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R:\1_Require\DATA &amp; Regulatory Reporting\2. Monthly Data\2024-25\5. Monthly Portfolio\Jan 2025\Monthly Portfolio\"/>
    </mc:Choice>
  </mc:AlternateContent>
  <xr:revisionPtr revIDLastSave="0" documentId="13_ncr:1_{103DE263-3644-4416-88BD-77F6E4C9BD4B}" xr6:coauthVersionLast="47" xr6:coauthVersionMax="47" xr10:uidLastSave="{00000000-0000-0000-0000-000000000000}"/>
  <bookViews>
    <workbookView xWindow="-110" yWindow="-110" windowWidth="19420" windowHeight="10420" xr2:uid="{3EC3C1B1-A345-4613-8D6F-89B8141EFAF8}"/>
  </bookViews>
  <sheets>
    <sheet name="Index" sheetId="143"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LIQUIDSBI" sheetId="123" r:id="rId114"/>
    <sheet name="SN50EWIF" sheetId="124" r:id="rId115"/>
    <sheet name="SEOF" sheetId="125" r:id="rId116"/>
    <sheet name="SBI-AOF" sheetId="126" r:id="rId117"/>
    <sheet name="SBI Silver ETF" sheetId="127" r:id="rId118"/>
    <sheet name="SBI Silver ETF Fund of Fund" sheetId="128" r:id="rId119"/>
    <sheet name="SBI Nifty50 Equal Weight ETF" sheetId="129" r:id="rId120"/>
    <sheet name="SIOF" sheetId="130" r:id="rId121"/>
    <sheet name="SBI Nifty 500 Index Fund" sheetId="131" r:id="rId122"/>
    <sheet name="SBINICIF" sheetId="132" r:id="rId123"/>
    <sheet name="SBI Quant Fund" sheetId="133" r:id="rId124"/>
  </sheets>
  <definedNames>
    <definedName name="XDO_?AUM?">SMEEF!$G$13</definedName>
    <definedName name="XDO_?CLASS_3?">SMEEF!$C$8:$C$45</definedName>
    <definedName name="XDO_?CLASS_3?1?">#REF!</definedName>
    <definedName name="XDO_?CLASS_3?10?">#REF!</definedName>
    <definedName name="XDO_?CLASS_3?100?">SMCF!$C$8:$C$58</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SNM150IF!$C$8:$C$159</definedName>
    <definedName name="XDO_?CLASS_3?107?">SNS250IF!$C$8:$C$259</definedName>
    <definedName name="XDO_?CLASS_3?108?">'SCIGI-JUN 2036'!$C$16:$C$25</definedName>
    <definedName name="XDO_?CLASS_3?109?">'SCIGI-APR 2029'!$C$16:$C$24</definedName>
    <definedName name="XDO_?CLASS_3?11?">SEHF!$C$8:$C$47</definedName>
    <definedName name="XDO_?CLASS_3?110?">'SCISI-SEP 2027'!$C$16:$C$24</definedName>
    <definedName name="XDO_?CLASS_3?111?">'SFMP- Series 72'!$C$28:$C$41</definedName>
    <definedName name="XDO_?CLASS_3?112?">'SFMP- Series 73'!$C$28:$C$41</definedName>
    <definedName name="XDO_?CLASS_3?113?">SLDF!$C$16:$C$33</definedName>
    <definedName name="XDO_?CLASS_3?114?">'SFMP- Series 74'!$C$16:$C$33</definedName>
    <definedName name="XDO_?CLASS_3?115?">'SFMP- Series 76'!$C$16:$C$21</definedName>
    <definedName name="XDO_?CLASS_3?116?">'SFMP- Series 78'!$C$16:$C$22</definedName>
    <definedName name="XDO_?CLASS_3?117?">SDYF!$C$8:$C$52</definedName>
    <definedName name="XDO_?CLASS_3?118?">'SFMP- Series 79'!$C$16:$C$21</definedName>
    <definedName name="XDO_?CLASS_3?119?">'SFMP- Series 81'!$C$16:$C$25</definedName>
    <definedName name="XDO_?CLASS_3?12?">#REF!</definedName>
    <definedName name="XDO_?CLASS_3?120?">'SBI-BSE-SENSEX-IF'!$C$8:$C$40</definedName>
    <definedName name="XDO_?CLASS_3?121?">LIQUIDSBI!$C$40:$C$52</definedName>
    <definedName name="XDO_?CLASS_3?122?">SN50EWIF!$C$8:$C$60</definedName>
    <definedName name="XDO_?CLASS_3?123?">SEOF!$C$8:$C$42</definedName>
    <definedName name="XDO_?CLASS_3?124?">'SBI-AOF'!$C$8:$C$37</definedName>
    <definedName name="XDO_?CLASS_3?125?">'SBI Silver ETF'!$C$40:$C$54</definedName>
    <definedName name="XDO_?CLASS_3?126?">'SBI Silver ETF Fund of Fund'!$C$40:$C$42</definedName>
    <definedName name="XDO_?CLASS_3?127?">'SBI Nifty50 Equal Weight ETF'!$C$8:$C$60</definedName>
    <definedName name="XDO_?CLASS_3?128?">SIOF!$C$8:$C$48</definedName>
    <definedName name="XDO_?CLASS_3?129?">'SBI Nifty 500 Index Fund'!$C$8:$C$510</definedName>
    <definedName name="XDO_?CLASS_3?13?">SMIF!$C$16:$C$31</definedName>
    <definedName name="XDO_?CLASS_3?130?">SBINICIF!$C$8:$C$40</definedName>
    <definedName name="XDO_?CLASS_3?131?">'SBI Quant Fund'!$C$8:$C$35</definedName>
    <definedName name="XDO_?CLASS_3?132?">#REF!</definedName>
    <definedName name="XDO_?CLASS_3?133?">#REF!</definedName>
    <definedName name="XDO_?CLASS_3?134?">#REF!</definedName>
    <definedName name="XDO_?CLASS_3?135?">#REF!</definedName>
    <definedName name="XDO_?CLASS_3?136?">#REF!</definedName>
    <definedName name="XDO_?CLASS_3?137?">#REF!</definedName>
    <definedName name="XDO_?CLASS_3?138?">#REF!</definedName>
    <definedName name="XDO_?CLASS_3?139?">#REF!</definedName>
    <definedName name="XDO_?CLASS_3?14?">#REF!</definedName>
    <definedName name="XDO_?CLASS_3?140?">#REF!</definedName>
    <definedName name="XDO_?CLASS_3?15?">SCOF!$C$8:$C$58</definedName>
    <definedName name="XDO_?CLASS_3?16?">STOF!$C$8:$C$34</definedName>
    <definedName name="XDO_?CLASS_3?17?">SHOF!$C$8:$C$37</definedName>
    <definedName name="XDO_?CLASS_3?18?">SCF!$C$8:$C$95</definedName>
    <definedName name="XDO_?CLASS_3?19?">SNIF!$C$8:$C$60</definedName>
    <definedName name="XDO_?CLASS_3?2?">#REF!</definedName>
    <definedName name="XDO_?CLASS_3?20?">'SMCBF-SP'!$C$8:$C$30</definedName>
    <definedName name="XDO_?CLASS_3?21?">SOF!$C$28:$C$36</definedName>
    <definedName name="XDO_?CLASS_3?22?">SMMDF!$C$16:$C$49</definedName>
    <definedName name="XDO_?CLASS_3?23?">SLF!$C$16:$C$26</definedName>
    <definedName name="XDO_?CLASS_3?24?">SDBF!$C$16:$C$22</definedName>
    <definedName name="XDO_?CLASS_3?25?">SSF!$C$16:$C$61</definedName>
    <definedName name="XDO_?CLASS_3?26?">SCRF!$C$8:$C$16</definedName>
    <definedName name="XDO_?CLASS_3?27?">SFEF!$C$8:$C$33</definedName>
    <definedName name="XDO_?CLASS_3?28?">SCHF!$C$8:$C$48</definedName>
    <definedName name="XDO_?CLASS_3?29?">SMUSD!$C$16:$C$42</definedName>
    <definedName name="XDO_?CLASS_3?3?">#REF!</definedName>
    <definedName name="XDO_?CLASS_3?30?">SMIDCAP!$C$8:$C$74</definedName>
    <definedName name="XDO_?CLASS_3?31?">SMCMF!$C$16:$C$25</definedName>
    <definedName name="XDO_?CLASS_3?32?">SMCOMMA!$C$8:$C$36</definedName>
    <definedName name="XDO_?CLASS_3?33?">SMGF!$C$16:$C$28</definedName>
    <definedName name="XDO_?CLASS_3?34?">SFLEXI!$C$8:$C$87</definedName>
    <definedName name="XDO_?CLASS_3?35?">SMAAF!$C$8:$C$60</definedName>
    <definedName name="XDO_?CLASS_3?36?">SBLUECHIP!$C$8:$C$54</definedName>
    <definedName name="XDO_?CLASS_3?37?">SAOF!$C$8:$C$205</definedName>
    <definedName name="XDO_?CLASS_3?38?">SIF!$C$8:$C$46</definedName>
    <definedName name="XDO_?CLASS_3?39?">SMLDF!$C$16:$C$77</definedName>
    <definedName name="XDO_?CLASS_3?4?">#REF!</definedName>
    <definedName name="XDO_?CLASS_3?40?">SSTDF!$C$16:$C$71</definedName>
    <definedName name="XDO_?CLASS_3?41?">SETFGOLD!$C$40:$C$46</definedName>
    <definedName name="XDO_?CLASS_3?42?">SPSU!$C$8:$C$34</definedName>
    <definedName name="XDO_?CLASS_3?43?">SGF!$C$40:$C$42</definedName>
    <definedName name="XDO_?CLASS_3?44?">SBISENSEX!$C$8:$C$40</definedName>
    <definedName name="XDO_?CLASS_3?45?">SSCF!$C$8:$C$70</definedName>
    <definedName name="XDO_?CLASS_3?46?">SBPF!$C$16:$C$58</definedName>
    <definedName name="XDO_?CLASS_3?47?">'SLTAF-I'!$C$40:$C$52</definedName>
    <definedName name="XDO_?CLASS_3?48?">'SLTAF-II'!$C$8:$C$33</definedName>
    <definedName name="XDO_?CLASS_3?49?">SBFS!$C$8:$C$34</definedName>
    <definedName name="XDO_?CLASS_3?5?">SLMF!$C$8:$C$83</definedName>
    <definedName name="XDO_?CLASS_3?50?">SETFNN50!$C$8:$C$59</definedName>
    <definedName name="XDO_?CLASS_3?51?">SETFNIFBK!$C$8:$C$21</definedName>
    <definedName name="XDO_?CLASS_3?52?">SETFBSE100!$C$8:$C$110</definedName>
    <definedName name="XDO_?CLASS_3?53?">SESF!$C$8:$C$122</definedName>
    <definedName name="XDO_?CLASS_3?54?">SETFNIF50!$C$8:$C$60</definedName>
    <definedName name="XDO_?CLASS_3?55?">'SLTAF-III'!$C$8:$C$35</definedName>
    <definedName name="XDO_?CLASS_3?56?">SETF10GILT!$C$16:$C$24</definedName>
    <definedName name="XDO_?CLASS_3?57?">'SLTAF-IV'!$C$8:$C$32</definedName>
    <definedName name="XDO_?CLASS_3?58?">'SLTAF-V'!$C$8:$C$37</definedName>
    <definedName name="XDO_?CLASS_3?59?">'SLTAF-VI'!$C$8:$C$48</definedName>
    <definedName name="XDO_?CLASS_3?6?">SLTEF!$C$8:$C$70</definedName>
    <definedName name="XDO_?CLASS_3?60?">SETFSN50!$C$8:$C$59</definedName>
    <definedName name="XDO_?CLASS_3?61?">SBIETFQLTY!$C$8:$C$40</definedName>
    <definedName name="XDO_?CLASS_3?62?">SCBF!$C$16:$C$102</definedName>
    <definedName name="XDO_?CLASS_3?63?">SEMVF!$C$8:$C$60</definedName>
    <definedName name="XDO_?CLASS_3?64?">'SFMP- Series 1'!$C$16:$C$31</definedName>
    <definedName name="XDO_?CLASS_3?65?">'SFMP- Series 6'!$C$16:$C$29</definedName>
    <definedName name="XDO_?CLASS_3?66?">'SFMP- Series 34'!$C$16:$C$26</definedName>
    <definedName name="XDO_?CLASS_3?67?">'SMCBF-IP'!$C$8:$C$39</definedName>
    <definedName name="XDO_?CLASS_3?68?">SFRDF!$C$16:$C$24</definedName>
    <definedName name="XDO_?CLASS_3?69?">SBIETFIT!$C$8:$C$19</definedName>
    <definedName name="XDO_?CLASS_3?7?">#REF!</definedName>
    <definedName name="XDO_?CLASS_3?70?">SBIETFPB!$C$8:$C$19</definedName>
    <definedName name="XDO_?CLASS_3?71?">'SRBF-AP'!$C$8:$C$55</definedName>
    <definedName name="XDO_?CLASS_3?72?">'SRBF-AHP'!$C$8:$C$55</definedName>
    <definedName name="XDO_?CLASS_3?73?">'SRBF-CHP'!$C$8:$C$55</definedName>
    <definedName name="XDO_?CLASS_3?74?">'SRBF-CP'!$C$8:$C$55</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SBIETFCON!$C$8:$C$40</definedName>
    <definedName name="XDO_?CLASS_3?83?">'SFMP- Series 46'!$C$16:$C$29</definedName>
    <definedName name="XDO_?CLASS_3?84?">'SFMP- Series 47'!$C$16:$C$27</definedName>
    <definedName name="XDO_?CLASS_3?85?">'SFMP- Series 48'!$C$16:$C$28</definedName>
    <definedName name="XDO_?CLASS_3?86?">SBAF!$C$8:$C$107</definedName>
    <definedName name="XDO_?CLASS_3?87?">'SFMP- Series 49'!$C$16:$C$33</definedName>
    <definedName name="XDO_?CLASS_3?88?">'SFMP- Series 50'!$C$16:$C$30</definedName>
    <definedName name="XDO_?CLASS_3?89?">'SFMP- Series 51'!$C$16:$C$36</definedName>
    <definedName name="XDO_?CLASS_3?9?">SMGLF!$C$8:$C$39</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SCPSE!$C$16:$C$45</definedName>
    <definedName name="XDO_?CLASS_3?98?">'SFMP- Series 59'!$C$28:$C$40</definedName>
    <definedName name="XDO_?CLASS_3?99?">'SFMP- Series 60'!$C$16:$C$30</definedName>
    <definedName name="XDO_?CLASS_4?">SMEEF!$C$9</definedName>
    <definedName name="XDO_?CS_1?">SMEEF!$G$11</definedName>
    <definedName name="XDO_?CS_2?">SMEEF!$H$11</definedName>
    <definedName name="XDO_?FINAL_ISIN?">SMEEF!$D$10:$D$99</definedName>
    <definedName name="XDO_?FINAL_ISIN?1?">#REF!</definedName>
    <definedName name="XDO_?FINAL_ISIN?10?">SLMF!$D$10:$D$89</definedName>
    <definedName name="XDO_?FINAL_ISIN?100?">SDBF!$D$18:$D$28</definedName>
    <definedName name="XDO_?FINAL_ISIN?101?">SDBF!$D$18:$D$35</definedName>
    <definedName name="XDO_?FINAL_ISIN?102?">SDBF!$D$18:$D$39</definedName>
    <definedName name="XDO_?FINAL_ISIN?103?">SDBF!$D$18:$D$58</definedName>
    <definedName name="XDO_?FINAL_ISIN?104?">SDBF!$D$18:$D$68</definedName>
    <definedName name="XDO_?FINAL_ISIN?105?">SDBF!$D$18:$D$73</definedName>
    <definedName name="XDO_?FINAL_ISIN?106?">SSF!$D$26:$D$61</definedName>
    <definedName name="XDO_?FINAL_ISIN?107?">SSF!$D$26:$D$97</definedName>
    <definedName name="XDO_?FINAL_ISIN?108?">SSF!$D$26:$D$138</definedName>
    <definedName name="XDO_?FINAL_ISIN?109?">SSF!$D$26:$D$142</definedName>
    <definedName name="XDO_?FINAL_ISIN?11?">SLMF!$D$10:$D$93</definedName>
    <definedName name="XDO_?FINAL_ISIN?110?">SSF!$D$26:$D$153</definedName>
    <definedName name="XDO_?FINAL_ISIN?111?">SSF!$D$26:$D$164</definedName>
    <definedName name="XDO_?FINAL_ISIN?112?">SSF!$D$26:$D$169</definedName>
    <definedName name="XDO_?FINAL_ISIN?113?">SCRF!$D$16</definedName>
    <definedName name="XDO_?FINAL_ISIN?114?">SCRF!$D$16:$D$51</definedName>
    <definedName name="XDO_?FINAL_ISIN?115?">SCRF!$D$16:$D$61</definedName>
    <definedName name="XDO_?FINAL_ISIN?116?">SCRF!$D$16:$D$82</definedName>
    <definedName name="XDO_?FINAL_ISIN?117?">SCRF!$D$16:$D$92</definedName>
    <definedName name="XDO_?FINAL_ISIN?118?">SCRF!$D$16:$D$97</definedName>
    <definedName name="XDO_?FINAL_ISIN?119?">SFEF!$D$10:$D$33</definedName>
    <definedName name="XDO_?FINAL_ISIN?12?">SLMF!$D$10:$D$114</definedName>
    <definedName name="XDO_?FINAL_ISIN?120?">SFEF!$D$10:$D$41</definedName>
    <definedName name="XDO_?FINAL_ISIN?121?">SFEF!$D$10:$D$66</definedName>
    <definedName name="XDO_?FINAL_ISIN?122?">SFEF!$D$10:$D$85</definedName>
    <definedName name="XDO_?FINAL_ISIN?123?">SFEF!$D$10:$D$90</definedName>
    <definedName name="XDO_?FINAL_ISIN?124?">SCHF!$D$10:$D$48</definedName>
    <definedName name="XDO_?FINAL_ISIN?125?">SCHF!$D$10:$D$56</definedName>
    <definedName name="XDO_?FINAL_ISIN?126?">SCHF!$D$10:$D$108</definedName>
    <definedName name="XDO_?FINAL_ISIN?127?">SCHF!$D$10:$D$119</definedName>
    <definedName name="XDO_?FINAL_ISIN?128?">SCHF!$D$10:$D$126</definedName>
    <definedName name="XDO_?FINAL_ISIN?129?">SCHF!$D$10:$D$133</definedName>
    <definedName name="XDO_?FINAL_ISIN?13?">SLMF!$D$10:$D$133</definedName>
    <definedName name="XDO_?FINAL_ISIN?130?">SCHF!$D$10:$D$146</definedName>
    <definedName name="XDO_?FINAL_ISIN?131?">SCHF!$D$10:$D$156</definedName>
    <definedName name="XDO_?FINAL_ISIN?132?">SCHF!$D$10:$D$161</definedName>
    <definedName name="XDO_?FINAL_ISIN?133?">SMUSD!$D$18:$D$42</definedName>
    <definedName name="XDO_?FINAL_ISIN?134?">SMUSD!$D$18:$D$49</definedName>
    <definedName name="XDO_?FINAL_ISIN?135?">SMUSD!$D$18:$D$53</definedName>
    <definedName name="XDO_?FINAL_ISIN?136?">SMUSD!$D$18:$D$63</definedName>
    <definedName name="XDO_?FINAL_ISIN?137?">SMUSD!$D$18:$D$74</definedName>
    <definedName name="XDO_?FINAL_ISIN?138?">SMUSD!$D$18:$D$99</definedName>
    <definedName name="XDO_?FINAL_ISIN?139?">SMUSD!$D$18:$D$103</definedName>
    <definedName name="XDO_?FINAL_ISIN?14?">SLMF!$D$10:$D$138</definedName>
    <definedName name="XDO_?FINAL_ISIN?140?">SMUSD!$D$18:$D$114</definedName>
    <definedName name="XDO_?FINAL_ISIN?141?">SMUSD!$D$18:$D$125</definedName>
    <definedName name="XDO_?FINAL_ISIN?142?">SMUSD!$D$18:$D$130</definedName>
    <definedName name="XDO_?FINAL_ISIN?143?">SMIDCAP!$D$10:$D$74</definedName>
    <definedName name="XDO_?FINAL_ISIN?144?">SMIDCAP!$D$10:$D$101</definedName>
    <definedName name="XDO_?FINAL_ISIN?145?">SMIDCAP!$D$10:$D$120</definedName>
    <definedName name="XDO_?FINAL_ISIN?146?">SMIDCAP!$D$10:$D$125</definedName>
    <definedName name="XDO_?FINAL_ISIN?147?">SMCMF!$D$24:$D$25</definedName>
    <definedName name="XDO_?FINAL_ISIN?148?">SMCMF!$D$24:$D$54</definedName>
    <definedName name="XDO_?FINAL_ISIN?149?">SMCMF!$D$24:$D$59</definedName>
    <definedName name="XDO_?FINAL_ISIN?15?">SLTEF!$D$10:$D$70</definedName>
    <definedName name="XDO_?FINAL_ISIN?150?">SMCOMMA!$D$10:$D$36</definedName>
    <definedName name="XDO_?FINAL_ISIN?151?">SMCOMMA!$D$10:$D$61</definedName>
    <definedName name="XDO_?FINAL_ISIN?152?">SMCOMMA!$D$10:$D$80</definedName>
    <definedName name="XDO_?FINAL_ISIN?153?">SMCOMMA!$D$10:$D$85</definedName>
    <definedName name="XDO_?FINAL_ISIN?154?">SMGF!$D$24:$D$28</definedName>
    <definedName name="XDO_?FINAL_ISIN?155?">SMGF!$D$24:$D$34</definedName>
    <definedName name="XDO_?FINAL_ISIN?156?">SMGF!$D$24:$D$61</definedName>
    <definedName name="XDO_?FINAL_ISIN?157?">SMGF!$D$24:$D$66</definedName>
    <definedName name="XDO_?FINAL_ISIN?158?">SFLEXI!$D$10:$D$87</definedName>
    <definedName name="XDO_?FINAL_ISIN?159?">SFLEXI!$D$10:$D$95</definedName>
    <definedName name="XDO_?FINAL_ISIN?16?">SLTEF!$D$10:$D$95</definedName>
    <definedName name="XDO_?FINAL_ISIN?160?">SFLEXI!$D$10:$D$116</definedName>
    <definedName name="XDO_?FINAL_ISIN?161?">SFLEXI!$D$10:$D$135</definedName>
    <definedName name="XDO_?FINAL_ISIN?162?">SFLEXI!$D$10:$D$140</definedName>
    <definedName name="XDO_?FINAL_ISIN?163?">SMAAF!$D$10:$D$60</definedName>
    <definedName name="XDO_?FINAL_ISIN?164?">SMAAF!$D$10:$D$68</definedName>
    <definedName name="XDO_?FINAL_ISIN?165?">SMAAF!$D$10:$D$73</definedName>
    <definedName name="XDO_?FINAL_ISIN?166?">SMAAF!$D$10:$D$109</definedName>
    <definedName name="XDO_?FINAL_ISIN?167?">SMAAF!$D$10:$D$119</definedName>
    <definedName name="XDO_?FINAL_ISIN?168?">SMAAF!$D$10:$D$123</definedName>
    <definedName name="XDO_?FINAL_ISIN?169?">SMAAF!$D$10:$D$130</definedName>
    <definedName name="XDO_?FINAL_ISIN?17?">SLTEF!$D$10:$D$114</definedName>
    <definedName name="XDO_?FINAL_ISIN?170?">SMAAF!$D$10:$D$143</definedName>
    <definedName name="XDO_?FINAL_ISIN?171?">SMAAF!$D$10:$D$155</definedName>
    <definedName name="XDO_?FINAL_ISIN?172?">SMAAF!$D$10:$D$160</definedName>
    <definedName name="XDO_?FINAL_ISIN?173?">SBLUECHIP!$D$10:$D$54</definedName>
    <definedName name="XDO_?FINAL_ISIN?174?">SBLUECHIP!$D$10:$D$81</definedName>
    <definedName name="XDO_?FINAL_ISIN?175?">SBLUECHIP!$D$10:$D$100</definedName>
    <definedName name="XDO_?FINAL_ISIN?176?">SBLUECHIP!$D$10:$D$105</definedName>
    <definedName name="XDO_?FINAL_ISIN?177?">SAOF!$D$10:$D$205</definedName>
    <definedName name="XDO_?FINAL_ISIN?178?">SAOF!$D$10:$D$233</definedName>
    <definedName name="XDO_?FINAL_ISIN?179?">SAOF!$D$10:$D$248</definedName>
    <definedName name="XDO_?FINAL_ISIN?18?">SLTEF!$D$10:$D$119</definedName>
    <definedName name="XDO_?FINAL_ISIN?180?">SAOF!$D$10:$D$254</definedName>
    <definedName name="XDO_?FINAL_ISIN?181?">SAOF!$D$10:$D$258</definedName>
    <definedName name="XDO_?FINAL_ISIN?182?">SAOF!$D$10:$D$270</definedName>
    <definedName name="XDO_?FINAL_ISIN?183?">SAOF!$D$10:$D$282</definedName>
    <definedName name="XDO_?FINAL_ISIN?184?">SAOF!$D$10:$D$287</definedName>
    <definedName name="XDO_?FINAL_ISIN?185?">SIF!$D$10:$D$46</definedName>
    <definedName name="XDO_?FINAL_ISIN?186?">SIF!$D$10:$D$54</definedName>
    <definedName name="XDO_?FINAL_ISIN?187?">SIF!$D$10:$D$75</definedName>
    <definedName name="XDO_?FINAL_ISIN?188?">SIF!$D$10:$D$94</definedName>
    <definedName name="XDO_?FINAL_ISIN?189?">SIF!$D$10:$D$99</definedName>
    <definedName name="XDO_?FINAL_ISIN?19?">#REF!</definedName>
    <definedName name="XDO_?FINAL_ISIN?190?">SMLDF!$D$18:$D$77</definedName>
    <definedName name="XDO_?FINAL_ISIN?191?">SMLDF!$D$18:$D$86</definedName>
    <definedName name="XDO_?FINAL_ISIN?192?">SMLDF!$D$18:$D$92</definedName>
    <definedName name="XDO_?FINAL_ISIN?193?">SMLDF!$D$18:$D$97</definedName>
    <definedName name="XDO_?FINAL_ISIN?194?">SMLDF!$D$18:$D$107</definedName>
    <definedName name="XDO_?FINAL_ISIN?195?">SMLDF!$D$18:$D$113</definedName>
    <definedName name="XDO_?FINAL_ISIN?196?">SMLDF!$D$18:$D$117</definedName>
    <definedName name="XDO_?FINAL_ISIN?197?">SMLDF!$D$18:$D$123</definedName>
    <definedName name="XDO_?FINAL_ISIN?198?">SMLDF!$D$18:$D$130</definedName>
    <definedName name="XDO_?FINAL_ISIN?199?">SMLDF!$D$18:$D$140</definedName>
    <definedName name="XDO_?FINAL_ISIN?2?">#REF!</definedName>
    <definedName name="XDO_?FINAL_ISIN?20?">#REF!</definedName>
    <definedName name="XDO_?FINAL_ISIN?200?">SMLDF!$D$18:$D$145</definedName>
    <definedName name="XDO_?FINAL_ISIN?201?">SSTDF!$D$18:$D$71</definedName>
    <definedName name="XDO_?FINAL_ISIN?202?">SSTDF!$D$18:$D$78</definedName>
    <definedName name="XDO_?FINAL_ISIN?203?">SSTDF!$D$18:$D$86</definedName>
    <definedName name="XDO_?FINAL_ISIN?204?">SSTDF!$D$18:$D$91</definedName>
    <definedName name="XDO_?FINAL_ISIN?205?">SSTDF!$D$18:$D$104</definedName>
    <definedName name="XDO_?FINAL_ISIN?206?">SSTDF!$D$18:$D$111</definedName>
    <definedName name="XDO_?FINAL_ISIN?207?">SSTDF!$D$18:$D$121</definedName>
    <definedName name="XDO_?FINAL_ISIN?208?">SSTDF!$D$18:$D$126</definedName>
    <definedName name="XDO_?FINAL_ISIN?209?">SETFGOLD!$D$46</definedName>
    <definedName name="XDO_?FINAL_ISIN?21?">#REF!</definedName>
    <definedName name="XDO_?FINAL_ISIN?210?">SETFGOLD!$D$46:$D$54</definedName>
    <definedName name="XDO_?FINAL_ISIN?211?">SETFGOLD!$D$46:$D$59</definedName>
    <definedName name="XDO_?FINAL_ISIN?212?">SPSU!$D$10:$D$34</definedName>
    <definedName name="XDO_?FINAL_ISIN?213?">SPSU!$D$10:$D$59</definedName>
    <definedName name="XDO_?FINAL_ISIN?214?">SPSU!$D$10:$D$78</definedName>
    <definedName name="XDO_?FINAL_ISIN?215?">SPSU!$D$10:$D$83</definedName>
    <definedName name="XDO_?FINAL_ISIN?216?">SGF!$D$42</definedName>
    <definedName name="XDO_?FINAL_ISIN?217?">SGF!$D$42:$D$54</definedName>
    <definedName name="XDO_?FINAL_ISIN?218?">SGF!$D$42:$D$59</definedName>
    <definedName name="XDO_?FINAL_ISIN?219?">SBISENSEX!$D$10:$D$40</definedName>
    <definedName name="XDO_?FINAL_ISIN?22?">#REF!</definedName>
    <definedName name="XDO_?FINAL_ISIN?220?">SBISENSEX!$D$10:$D$83</definedName>
    <definedName name="XDO_?FINAL_ISIN?221?">SBISENSEX!$D$10:$D$88</definedName>
    <definedName name="XDO_?FINAL_ISIN?222?">SSCF!$D$10:$D$70</definedName>
    <definedName name="XDO_?FINAL_ISIN?223?">SSCF!$D$10:$D$95</definedName>
    <definedName name="XDO_?FINAL_ISIN?224?">SSCF!$D$10:$D$114</definedName>
    <definedName name="XDO_?FINAL_ISIN?225?">SSCF!$D$10:$D$119</definedName>
    <definedName name="XDO_?FINAL_ISIN?226?">SBPF!$D$18:$D$58</definedName>
    <definedName name="XDO_?FINAL_ISIN?227?">SBPF!$D$18:$D$66</definedName>
    <definedName name="XDO_?FINAL_ISIN?228?">SBPF!$D$18:$D$71</definedName>
    <definedName name="XDO_?FINAL_ISIN?229?">SBPF!$D$18:$D$79</definedName>
    <definedName name="XDO_?FINAL_ISIN?23?">SMGLF!$D$10:$D$39</definedName>
    <definedName name="XDO_?FINAL_ISIN?230?">SBPF!$D$18:$D$92</definedName>
    <definedName name="XDO_?FINAL_ISIN?231?">SBPF!$D$18:$D$102</definedName>
    <definedName name="XDO_?FINAL_ISIN?232?">SBPF!$D$18:$D$107</definedName>
    <definedName name="XDO_?FINAL_ISIN?233?">'SLTAF-I'!$D$52</definedName>
    <definedName name="XDO_?FINAL_ISIN?234?">'SLTAF-I'!$D$52:$D$57</definedName>
    <definedName name="XDO_?FINAL_ISIN?235?">'SLTAF-II'!$D$10:$D$33</definedName>
    <definedName name="XDO_?FINAL_ISIN?236?">'SLTAF-II'!$D$10:$D$76</definedName>
    <definedName name="XDO_?FINAL_ISIN?237?">'SLTAF-II'!$D$10:$D$81</definedName>
    <definedName name="XDO_?FINAL_ISIN?238?">SBFS!$D$10:$D$34</definedName>
    <definedName name="XDO_?FINAL_ISIN?239?">SBFS!$D$10:$D$59</definedName>
    <definedName name="XDO_?FINAL_ISIN?24?">SMGLF!$D$10:$D$64</definedName>
    <definedName name="XDO_?FINAL_ISIN?240?">SBFS!$D$10:$D$78</definedName>
    <definedName name="XDO_?FINAL_ISIN?241?">SBFS!$D$10:$D$83</definedName>
    <definedName name="XDO_?FINAL_ISIN?242?">SETFNN50!$D$10:$D$59</definedName>
    <definedName name="XDO_?FINAL_ISIN?243?">SETFNN50!$D$10:$D$102</definedName>
    <definedName name="XDO_?FINAL_ISIN?244?">SETFNN50!$D$10:$D$107</definedName>
    <definedName name="XDO_?FINAL_ISIN?245?">SETFNIFBK!$D$10:$D$21</definedName>
    <definedName name="XDO_?FINAL_ISIN?246?">SETFNIFBK!$D$10:$D$64</definedName>
    <definedName name="XDO_?FINAL_ISIN?247?">SETFNIFBK!$D$10:$D$69</definedName>
    <definedName name="XDO_?FINAL_ISIN?248?">SETFBSE100!$D$10:$D$110</definedName>
    <definedName name="XDO_?FINAL_ISIN?249?">SETFBSE100!$D$10:$D$157</definedName>
    <definedName name="XDO_?FINAL_ISIN?25?">SMGLF!$D$10:$D$83</definedName>
    <definedName name="XDO_?FINAL_ISIN?250?">SESF!$D$10:$D$122</definedName>
    <definedName name="XDO_?FINAL_ISIN?251?">SESF!$D$10:$D$128</definedName>
    <definedName name="XDO_?FINAL_ISIN?252?">SESF!$D$10:$D$133</definedName>
    <definedName name="XDO_?FINAL_ISIN?253?">SESF!$D$10:$D$138</definedName>
    <definedName name="XDO_?FINAL_ISIN?254?">SESF!$D$10:$D$157</definedName>
    <definedName name="XDO_?FINAL_ISIN?255?">SESF!$D$10:$D$168</definedName>
    <definedName name="XDO_?FINAL_ISIN?256?">SESF!$D$10:$D$180</definedName>
    <definedName name="XDO_?FINAL_ISIN?257?">SESF!$D$10:$D$199</definedName>
    <definedName name="XDO_?FINAL_ISIN?258?">SESF!$D$10:$D$204</definedName>
    <definedName name="XDO_?FINAL_ISIN?259?">SETFNIF50!$D$10:$D$60</definedName>
    <definedName name="XDO_?FINAL_ISIN?26?">SMGLF!$D$10:$D$88</definedName>
    <definedName name="XDO_?FINAL_ISIN?260?">SETFNIF50!$D$10:$D$103</definedName>
    <definedName name="XDO_?FINAL_ISIN?261?">SETFNIF50!$D$10:$D$108</definedName>
    <definedName name="XDO_?FINAL_ISIN?262?">'SLTAF-III'!$D$10:$D$35</definedName>
    <definedName name="XDO_?FINAL_ISIN?263?">'SLTAF-III'!$D$10:$D$78</definedName>
    <definedName name="XDO_?FINAL_ISIN?264?">'SLTAF-III'!$D$10:$D$83</definedName>
    <definedName name="XDO_?FINAL_ISIN?265?">SETF10GILT!$D$24</definedName>
    <definedName name="XDO_?FINAL_ISIN?266?">SETF10GILT!$D$24:$D$53</definedName>
    <definedName name="XDO_?FINAL_ISIN?267?">SETF10GILT!$D$24:$D$58</definedName>
    <definedName name="XDO_?FINAL_ISIN?268?">'SLTAF-IV'!$D$10:$D$32</definedName>
    <definedName name="XDO_?FINAL_ISIN?269?">'SLTAF-IV'!$D$10:$D$75</definedName>
    <definedName name="XDO_?FINAL_ISIN?27?">#REF!</definedName>
    <definedName name="XDO_?FINAL_ISIN?270?">'SLTAF-IV'!$D$10:$D$80</definedName>
    <definedName name="XDO_?FINAL_ISIN?271?">'SLTAF-V'!$D$10:$D$37</definedName>
    <definedName name="XDO_?FINAL_ISIN?272?">'SLTAF-V'!$D$10:$D$80</definedName>
    <definedName name="XDO_?FINAL_ISIN?273?">'SLTAF-V'!$D$10:$D$85</definedName>
    <definedName name="XDO_?FINAL_ISIN?274?">'SLTAF-VI'!$D$10:$D$48</definedName>
    <definedName name="XDO_?FINAL_ISIN?275?">'SLTAF-VI'!$D$10:$D$91</definedName>
    <definedName name="XDO_?FINAL_ISIN?276?">'SLTAF-VI'!$D$10:$D$96</definedName>
    <definedName name="XDO_?FINAL_ISIN?277?">SETFSN50!$D$10:$D$59</definedName>
    <definedName name="XDO_?FINAL_ISIN?278?">SETFSN50!$D$10:$D$102</definedName>
    <definedName name="XDO_?FINAL_ISIN?279?">SETFSN50!$D$10:$D$107</definedName>
    <definedName name="XDO_?FINAL_ISIN?28?">#REF!</definedName>
    <definedName name="XDO_?FINAL_ISIN?280?">SBIETFQLTY!$D$10:$D$40</definedName>
    <definedName name="XDO_?FINAL_ISIN?281?">SBIETFQLTY!$D$10:$D$83</definedName>
    <definedName name="XDO_?FINAL_ISIN?282?">SBIETFQLTY!$D$10:$D$88</definedName>
    <definedName name="XDO_?FINAL_ISIN?283?">SCBF!$D$18:$D$102</definedName>
    <definedName name="XDO_?FINAL_ISIN?284?">SCBF!$D$18:$D$108</definedName>
    <definedName name="XDO_?FINAL_ISIN?285?">SCBF!$D$18:$D$112</definedName>
    <definedName name="XDO_?FINAL_ISIN?286?">SCBF!$D$18:$D$116</definedName>
    <definedName name="XDO_?FINAL_ISIN?287?">SCBF!$D$18:$D$121</definedName>
    <definedName name="XDO_?FINAL_ISIN?288?">SCBF!$D$18:$D$126</definedName>
    <definedName name="XDO_?FINAL_ISIN?289?">SCBF!$D$18:$D$139</definedName>
    <definedName name="XDO_?FINAL_ISIN?29?">SEHF!$D$10:$D$47</definedName>
    <definedName name="XDO_?FINAL_ISIN?290?">SCBF!$D$18:$D$149</definedName>
    <definedName name="XDO_?FINAL_ISIN?291?">SCBF!$D$18:$D$154</definedName>
    <definedName name="XDO_?FINAL_ISIN?292?">SEMVF!$D$10:$D$60</definedName>
    <definedName name="XDO_?FINAL_ISIN?293?">SEMVF!$D$10:$D$103</definedName>
    <definedName name="XDO_?FINAL_ISIN?294?">SEMVF!$D$10:$D$108</definedName>
    <definedName name="XDO_?FINAL_ISIN?295?">'SFMP- Series 1'!$D$26:$D$31</definedName>
    <definedName name="XDO_?FINAL_ISIN?296?">'SFMP- Series 1'!$D$26:$D$50</definedName>
    <definedName name="XDO_?FINAL_ISIN?297?">'SFMP- Series 1'!$D$26:$D$65</definedName>
    <definedName name="XDO_?FINAL_ISIN?298?">'SFMP- Series 1'!$D$26:$D$70</definedName>
    <definedName name="XDO_?FINAL_ISIN?299?">'SFMP- Series 6'!$D$26:$D$29</definedName>
    <definedName name="XDO_?FINAL_ISIN?3?">#REF!</definedName>
    <definedName name="XDO_?FINAL_ISIN?30?">SEHF!$D$10:$D$52</definedName>
    <definedName name="XDO_?FINAL_ISIN?300?">'SFMP- Series 6'!$D$26:$D$48</definedName>
    <definedName name="XDO_?FINAL_ISIN?301?">'SFMP- Series 6'!$D$26:$D$63</definedName>
    <definedName name="XDO_?FINAL_ISIN?302?">'SFMP- Series 6'!$D$26:$D$68</definedName>
    <definedName name="XDO_?FINAL_ISIN?303?">'SFMP- Series 34'!$D$26</definedName>
    <definedName name="XDO_?FINAL_ISIN?304?">'SFMP- Series 34'!$D$26:$D$43</definedName>
    <definedName name="XDO_?FINAL_ISIN?305?">'SFMP- Series 34'!$D$26:$D$58</definedName>
    <definedName name="XDO_?FINAL_ISIN?306?">'SFMP- Series 34'!$D$26:$D$63</definedName>
    <definedName name="XDO_?FINAL_ISIN?307?">'SMCBF-IP'!$D$10:$D$39</definedName>
    <definedName name="XDO_?FINAL_ISIN?308?">'SMCBF-IP'!$D$10:$D$45</definedName>
    <definedName name="XDO_?FINAL_ISIN?309?">'SMCBF-IP'!$D$10:$D$50</definedName>
    <definedName name="XDO_?FINAL_ISIN?31?">SEHF!$D$10:$D$59</definedName>
    <definedName name="XDO_?FINAL_ISIN?310?">'SMCBF-IP'!$D$10:$D$71</definedName>
    <definedName name="XDO_?FINAL_ISIN?311?">'SMCBF-IP'!$D$10:$D$90</definedName>
    <definedName name="XDO_?FINAL_ISIN?312?">'SMCBF-IP'!$D$10:$D$95</definedName>
    <definedName name="XDO_?FINAL_ISIN?313?">SFRDF!$D$18:$D$24</definedName>
    <definedName name="XDO_?FINAL_ISIN?314?">SFRDF!$D$18:$D$35</definedName>
    <definedName name="XDO_?FINAL_ISIN?315?">SFRDF!$D$18:$D$46</definedName>
    <definedName name="XDO_?FINAL_ISIN?316?">SFRDF!$D$18:$D$59</definedName>
    <definedName name="XDO_?FINAL_ISIN?317?">SFRDF!$D$18:$D$69</definedName>
    <definedName name="XDO_?FINAL_ISIN?318?">SFRDF!$D$18:$D$74</definedName>
    <definedName name="XDO_?FINAL_ISIN?319?">SBIETFIT!$D$10:$D$19</definedName>
    <definedName name="XDO_?FINAL_ISIN?32?">SEHF!$D$10:$D$63</definedName>
    <definedName name="XDO_?FINAL_ISIN?320?">SBIETFIT!$D$10:$D$62</definedName>
    <definedName name="XDO_?FINAL_ISIN?321?">SBIETFIT!$D$10:$D$67</definedName>
    <definedName name="XDO_?FINAL_ISIN?322?">SBIETFPB!$D$10:$D$19</definedName>
    <definedName name="XDO_?FINAL_ISIN?323?">SBIETFPB!$D$10:$D$62</definedName>
    <definedName name="XDO_?FINAL_ISIN?324?">SBIETFPB!$D$10:$D$67</definedName>
    <definedName name="XDO_?FINAL_ISIN?325?">'SRBF-AP'!$D$10:$D$55</definedName>
    <definedName name="XDO_?FINAL_ISIN?326?">'SRBF-AP'!$D$10:$D$65</definedName>
    <definedName name="XDO_?FINAL_ISIN?327?">'SRBF-AP'!$D$10:$D$73</definedName>
    <definedName name="XDO_?FINAL_ISIN?328?">'SRBF-AP'!$D$10:$D$102</definedName>
    <definedName name="XDO_?FINAL_ISIN?329?">'SRBF-AP'!$D$10:$D$107</definedName>
    <definedName name="XDO_?FINAL_ISIN?33?">SEHF!$D$10:$D$108</definedName>
    <definedName name="XDO_?FINAL_ISIN?330?">'SRBF-AHP'!$D$10:$D$55</definedName>
    <definedName name="XDO_?FINAL_ISIN?331?">'SRBF-AHP'!$D$10:$D$64</definedName>
    <definedName name="XDO_?FINAL_ISIN?332?">'SRBF-AHP'!$D$10:$D$69</definedName>
    <definedName name="XDO_?FINAL_ISIN?333?">'SRBF-AHP'!$D$10:$D$74</definedName>
    <definedName name="XDO_?FINAL_ISIN?334?">'SRBF-AHP'!$D$10:$D$83</definedName>
    <definedName name="XDO_?FINAL_ISIN?335?">'SRBF-AHP'!$D$10:$D$87</definedName>
    <definedName name="XDO_?FINAL_ISIN?336?">'SRBF-AHP'!$D$10:$D$104</definedName>
    <definedName name="XDO_?FINAL_ISIN?337?">'SRBF-AHP'!$D$10:$D$116</definedName>
    <definedName name="XDO_?FINAL_ISIN?338?">'SRBF-AHP'!$D$10:$D$121</definedName>
    <definedName name="XDO_?FINAL_ISIN?339?">'SRBF-CHP'!$D$10:$D$55</definedName>
    <definedName name="XDO_?FINAL_ISIN?34?">SEHF!$D$10:$D$114</definedName>
    <definedName name="XDO_?FINAL_ISIN?340?">'SRBF-CHP'!$D$10:$D$72</definedName>
    <definedName name="XDO_?FINAL_ISIN?341?">'SRBF-CHP'!$D$10:$D$83</definedName>
    <definedName name="XDO_?FINAL_ISIN?342?">'SRBF-CHP'!$D$10:$D$112</definedName>
    <definedName name="XDO_?FINAL_ISIN?343?">'SRBF-CHP'!$D$10:$D$117</definedName>
    <definedName name="XDO_?FINAL_ISIN?344?">'SRBF-CP'!$D$10:$D$55</definedName>
    <definedName name="XDO_?FINAL_ISIN?345?">'SRBF-CP'!$D$10:$D$71</definedName>
    <definedName name="XDO_?FINAL_ISIN?346?">'SRBF-CP'!$D$10:$D$82</definedName>
    <definedName name="XDO_?FINAL_ISIN?347?">'SRBF-CP'!$D$10:$D$86</definedName>
    <definedName name="XDO_?FINAL_ISIN?348?">'SRBF-CP'!$D$10:$D$113</definedName>
    <definedName name="XDO_?FINAL_ISIN?349?">'SRBF-CP'!$D$10:$D$118</definedName>
    <definedName name="XDO_?FINAL_ISIN?35?">SEHF!$D$10:$D$124</definedName>
    <definedName name="XDO_?FINAL_ISIN?350?">'SIA-US EQUITY FOF'!$D$14</definedName>
    <definedName name="XDO_?FINAL_ISIN?351?">'SIA-US EQUITY FOF'!$D$14:$D$53</definedName>
    <definedName name="XDO_?FINAL_ISIN?352?">'SIA-US EQUITY FOF'!$D$14:$D$58</definedName>
    <definedName name="XDO_?FINAL_ISIN?353?">'SFMP- Series 41'!$D$18:$D$19</definedName>
    <definedName name="XDO_?FINAL_ISIN?354?">'SFMP- Series 41'!$D$18:$D$31</definedName>
    <definedName name="XDO_?FINAL_ISIN?355?">'SFMP- Series 41'!$D$18:$D$48</definedName>
    <definedName name="XDO_?FINAL_ISIN?356?">'SFMP- Series 41'!$D$18:$D$63</definedName>
    <definedName name="XDO_?FINAL_ISIN?357?">'SFMP- Series 41'!$D$18:$D$68</definedName>
    <definedName name="XDO_?FINAL_ISIN?358?">'SFMP- Series 42'!$D$18</definedName>
    <definedName name="XDO_?FINAL_ISIN?359?">'SFMP- Series 42'!$D$18:$D$40</definedName>
    <definedName name="XDO_?FINAL_ISIN?36?">SEHF!$D$10:$D$131</definedName>
    <definedName name="XDO_?FINAL_ISIN?360?">'SFMP- Series 42'!$D$18:$D$61</definedName>
    <definedName name="XDO_?FINAL_ISIN?361?">'SFMP- Series 42'!$D$18:$D$76</definedName>
    <definedName name="XDO_?FINAL_ISIN?362?">'SFMP- Series 42'!$D$18:$D$81</definedName>
    <definedName name="XDO_?FINAL_ISIN?363?">'SFMP- Series 43'!$D$26:$D$34</definedName>
    <definedName name="XDO_?FINAL_ISIN?364?">'SFMP- Series 43'!$D$26:$D$53</definedName>
    <definedName name="XDO_?FINAL_ISIN?365?">'SFMP- Series 43'!$D$26:$D$68</definedName>
    <definedName name="XDO_?FINAL_ISIN?366?">'SFMP- Series 43'!$D$26:$D$73</definedName>
    <definedName name="XDO_?FINAL_ISIN?367?">'SNN50'!$D$10:$D$59</definedName>
    <definedName name="XDO_?FINAL_ISIN?368?">'SNN50'!$D$10:$D$102</definedName>
    <definedName name="XDO_?FINAL_ISIN?369?">'SNN50'!$D$10:$D$107</definedName>
    <definedName name="XDO_?FINAL_ISIN?37?">SEHF!$D$10:$D$136</definedName>
    <definedName name="XDO_?FINAL_ISIN?370?">'SFMP- Series 44'!$D$26:$D$31</definedName>
    <definedName name="XDO_?FINAL_ISIN?371?">'SFMP- Series 44'!$D$26:$D$53</definedName>
    <definedName name="XDO_?FINAL_ISIN?372?">'SFMP- Series 44'!$D$26:$D$68</definedName>
    <definedName name="XDO_?FINAL_ISIN?373?">'SFMP- Series 44'!$D$26:$D$73</definedName>
    <definedName name="XDO_?FINAL_ISIN?374?">'SFMP- Series 45'!$D$26:$D$33</definedName>
    <definedName name="XDO_?FINAL_ISIN?375?">'SFMP- Series 45'!$D$26:$D$56</definedName>
    <definedName name="XDO_?FINAL_ISIN?376?">'SFMP- Series 45'!$D$26:$D$71</definedName>
    <definedName name="XDO_?FINAL_ISIN?377?">'SFMP- Series 45'!$D$26:$D$76</definedName>
    <definedName name="XDO_?FINAL_ISIN?378?">SBIETFCON!$D$10:$D$40</definedName>
    <definedName name="XDO_?FINAL_ISIN?379?">SBIETFCON!$D$10:$D$83</definedName>
    <definedName name="XDO_?FINAL_ISIN?38?">SEHF!$D$10:$D$144</definedName>
    <definedName name="XDO_?FINAL_ISIN?380?">SBIETFCON!$D$10:$D$88</definedName>
    <definedName name="XDO_?FINAL_ISIN?381?">'SFMP- Series 46'!$D$26:$D$29</definedName>
    <definedName name="XDO_?FINAL_ISIN?382?">'SFMP- Series 46'!$D$26:$D$48</definedName>
    <definedName name="XDO_?FINAL_ISIN?383?">'SFMP- Series 46'!$D$26:$D$63</definedName>
    <definedName name="XDO_?FINAL_ISIN?384?">'SFMP- Series 46'!$D$26:$D$68</definedName>
    <definedName name="XDO_?FINAL_ISIN?385?">'SFMP- Series 47'!$D$26:$D$27</definedName>
    <definedName name="XDO_?FINAL_ISIN?386?">'SFMP- Series 47'!$D$26:$D$48</definedName>
    <definedName name="XDO_?FINAL_ISIN?387?">'SFMP- Series 47'!$D$26:$D$63</definedName>
    <definedName name="XDO_?FINAL_ISIN?388?">'SFMP- Series 47'!$D$26:$D$68</definedName>
    <definedName name="XDO_?FINAL_ISIN?389?">'SFMP- Series 48'!$D$26:$D$28</definedName>
    <definedName name="XDO_?FINAL_ISIN?39?">SEHF!$D$10:$D$159</definedName>
    <definedName name="XDO_?FINAL_ISIN?390?">'SFMP- Series 48'!$D$26:$D$45</definedName>
    <definedName name="XDO_?FINAL_ISIN?391?">'SFMP- Series 48'!$D$26:$D$60</definedName>
    <definedName name="XDO_?FINAL_ISIN?392?">'SFMP- Series 48'!$D$26:$D$65</definedName>
    <definedName name="XDO_?FINAL_ISIN?393?">SBAF!$D$10:$D$107</definedName>
    <definedName name="XDO_?FINAL_ISIN?394?">SBAF!$D$10:$D$113</definedName>
    <definedName name="XDO_?FINAL_ISIN?395?">SBAF!$D$10:$D$117</definedName>
    <definedName name="XDO_?FINAL_ISIN?396?">SBAF!$D$10:$D$122</definedName>
    <definedName name="XDO_?FINAL_ISIN?397?">SBAF!$D$10:$D$154</definedName>
    <definedName name="XDO_?FINAL_ISIN?398?">SBAF!$D$10:$D$168</definedName>
    <definedName name="XDO_?FINAL_ISIN?399?">SBAF!$D$10:$D$172</definedName>
    <definedName name="XDO_?FINAL_ISIN?4?">#REF!</definedName>
    <definedName name="XDO_?FINAL_ISIN?40?">SEHF!$D$10:$D$164</definedName>
    <definedName name="XDO_?FINAL_ISIN?400?">SBAF!$D$10:$D$199</definedName>
    <definedName name="XDO_?FINAL_ISIN?401?">SBAF!$D$10:$D$204</definedName>
    <definedName name="XDO_?FINAL_ISIN?402?">'SFMP- Series 49'!$D$26:$D$33</definedName>
    <definedName name="XDO_?FINAL_ISIN?403?">'SFMP- Series 49'!$D$26:$D$53</definedName>
    <definedName name="XDO_?FINAL_ISIN?404?">'SFMP- Series 49'!$D$26:$D$68</definedName>
    <definedName name="XDO_?FINAL_ISIN?405?">'SFMP- Series 49'!$D$26:$D$73</definedName>
    <definedName name="XDO_?FINAL_ISIN?406?">'SFMP- Series 50'!$D$26:$D$30</definedName>
    <definedName name="XDO_?FINAL_ISIN?407?">'SFMP- Series 50'!$D$26:$D$49</definedName>
    <definedName name="XDO_?FINAL_ISIN?408?">'SFMP- Series 50'!$D$26:$D$64</definedName>
    <definedName name="XDO_?FINAL_ISIN?409?">'SFMP- Series 50'!$D$26:$D$69</definedName>
    <definedName name="XDO_?FINAL_ISIN?41?">#REF!</definedName>
    <definedName name="XDO_?FINAL_ISIN?410?">'SFMP- Series 51'!$D$26:$D$36</definedName>
    <definedName name="XDO_?FINAL_ISIN?411?">'SFMP- Series 51'!$D$26:$D$58</definedName>
    <definedName name="XDO_?FINAL_ISIN?412?">'SFMP- Series 51'!$D$26:$D$73</definedName>
    <definedName name="XDO_?FINAL_ISIN?413?">'SFMP- Series 51'!$D$26:$D$78</definedName>
    <definedName name="XDO_?FINAL_ISIN?414?">'SFMP- Series 52'!$D$26:$D$30</definedName>
    <definedName name="XDO_?FINAL_ISIN?415?">'SFMP- Series 52'!$D$26:$D$52</definedName>
    <definedName name="XDO_?FINAL_ISIN?416?">'SFMP- Series 52'!$D$26:$D$67</definedName>
    <definedName name="XDO_?FINAL_ISIN?417?">'SFMP- Series 52'!$D$26:$D$72</definedName>
    <definedName name="XDO_?FINAL_ISIN?418?">'SFMP- Series 53'!$D$26:$D$34</definedName>
    <definedName name="XDO_?FINAL_ISIN?419?">'SFMP- Series 53'!$D$26:$D$57</definedName>
    <definedName name="XDO_?FINAL_ISIN?42?">#REF!</definedName>
    <definedName name="XDO_?FINAL_ISIN?420?">'SFMP- Series 53'!$D$26:$D$72</definedName>
    <definedName name="XDO_?FINAL_ISIN?421?">'SFMP- Series 53'!$D$26:$D$77</definedName>
    <definedName name="XDO_?FINAL_ISIN?422?">'SFMP- Series 54'!$D$26:$D$28</definedName>
    <definedName name="XDO_?FINAL_ISIN?423?">'SFMP- Series 54'!$D$26:$D$44</definedName>
    <definedName name="XDO_?FINAL_ISIN?424?">'SFMP- Series 54'!$D$26:$D$59</definedName>
    <definedName name="XDO_?FINAL_ISIN?425?">'SFMP- Series 54'!$D$26:$D$64</definedName>
    <definedName name="XDO_?FINAL_ISIN?426?">'SFMP- Series 55'!$D$26:$D$32</definedName>
    <definedName name="XDO_?FINAL_ISIN?427?">'SFMP- Series 55'!$D$26:$D$55</definedName>
    <definedName name="XDO_?FINAL_ISIN?428?">'SFMP- Series 55'!$D$26:$D$70</definedName>
    <definedName name="XDO_?FINAL_ISIN?429?">'SFMP- Series 55'!$D$26:$D$75</definedName>
    <definedName name="XDO_?FINAL_ISIN?43?">SMIF!$D$18:$D$31</definedName>
    <definedName name="XDO_?FINAL_ISIN?430?">'SFMP- Series 56'!$D$26:$D$28</definedName>
    <definedName name="XDO_?FINAL_ISIN?431?">'SFMP- Series 56'!$D$26:$D$43</definedName>
    <definedName name="XDO_?FINAL_ISIN?432?">'SFMP- Series 56'!$D$26:$D$58</definedName>
    <definedName name="XDO_?FINAL_ISIN?433?">'SFMP- Series 56'!$D$26:$D$63</definedName>
    <definedName name="XDO_?FINAL_ISIN?434?">'SFMP- Series 57'!$D$26:$D$29</definedName>
    <definedName name="XDO_?FINAL_ISIN?435?">'SFMP- Series 57'!$D$26:$D$52</definedName>
    <definedName name="XDO_?FINAL_ISIN?436?">'SFMP- Series 57'!$D$26:$D$67</definedName>
    <definedName name="XDO_?FINAL_ISIN?437?">'SFMP- Series 57'!$D$26:$D$72</definedName>
    <definedName name="XDO_?FINAL_ISIN?438?">'SFMP- Series 58'!$D$26:$D$31</definedName>
    <definedName name="XDO_?FINAL_ISIN?439?">'SFMP- Series 58'!$D$26:$D$50</definedName>
    <definedName name="XDO_?FINAL_ISIN?44?">SMIF!$D$18:$D$42</definedName>
    <definedName name="XDO_?FINAL_ISIN?440?">'SFMP- Series 58'!$D$26:$D$65</definedName>
    <definedName name="XDO_?FINAL_ISIN?441?">'SFMP- Series 58'!$D$26:$D$70</definedName>
    <definedName name="XDO_?FINAL_ISIN?442?">SCPSE!$D$18:$D$45</definedName>
    <definedName name="XDO_?FINAL_ISIN?443?">SCPSE!$D$18:$D$54</definedName>
    <definedName name="XDO_?FINAL_ISIN?444?">SCPSE!$D$18:$D$127</definedName>
    <definedName name="XDO_?FINAL_ISIN?445?">SCPSE!$D$18:$D$154</definedName>
    <definedName name="XDO_?FINAL_ISIN?446?">SCPSE!$D$18:$D$159</definedName>
    <definedName name="XDO_?FINAL_ISIN?447?">'SFMP- Series 59'!$D$38:$D$40</definedName>
    <definedName name="XDO_?FINAL_ISIN?448?">'SFMP- Series 59'!$D$38:$D$55</definedName>
    <definedName name="XDO_?FINAL_ISIN?449?">'SFMP- Series 59'!$D$38:$D$60</definedName>
    <definedName name="XDO_?FINAL_ISIN?45?">SMIF!$D$18:$D$52</definedName>
    <definedName name="XDO_?FINAL_ISIN?450?">'SFMP- Series 60'!$D$26:$D$30</definedName>
    <definedName name="XDO_?FINAL_ISIN?451?">'SFMP- Series 60'!$D$26:$D$51</definedName>
    <definedName name="XDO_?FINAL_ISIN?452?">'SFMP- Series 60'!$D$26:$D$66</definedName>
    <definedName name="XDO_?FINAL_ISIN?453?">'SFMP- Series 60'!$D$26:$D$71</definedName>
    <definedName name="XDO_?FINAL_ISIN?454?">SMCF!$D$10:$D$58</definedName>
    <definedName name="XDO_?FINAL_ISIN?455?">SMCF!$D$10:$D$73</definedName>
    <definedName name="XDO_?FINAL_ISIN?456?">SMCF!$D$10:$D$85</definedName>
    <definedName name="XDO_?FINAL_ISIN?457?">SMCF!$D$10:$D$104</definedName>
    <definedName name="XDO_?FINAL_ISIN?458?">SMCF!$D$10:$D$109</definedName>
    <definedName name="XDO_?FINAL_ISIN?459?">'SFMP- Series 61'!$D$26:$D$36</definedName>
    <definedName name="XDO_?FINAL_ISIN?46?">SMIF!$D$18:$D$65</definedName>
    <definedName name="XDO_?FINAL_ISIN?460?">'SFMP- Series 61'!$D$26:$D$58</definedName>
    <definedName name="XDO_?FINAL_ISIN?461?">'SFMP- Series 61'!$D$26:$D$73</definedName>
    <definedName name="XDO_?FINAL_ISIN?462?">'SFMP- Series 61'!$D$26:$D$78</definedName>
    <definedName name="XDO_?FINAL_ISIN?463?">'SFMP- Series 66'!$D$26:$D$34</definedName>
    <definedName name="XDO_?FINAL_ISIN?464?">'SFMP- Series 66'!$D$26:$D$56</definedName>
    <definedName name="XDO_?FINAL_ISIN?465?">'SFMP- Series 66'!$D$26:$D$71</definedName>
    <definedName name="XDO_?FINAL_ISIN?466?">'SFMP- Series 66'!$D$26:$D$76</definedName>
    <definedName name="XDO_?FINAL_ISIN?467?">'SFMP- Series 67'!$D$26:$D$34</definedName>
    <definedName name="XDO_?FINAL_ISIN?468?">'SFMP- Series 67'!$D$26:$D$56</definedName>
    <definedName name="XDO_?FINAL_ISIN?469?">'SFMP- Series 67'!$D$26:$D$71</definedName>
    <definedName name="XDO_?FINAL_ISIN?47?">SMIF!$D$18:$D$75</definedName>
    <definedName name="XDO_?FINAL_ISIN?470?">'SFMP- Series 67'!$D$26:$D$76</definedName>
    <definedName name="XDO_?FINAL_ISIN?471?">'SFMP- Series 64'!$D$24</definedName>
    <definedName name="XDO_?FINAL_ISIN?472?">'SFMP- Series 64'!$D$24:$D$32</definedName>
    <definedName name="XDO_?FINAL_ISIN?473?">'SFMP- Series 64'!$D$24:$D$53</definedName>
    <definedName name="XDO_?FINAL_ISIN?474?">'SFMP- Series 64'!$D$24:$D$68</definedName>
    <definedName name="XDO_?FINAL_ISIN?475?">'SFMP- Series 64'!$D$24:$D$73</definedName>
    <definedName name="XDO_?FINAL_ISIN?476?">'SFMP- Series 68'!$D$24</definedName>
    <definedName name="XDO_?FINAL_ISIN?477?">'SFMP- Series 68'!$D$24:$D$41</definedName>
    <definedName name="XDO_?FINAL_ISIN?478?">'SFMP- Series 68'!$D$24:$D$56</definedName>
    <definedName name="XDO_?FINAL_ISIN?479?">'SFMP- Series 68'!$D$24:$D$61</definedName>
    <definedName name="XDO_?FINAL_ISIN?48?">SMIF!$D$18:$D$80</definedName>
    <definedName name="XDO_?FINAL_ISIN?480?">SNM150IF!$D$10:$D$159</definedName>
    <definedName name="XDO_?FINAL_ISIN?481?">SNM150IF!$D$10:$D$202</definedName>
    <definedName name="XDO_?FINAL_ISIN?482?">SNM150IF!$D$10:$D$207</definedName>
    <definedName name="XDO_?FINAL_ISIN?483?">SNS250IF!$D$10:$D$259</definedName>
    <definedName name="XDO_?FINAL_ISIN?484?">SNS250IF!$D$10:$D$302</definedName>
    <definedName name="XDO_?FINAL_ISIN?485?">SNS250IF!$D$10:$D$307</definedName>
    <definedName name="XDO_?FINAL_ISIN?486?">'SCIGI-JUN 2036'!$D$24:$D$25</definedName>
    <definedName name="XDO_?FINAL_ISIN?487?">'SCIGI-JUN 2036'!$D$24:$D$54</definedName>
    <definedName name="XDO_?FINAL_ISIN?488?">'SCIGI-JUN 2036'!$D$24:$D$59</definedName>
    <definedName name="XDO_?FINAL_ISIN?489?">'SCIGI-APR 2029'!$D$24</definedName>
    <definedName name="XDO_?FINAL_ISIN?49?">#REF!</definedName>
    <definedName name="XDO_?FINAL_ISIN?490?">'SCIGI-APR 2029'!$D$24:$D$53</definedName>
    <definedName name="XDO_?FINAL_ISIN?491?">'SCIGI-APR 2029'!$D$24:$D$58</definedName>
    <definedName name="XDO_?FINAL_ISIN?492?">'SCISI-SEP 2027'!$D$24</definedName>
    <definedName name="XDO_?FINAL_ISIN?493?">'SCISI-SEP 2027'!$D$24:$D$44</definedName>
    <definedName name="XDO_?FINAL_ISIN?494?">'SCISI-SEP 2027'!$D$24:$D$71</definedName>
    <definedName name="XDO_?FINAL_ISIN?495?">'SCISI-SEP 2027'!$D$24:$D$76</definedName>
    <definedName name="XDO_?FINAL_ISIN?496?">'SFMP- Series 72'!$D$38:$D$41</definedName>
    <definedName name="XDO_?FINAL_ISIN?497?">'SFMP- Series 72'!$D$38:$D$56</definedName>
    <definedName name="XDO_?FINAL_ISIN?498?">'SFMP- Series 72'!$D$38:$D$61</definedName>
    <definedName name="XDO_?FINAL_ISIN?499?">'SFMP- Series 73'!$D$38:$D$41</definedName>
    <definedName name="XDO_?FINAL_ISIN?5?">#REF!</definedName>
    <definedName name="XDO_?FINAL_ISIN?50?">#REF!</definedName>
    <definedName name="XDO_?FINAL_ISIN?500?">'SFMP- Series 73'!$D$38:$D$56</definedName>
    <definedName name="XDO_?FINAL_ISIN?501?">'SFMP- Series 73'!$D$38:$D$61</definedName>
    <definedName name="XDO_?FINAL_ISIN?502?">SLDF!$D$24:$D$33</definedName>
    <definedName name="XDO_?FINAL_ISIN?503?">SLDF!$D$24:$D$54</definedName>
    <definedName name="XDO_?FINAL_ISIN?504?">SLDF!$D$24:$D$64</definedName>
    <definedName name="XDO_?FINAL_ISIN?505?">SLDF!$D$24:$D$69</definedName>
    <definedName name="XDO_?FINAL_ISIN?506?">'SFMP- Series 74'!$D$26:$D$33</definedName>
    <definedName name="XDO_?FINAL_ISIN?507?">'SFMP- Series 74'!$D$26:$D$50</definedName>
    <definedName name="XDO_?FINAL_ISIN?508?">'SFMP- Series 74'!$D$26:$D$65</definedName>
    <definedName name="XDO_?FINAL_ISIN?509?">'SFMP- Series 74'!$D$26:$D$70</definedName>
    <definedName name="XDO_?FINAL_ISIN?51?">SCOF!$D$10:$D$58</definedName>
    <definedName name="XDO_?FINAL_ISIN?510?">'SFMP- Series 76'!$D$18:$D$21</definedName>
    <definedName name="XDO_?FINAL_ISIN?511?">'SFMP- Series 76'!$D$18:$D$31</definedName>
    <definedName name="XDO_?FINAL_ISIN?512?">'SFMP- Series 76'!$D$18:$D$49</definedName>
    <definedName name="XDO_?FINAL_ISIN?513?">'SFMP- Series 76'!$D$18:$D$64</definedName>
    <definedName name="XDO_?FINAL_ISIN?514?">'SFMP- Series 76'!$D$18:$D$69</definedName>
    <definedName name="XDO_?FINAL_ISIN?515?">'SFMP- Series 78'!$D$18:$D$22</definedName>
    <definedName name="XDO_?FINAL_ISIN?516?">'SFMP- Series 78'!$D$18:$D$34</definedName>
    <definedName name="XDO_?FINAL_ISIN?517?">'SFMP- Series 78'!$D$18:$D$51</definedName>
    <definedName name="XDO_?FINAL_ISIN?518?">'SFMP- Series 78'!$D$18:$D$66</definedName>
    <definedName name="XDO_?FINAL_ISIN?519?">'SFMP- Series 78'!$D$18:$D$71</definedName>
    <definedName name="XDO_?FINAL_ISIN?52?">SCOF!$D$10:$D$83</definedName>
    <definedName name="XDO_?FINAL_ISIN?520?">SDYF!$D$10:$D$52</definedName>
    <definedName name="XDO_?FINAL_ISIN?521?">SDYF!$D$10:$D$60</definedName>
    <definedName name="XDO_?FINAL_ISIN?522?">SDYF!$D$10:$D$67</definedName>
    <definedName name="XDO_?FINAL_ISIN?523?">SDYF!$D$10:$D$88</definedName>
    <definedName name="XDO_?FINAL_ISIN?524?">SDYF!$D$10:$D$107</definedName>
    <definedName name="XDO_?FINAL_ISIN?525?">SDYF!$D$10:$D$112</definedName>
    <definedName name="XDO_?FINAL_ISIN?526?">'SFMP- Series 79'!$D$18:$D$21</definedName>
    <definedName name="XDO_?FINAL_ISIN?527?">'SFMP- Series 79'!$D$18:$D$44</definedName>
    <definedName name="XDO_?FINAL_ISIN?528?">'SFMP- Series 79'!$D$18:$D$59</definedName>
    <definedName name="XDO_?FINAL_ISIN?529?">'SFMP- Series 79'!$D$18:$D$64</definedName>
    <definedName name="XDO_?FINAL_ISIN?53?">SCOF!$D$10:$D$102</definedName>
    <definedName name="XDO_?FINAL_ISIN?530?">'SFMP- Series 81'!$D$18:$D$25</definedName>
    <definedName name="XDO_?FINAL_ISIN?531?">'SFMP- Series 81'!$D$18:$D$41</definedName>
    <definedName name="XDO_?FINAL_ISIN?532?">'SFMP- Series 81'!$D$18:$D$59</definedName>
    <definedName name="XDO_?FINAL_ISIN?533?">'SFMP- Series 81'!$D$18:$D$74</definedName>
    <definedName name="XDO_?FINAL_ISIN?534?">'SFMP- Series 81'!$D$18:$D$79</definedName>
    <definedName name="XDO_?FINAL_ISIN?535?">'SBI-BSE-SENSEX-IF'!$D$10:$D$40</definedName>
    <definedName name="XDO_?FINAL_ISIN?536?">'SBI-BSE-SENSEX-IF'!$D$10:$D$83</definedName>
    <definedName name="XDO_?FINAL_ISIN?537?">'SBI-BSE-SENSEX-IF'!$D$10:$D$88</definedName>
    <definedName name="XDO_?FINAL_ISIN?538?">LIQUIDSBI!$D$52</definedName>
    <definedName name="XDO_?FINAL_ISIN?539?">LIQUIDSBI!$D$52:$D$57</definedName>
    <definedName name="XDO_?FINAL_ISIN?54?">SCOF!$D$10:$D$107</definedName>
    <definedName name="XDO_?FINAL_ISIN?540?">SN50EWIF!$D$10:$D$60</definedName>
    <definedName name="XDO_?FINAL_ISIN?541?">SN50EWIF!$D$10:$D$103</definedName>
    <definedName name="XDO_?FINAL_ISIN?542?">SN50EWIF!$D$10:$D$108</definedName>
    <definedName name="XDO_?FINAL_ISIN?543?">SEOF!$D$10:$D$42</definedName>
    <definedName name="XDO_?FINAL_ISIN?544?">SEOF!$D$10:$D$67</definedName>
    <definedName name="XDO_?FINAL_ISIN?545?">SEOF!$D$10:$D$86</definedName>
    <definedName name="XDO_?FINAL_ISIN?546?">SEOF!$D$10:$D$91</definedName>
    <definedName name="XDO_?FINAL_ISIN?547?">'SBI-AOF'!$D$10:$D$37</definedName>
    <definedName name="XDO_?FINAL_ISIN?548?">'SBI-AOF'!$D$10:$D$62</definedName>
    <definedName name="XDO_?FINAL_ISIN?549?">'SBI-AOF'!$D$10:$D$81</definedName>
    <definedName name="XDO_?FINAL_ISIN?55?">STOF!$D$10:$D$34</definedName>
    <definedName name="XDO_?FINAL_ISIN?550?">'SBI-AOF'!$D$10:$D$86</definedName>
    <definedName name="XDO_?FINAL_ISIN?551?">'SBI Silver ETF'!$D$54</definedName>
    <definedName name="XDO_?FINAL_ISIN?552?">'SBI Silver ETF'!$D$54:$D$56</definedName>
    <definedName name="XDO_?FINAL_ISIN?553?">'SBI Silver ETF'!$D$54:$D$59</definedName>
    <definedName name="XDO_?FINAL_ISIN?554?">'SBI Silver ETF Fund of Fund'!$D$42</definedName>
    <definedName name="XDO_?FINAL_ISIN?555?">'SBI Silver ETF Fund of Fund'!$D$42:$D$54</definedName>
    <definedName name="XDO_?FINAL_ISIN?556?">'SBI Silver ETF Fund of Fund'!$D$42:$D$59</definedName>
    <definedName name="XDO_?FINAL_ISIN?557?">'SBI Nifty50 Equal Weight ETF'!$D$10:$D$60</definedName>
    <definedName name="XDO_?FINAL_ISIN?558?">'SBI Nifty50 Equal Weight ETF'!$D$10:$D$107</definedName>
    <definedName name="XDO_?FINAL_ISIN?559?">SIOF!$D$10:$D$48</definedName>
    <definedName name="XDO_?FINAL_ISIN?56?">STOF!$D$10:$D$39</definedName>
    <definedName name="XDO_?FINAL_ISIN?560?">SIOF!$D$10:$D$74</definedName>
    <definedName name="XDO_?FINAL_ISIN?561?">SIOF!$D$10:$D$93</definedName>
    <definedName name="XDO_?FINAL_ISIN?562?">SIOF!$D$10:$D$98</definedName>
    <definedName name="XDO_?FINAL_ISIN?563?">'SBI Nifty 500 Index Fund'!$D$10:$D$510</definedName>
    <definedName name="XDO_?FINAL_ISIN?564?">'SBI Nifty 500 Index Fund'!$D$10:$D$553</definedName>
    <definedName name="XDO_?FINAL_ISIN?565?">'SBI Nifty 500 Index Fund'!$D$10:$D$558</definedName>
    <definedName name="XDO_?FINAL_ISIN?566?">SBINICIF!$D$10:$D$40</definedName>
    <definedName name="XDO_?FINAL_ISIN?567?">SBINICIF!$D$10:$D$83</definedName>
    <definedName name="XDO_?FINAL_ISIN?568?">SBINICIF!$D$10:$D$88</definedName>
    <definedName name="XDO_?FINAL_ISIN?569?">'SBI Quant Fund'!$D$10:$D$35</definedName>
    <definedName name="XDO_?FINAL_ISIN?57?">STOF!$D$10:$D$47</definedName>
    <definedName name="XDO_?FINAL_ISIN?570?">'SBI Quant Fund'!$D$10:$D$78</definedName>
    <definedName name="XDO_?FINAL_ISIN?571?">'SBI Quant Fund'!$D$10:$D$83</definedName>
    <definedName name="XDO_?FINAL_ISIN?572?">#REF!</definedName>
    <definedName name="XDO_?FINAL_ISIN?573?">#REF!</definedName>
    <definedName name="XDO_?FINAL_ISIN?574?">#REF!</definedName>
    <definedName name="XDO_?FINAL_ISIN?575?">#REF!</definedName>
    <definedName name="XDO_?FINAL_ISIN?576?">#REF!</definedName>
    <definedName name="XDO_?FINAL_ISIN?577?">#REF!</definedName>
    <definedName name="XDO_?FINAL_ISIN?578?">#REF!</definedName>
    <definedName name="XDO_?FINAL_ISIN?579?">#REF!</definedName>
    <definedName name="XDO_?FINAL_ISIN?58?">STOF!$D$10:$D$68</definedName>
    <definedName name="XDO_?FINAL_ISIN?580?">#REF!</definedName>
    <definedName name="XDO_?FINAL_ISIN?581?">#REF!</definedName>
    <definedName name="XDO_?FINAL_ISIN?582?">#REF!</definedName>
    <definedName name="XDO_?FINAL_ISIN?583?">#REF!</definedName>
    <definedName name="XDO_?FINAL_ISIN?584?">#REF!</definedName>
    <definedName name="XDO_?FINAL_ISIN?585?">#REF!</definedName>
    <definedName name="XDO_?FINAL_ISIN?586?">#REF!</definedName>
    <definedName name="XDO_?FINAL_ISIN?587?">#REF!</definedName>
    <definedName name="XDO_?FINAL_ISIN?588?">#REF!</definedName>
    <definedName name="XDO_?FINAL_ISIN?589?">#REF!</definedName>
    <definedName name="XDO_?FINAL_ISIN?59?">STOF!$D$10:$D$87</definedName>
    <definedName name="XDO_?FINAL_ISIN?590?">#REF!</definedName>
    <definedName name="XDO_?FINAL_ISIN?6?">#REF!</definedName>
    <definedName name="XDO_?FINAL_ISIN?60?">STOF!$D$10:$D$92</definedName>
    <definedName name="XDO_?FINAL_ISIN?61?">SHOF!$D$10:$D$37</definedName>
    <definedName name="XDO_?FINAL_ISIN?62?">SHOF!$D$10:$D$43</definedName>
    <definedName name="XDO_?FINAL_ISIN?63?">SHOF!$D$10:$D$64</definedName>
    <definedName name="XDO_?FINAL_ISIN?64?">SHOF!$D$10:$D$83</definedName>
    <definedName name="XDO_?FINAL_ISIN?65?">SHOF!$D$10:$D$88</definedName>
    <definedName name="XDO_?FINAL_ISIN?66?">SCF!$D$10:$D$95</definedName>
    <definedName name="XDO_?FINAL_ISIN?67?">SCF!$D$10:$D$102</definedName>
    <definedName name="XDO_?FINAL_ISIN?68?">SCF!$D$10:$D$106</definedName>
    <definedName name="XDO_?FINAL_ISIN?69?">SCF!$D$10:$D$134</definedName>
    <definedName name="XDO_?FINAL_ISIN?7?">#REF!</definedName>
    <definedName name="XDO_?FINAL_ISIN?70?">SCF!$D$10:$D$153</definedName>
    <definedName name="XDO_?FINAL_ISIN?71?">SCF!$D$10:$D$158</definedName>
    <definedName name="XDO_?FINAL_ISIN?72?">SNIF!$D$10:$D$60</definedName>
    <definedName name="XDO_?FINAL_ISIN?73?">SNIF!$D$10:$D$103</definedName>
    <definedName name="XDO_?FINAL_ISIN?74?">SNIF!$D$10:$D$108</definedName>
    <definedName name="XDO_?FINAL_ISIN?75?">'SMCBF-SP'!$D$10:$D$30</definedName>
    <definedName name="XDO_?FINAL_ISIN?76?">'SMCBF-SP'!$D$10:$D$50</definedName>
    <definedName name="XDO_?FINAL_ISIN?77?">'SMCBF-SP'!$D$10:$D$59</definedName>
    <definedName name="XDO_?FINAL_ISIN?78?">'SMCBF-SP'!$D$10:$D$64</definedName>
    <definedName name="XDO_?FINAL_ISIN?79?">'SMCBF-SP'!$D$10:$D$77</definedName>
    <definedName name="XDO_?FINAL_ISIN?8?">#REF!</definedName>
    <definedName name="XDO_?FINAL_ISIN?80?">'SMCBF-SP'!$D$10:$D$92</definedName>
    <definedName name="XDO_?FINAL_ISIN?81?">'SMCBF-SP'!$D$10:$D$97</definedName>
    <definedName name="XDO_?FINAL_ISIN?82?">SOF!$D$34:$D$36</definedName>
    <definedName name="XDO_?FINAL_ISIN?83?">SOF!$D$34:$D$56</definedName>
    <definedName name="XDO_?FINAL_ISIN?84?">SOF!$D$34:$D$61</definedName>
    <definedName name="XDO_?FINAL_ISIN?85?">SMMDF!$D$18:$D$49</definedName>
    <definedName name="XDO_?FINAL_ISIN?86?">SMMDF!$D$18:$D$61</definedName>
    <definedName name="XDO_?FINAL_ISIN?87?">SMMDF!$D$18:$D$68</definedName>
    <definedName name="XDO_?FINAL_ISIN?88?">SMMDF!$D$18:$D$74</definedName>
    <definedName name="XDO_?FINAL_ISIN?89?">SMMDF!$D$18:$D$87</definedName>
    <definedName name="XDO_?FINAL_ISIN?9?">SLMF!$D$10:$D$83</definedName>
    <definedName name="XDO_?FINAL_ISIN?90?">SMMDF!$D$18:$D$97</definedName>
    <definedName name="XDO_?FINAL_ISIN?91?">SMMDF!$D$18:$D$102</definedName>
    <definedName name="XDO_?FINAL_ISIN?92?">SLF!$D$26</definedName>
    <definedName name="XDO_?FINAL_ISIN?93?">SLF!$D$26:$D$75</definedName>
    <definedName name="XDO_?FINAL_ISIN?94?">SLF!$D$26:$D$108</definedName>
    <definedName name="XDO_?FINAL_ISIN?95?">SLF!$D$26:$D$118</definedName>
    <definedName name="XDO_?FINAL_ISIN?96?">SLF!$D$26:$D$129</definedName>
    <definedName name="XDO_?FINAL_ISIN?97?">SLF!$D$26:$D$141</definedName>
    <definedName name="XDO_?FINAL_ISIN?98?">SLF!$D$26:$D$146</definedName>
    <definedName name="XDO_?FINAL_ISIN?99?">SDBF!$D$18:$D$22</definedName>
    <definedName name="XDO_?FINAL_MV?">SMEEF!$G$10:$G$99</definedName>
    <definedName name="XDO_?FINAL_MV?1?">#REF!</definedName>
    <definedName name="XDO_?FINAL_MV?10?">SLMF!$G$10:$G$89</definedName>
    <definedName name="XDO_?FINAL_MV?100?">SDBF!$G$18:$G$28</definedName>
    <definedName name="XDO_?FINAL_MV?101?">SDBF!$G$18:$G$35</definedName>
    <definedName name="XDO_?FINAL_MV?102?">SDBF!$G$18:$G$39</definedName>
    <definedName name="XDO_?FINAL_MV?103?">SDBF!$G$18:$G$58</definedName>
    <definedName name="XDO_?FINAL_MV?104?">SDBF!$G$18:$G$68</definedName>
    <definedName name="XDO_?FINAL_MV?105?">SDBF!$G$18:$G$73</definedName>
    <definedName name="XDO_?FINAL_MV?106?">SSF!$G$26:$G$61</definedName>
    <definedName name="XDO_?FINAL_MV?107?">SSF!$G$26:$G$97</definedName>
    <definedName name="XDO_?FINAL_MV?108?">SSF!$G$26:$G$138</definedName>
    <definedName name="XDO_?FINAL_MV?109?">SSF!$G$26:$G$142</definedName>
    <definedName name="XDO_?FINAL_MV?11?">SLMF!$G$10:$G$93</definedName>
    <definedName name="XDO_?FINAL_MV?110?">SSF!$G$26:$G$153</definedName>
    <definedName name="XDO_?FINAL_MV?111?">SSF!$G$26:$G$164</definedName>
    <definedName name="XDO_?FINAL_MV?112?">SSF!$G$26:$G$169</definedName>
    <definedName name="XDO_?FINAL_MV?113?">SCRF!$G$16</definedName>
    <definedName name="XDO_?FINAL_MV?114?">SCRF!$G$16:$G$51</definedName>
    <definedName name="XDO_?FINAL_MV?115?">SCRF!$G$16:$G$61</definedName>
    <definedName name="XDO_?FINAL_MV?116?">SCRF!$G$16:$G$82</definedName>
    <definedName name="XDO_?FINAL_MV?117?">SCRF!$G$16:$G$92</definedName>
    <definedName name="XDO_?FINAL_MV?118?">SCRF!$G$16:$G$97</definedName>
    <definedName name="XDO_?FINAL_MV?119?">SFEF!$G$10:$G$33</definedName>
    <definedName name="XDO_?FINAL_MV?12?">SLMF!$G$10:$G$114</definedName>
    <definedName name="XDO_?FINAL_MV?120?">SFEF!$G$10:$G$41</definedName>
    <definedName name="XDO_?FINAL_MV?121?">SFEF!$G$10:$G$66</definedName>
    <definedName name="XDO_?FINAL_MV?122?">SFEF!$G$10:$G$85</definedName>
    <definedName name="XDO_?FINAL_MV?123?">SFEF!$G$10:$G$90</definedName>
    <definedName name="XDO_?FINAL_MV?124?">SCHF!$G$10:$G$48</definedName>
    <definedName name="XDO_?FINAL_MV?125?">SCHF!$G$10:$G$56</definedName>
    <definedName name="XDO_?FINAL_MV?126?">SCHF!$G$10:$G$108</definedName>
    <definedName name="XDO_?FINAL_MV?127?">SCHF!$G$10:$G$119</definedName>
    <definedName name="XDO_?FINAL_MV?128?">SCHF!$G$10:$G$126</definedName>
    <definedName name="XDO_?FINAL_MV?129?">SCHF!$G$10:$G$133</definedName>
    <definedName name="XDO_?FINAL_MV?13?">SLMF!$G$10:$G$133</definedName>
    <definedName name="XDO_?FINAL_MV?130?">SCHF!$G$10:$G$146</definedName>
    <definedName name="XDO_?FINAL_MV?131?">SCHF!$G$10:$G$156</definedName>
    <definedName name="XDO_?FINAL_MV?132?">SCHF!$G$10:$G$161</definedName>
    <definedName name="XDO_?FINAL_MV?133?">SMUSD!$G$18:$G$42</definedName>
    <definedName name="XDO_?FINAL_MV?134?">SMUSD!$G$18:$G$49</definedName>
    <definedName name="XDO_?FINAL_MV?135?">SMUSD!$G$18:$G$53</definedName>
    <definedName name="XDO_?FINAL_MV?136?">SMUSD!$G$18:$G$63</definedName>
    <definedName name="XDO_?FINAL_MV?137?">SMUSD!$G$18:$G$74</definedName>
    <definedName name="XDO_?FINAL_MV?138?">SMUSD!$G$18:$G$99</definedName>
    <definedName name="XDO_?FINAL_MV?139?">SMUSD!$G$18:$G$103</definedName>
    <definedName name="XDO_?FINAL_MV?14?">SLMF!$G$10:$G$138</definedName>
    <definedName name="XDO_?FINAL_MV?140?">SMUSD!$G$18:$G$114</definedName>
    <definedName name="XDO_?FINAL_MV?141?">SMUSD!$G$18:$G$125</definedName>
    <definedName name="XDO_?FINAL_MV?142?">SMUSD!$G$18:$G$130</definedName>
    <definedName name="XDO_?FINAL_MV?143?">SMIDCAP!$G$10:$G$74</definedName>
    <definedName name="XDO_?FINAL_MV?144?">SMIDCAP!$G$10:$G$101</definedName>
    <definedName name="XDO_?FINAL_MV?145?">SMIDCAP!$G$10:$G$120</definedName>
    <definedName name="XDO_?FINAL_MV?146?">SMIDCAP!$G$10:$G$125</definedName>
    <definedName name="XDO_?FINAL_MV?147?">SMCMF!$G$24:$G$25</definedName>
    <definedName name="XDO_?FINAL_MV?148?">SMCMF!$G$24:$G$54</definedName>
    <definedName name="XDO_?FINAL_MV?149?">SMCMF!$G$24:$G$59</definedName>
    <definedName name="XDO_?FINAL_MV?15?">SLTEF!$G$10:$G$70</definedName>
    <definedName name="XDO_?FINAL_MV?150?">SMCOMMA!$G$10:$G$36</definedName>
    <definedName name="XDO_?FINAL_MV?151?">SMCOMMA!$G$10:$G$61</definedName>
    <definedName name="XDO_?FINAL_MV?152?">SMCOMMA!$G$10:$G$80</definedName>
    <definedName name="XDO_?FINAL_MV?153?">SMCOMMA!$G$10:$G$85</definedName>
    <definedName name="XDO_?FINAL_MV?154?">SMGF!$G$24:$G$28</definedName>
    <definedName name="XDO_?FINAL_MV?155?">SMGF!$G$24:$G$34</definedName>
    <definedName name="XDO_?FINAL_MV?156?">SMGF!$G$24:$G$61</definedName>
    <definedName name="XDO_?FINAL_MV?157?">SMGF!$G$24:$G$66</definedName>
    <definedName name="XDO_?FINAL_MV?158?">SFLEXI!$G$10:$G$87</definedName>
    <definedName name="XDO_?FINAL_MV?159?">SFLEXI!$G$10:$G$95</definedName>
    <definedName name="XDO_?FINAL_MV?16?">SLTEF!$G$10:$G$95</definedName>
    <definedName name="XDO_?FINAL_MV?160?">SFLEXI!$G$10:$G$116</definedName>
    <definedName name="XDO_?FINAL_MV?161?">SFLEXI!$G$10:$G$135</definedName>
    <definedName name="XDO_?FINAL_MV?162?">SFLEXI!$G$10:$G$140</definedName>
    <definedName name="XDO_?FINAL_MV?163?">SMAAF!$G$10:$G$60</definedName>
    <definedName name="XDO_?FINAL_MV?164?">SMAAF!$G$10:$G$68</definedName>
    <definedName name="XDO_?FINAL_MV?165?">SMAAF!$G$10:$G$73</definedName>
    <definedName name="XDO_?FINAL_MV?166?">SMAAF!$G$10:$G$109</definedName>
    <definedName name="XDO_?FINAL_MV?167?">SMAAF!$G$10:$G$119</definedName>
    <definedName name="XDO_?FINAL_MV?168?">SMAAF!$G$10:$G$123</definedName>
    <definedName name="XDO_?FINAL_MV?169?">SMAAF!$G$10:$G$130</definedName>
    <definedName name="XDO_?FINAL_MV?17?">SLTEF!$G$10:$G$114</definedName>
    <definedName name="XDO_?FINAL_MV?170?">SMAAF!$G$10:$G$143</definedName>
    <definedName name="XDO_?FINAL_MV?171?">SMAAF!$G$10:$G$155</definedName>
    <definedName name="XDO_?FINAL_MV?172?">SMAAF!$G$10:$G$160</definedName>
    <definedName name="XDO_?FINAL_MV?173?">SBLUECHIP!$G$10:$G$54</definedName>
    <definedName name="XDO_?FINAL_MV?174?">SBLUECHIP!$G$10:$G$81</definedName>
    <definedName name="XDO_?FINAL_MV?175?">SBLUECHIP!$G$10:$G$100</definedName>
    <definedName name="XDO_?FINAL_MV?176?">SBLUECHIP!$G$10:$G$105</definedName>
    <definedName name="XDO_?FINAL_MV?177?">SAOF!$G$10:$G$205</definedName>
    <definedName name="XDO_?FINAL_MV?178?">SAOF!$G$10:$G$233</definedName>
    <definedName name="XDO_?FINAL_MV?179?">SAOF!$G$10:$G$248</definedName>
    <definedName name="XDO_?FINAL_MV?18?">SLTEF!$G$10:$G$119</definedName>
    <definedName name="XDO_?FINAL_MV?180?">SAOF!$G$10:$G$254</definedName>
    <definedName name="XDO_?FINAL_MV?181?">SAOF!$G$10:$G$258</definedName>
    <definedName name="XDO_?FINAL_MV?182?">SAOF!$G$10:$G$270</definedName>
    <definedName name="XDO_?FINAL_MV?183?">SAOF!$G$10:$G$282</definedName>
    <definedName name="XDO_?FINAL_MV?184?">SAOF!$G$10:$G$287</definedName>
    <definedName name="XDO_?FINAL_MV?185?">SIF!$G$10:$G$46</definedName>
    <definedName name="XDO_?FINAL_MV?186?">SIF!$G$10:$G$54</definedName>
    <definedName name="XDO_?FINAL_MV?187?">SIF!$G$10:$G$75</definedName>
    <definedName name="XDO_?FINAL_MV?188?">SIF!$G$10:$G$94</definedName>
    <definedName name="XDO_?FINAL_MV?189?">SIF!$G$10:$G$99</definedName>
    <definedName name="XDO_?FINAL_MV?19?">#REF!</definedName>
    <definedName name="XDO_?FINAL_MV?190?">SMLDF!$G$18:$G$77</definedName>
    <definedName name="XDO_?FINAL_MV?191?">SMLDF!$G$18:$G$86</definedName>
    <definedName name="XDO_?FINAL_MV?192?">SMLDF!$G$18:$G$92</definedName>
    <definedName name="XDO_?FINAL_MV?193?">SMLDF!$G$18:$G$97</definedName>
    <definedName name="XDO_?FINAL_MV?194?">SMLDF!$G$18:$G$107</definedName>
    <definedName name="XDO_?FINAL_MV?195?">SMLDF!$G$18:$G$113</definedName>
    <definedName name="XDO_?FINAL_MV?196?">SMLDF!$G$18:$G$117</definedName>
    <definedName name="XDO_?FINAL_MV?197?">SMLDF!$G$18:$G$123</definedName>
    <definedName name="XDO_?FINAL_MV?198?">SMLDF!$G$18:$G$130</definedName>
    <definedName name="XDO_?FINAL_MV?199?">SMLDF!$G$18:$G$140</definedName>
    <definedName name="XDO_?FINAL_MV?2?">#REF!</definedName>
    <definedName name="XDO_?FINAL_MV?20?">#REF!</definedName>
    <definedName name="XDO_?FINAL_MV?200?">SMLDF!$G$18:$G$145</definedName>
    <definedName name="XDO_?FINAL_MV?201?">SSTDF!$G$18:$G$71</definedName>
    <definedName name="XDO_?FINAL_MV?202?">SSTDF!$G$18:$G$78</definedName>
    <definedName name="XDO_?FINAL_MV?203?">SSTDF!$G$18:$G$86</definedName>
    <definedName name="XDO_?FINAL_MV?204?">SSTDF!$G$18:$G$91</definedName>
    <definedName name="XDO_?FINAL_MV?205?">SSTDF!$G$18:$G$104</definedName>
    <definedName name="XDO_?FINAL_MV?206?">SSTDF!$G$18:$G$111</definedName>
    <definedName name="XDO_?FINAL_MV?207?">SSTDF!$G$18:$G$121</definedName>
    <definedName name="XDO_?FINAL_MV?208?">SSTDF!$G$18:$G$126</definedName>
    <definedName name="XDO_?FINAL_MV?209?">SETFGOLD!$G$46</definedName>
    <definedName name="XDO_?FINAL_MV?21?">#REF!</definedName>
    <definedName name="XDO_?FINAL_MV?210?">SETFGOLD!$G$46:$G$54</definedName>
    <definedName name="XDO_?FINAL_MV?211?">SETFGOLD!$G$46:$G$59</definedName>
    <definedName name="XDO_?FINAL_MV?212?">SPSU!$G$10:$G$34</definedName>
    <definedName name="XDO_?FINAL_MV?213?">SPSU!$G$10:$G$59</definedName>
    <definedName name="XDO_?FINAL_MV?214?">SPSU!$G$10:$G$78</definedName>
    <definedName name="XDO_?FINAL_MV?215?">SPSU!$G$10:$G$83</definedName>
    <definedName name="XDO_?FINAL_MV?216?">SGF!$G$42</definedName>
    <definedName name="XDO_?FINAL_MV?217?">SGF!$G$42:$G$54</definedName>
    <definedName name="XDO_?FINAL_MV?218?">SGF!$G$42:$G$59</definedName>
    <definedName name="XDO_?FINAL_MV?219?">SBISENSEX!$G$10:$G$40</definedName>
    <definedName name="XDO_?FINAL_MV?22?">#REF!</definedName>
    <definedName name="XDO_?FINAL_MV?220?">SBISENSEX!$G$10:$G$83</definedName>
    <definedName name="XDO_?FINAL_MV?221?">SBISENSEX!$G$10:$G$88</definedName>
    <definedName name="XDO_?FINAL_MV?222?">SSCF!$G$10:$G$70</definedName>
    <definedName name="XDO_?FINAL_MV?223?">SSCF!$G$10:$G$95</definedName>
    <definedName name="XDO_?FINAL_MV?224?">SSCF!$G$10:$G$114</definedName>
    <definedName name="XDO_?FINAL_MV?225?">SSCF!$G$10:$G$119</definedName>
    <definedName name="XDO_?FINAL_MV?226?">SBPF!$G$18:$G$58</definedName>
    <definedName name="XDO_?FINAL_MV?227?">SBPF!$G$18:$G$66</definedName>
    <definedName name="XDO_?FINAL_MV?228?">SBPF!$G$18:$G$71</definedName>
    <definedName name="XDO_?FINAL_MV?229?">SBPF!$G$18:$G$79</definedName>
    <definedName name="XDO_?FINAL_MV?23?">SMGLF!$G$10:$G$39</definedName>
    <definedName name="XDO_?FINAL_MV?230?">SBPF!$G$18:$G$92</definedName>
    <definedName name="XDO_?FINAL_MV?231?">SBPF!$G$18:$G$102</definedName>
    <definedName name="XDO_?FINAL_MV?232?">SBPF!$G$18:$G$107</definedName>
    <definedName name="XDO_?FINAL_MV?233?">'SLTAF-I'!$G$52</definedName>
    <definedName name="XDO_?FINAL_MV?234?">'SLTAF-I'!$G$52:$G$57</definedName>
    <definedName name="XDO_?FINAL_MV?235?">'SLTAF-II'!$G$10:$G$33</definedName>
    <definedName name="XDO_?FINAL_MV?236?">'SLTAF-II'!$G$10:$G$76</definedName>
    <definedName name="XDO_?FINAL_MV?237?">'SLTAF-II'!$G$10:$G$81</definedName>
    <definedName name="XDO_?FINAL_MV?238?">SBFS!$G$10:$G$34</definedName>
    <definedName name="XDO_?FINAL_MV?239?">SBFS!$G$10:$G$59</definedName>
    <definedName name="XDO_?FINAL_MV?24?">SMGLF!$G$10:$G$64</definedName>
    <definedName name="XDO_?FINAL_MV?240?">SBFS!$G$10:$G$78</definedName>
    <definedName name="XDO_?FINAL_MV?241?">SBFS!$G$10:$G$83</definedName>
    <definedName name="XDO_?FINAL_MV?242?">SETFNN50!$G$10:$G$59</definedName>
    <definedName name="XDO_?FINAL_MV?243?">SETFNN50!$G$10:$G$102</definedName>
    <definedName name="XDO_?FINAL_MV?244?">SETFNN50!$G$10:$G$107</definedName>
    <definedName name="XDO_?FINAL_MV?245?">SETFNIFBK!$G$10:$G$21</definedName>
    <definedName name="XDO_?FINAL_MV?246?">SETFNIFBK!$G$10:$G$64</definedName>
    <definedName name="XDO_?FINAL_MV?247?">SETFNIFBK!$G$10:$G$69</definedName>
    <definedName name="XDO_?FINAL_MV?248?">SETFBSE100!$G$10:$G$110</definedName>
    <definedName name="XDO_?FINAL_MV?249?">SETFBSE100!$G$10:$G$157</definedName>
    <definedName name="XDO_?FINAL_MV?25?">SMGLF!$G$10:$G$83</definedName>
    <definedName name="XDO_?FINAL_MV?250?">SESF!$G$10:$G$122</definedName>
    <definedName name="XDO_?FINAL_MV?251?">SESF!$G$10:$G$128</definedName>
    <definedName name="XDO_?FINAL_MV?252?">SESF!$G$10:$G$133</definedName>
    <definedName name="XDO_?FINAL_MV?253?">SESF!$G$10:$G$138</definedName>
    <definedName name="XDO_?FINAL_MV?254?">SESF!$G$10:$G$157</definedName>
    <definedName name="XDO_?FINAL_MV?255?">SESF!$G$10:$G$168</definedName>
    <definedName name="XDO_?FINAL_MV?256?">SESF!$G$10:$G$180</definedName>
    <definedName name="XDO_?FINAL_MV?257?">SESF!$G$10:$G$199</definedName>
    <definedName name="XDO_?FINAL_MV?258?">SESF!$G$10:$G$204</definedName>
    <definedName name="XDO_?FINAL_MV?259?">SETFNIF50!$G$10:$G$60</definedName>
    <definedName name="XDO_?FINAL_MV?26?">SMGLF!$G$10:$G$88</definedName>
    <definedName name="XDO_?FINAL_MV?260?">SETFNIF50!$G$10:$G$103</definedName>
    <definedName name="XDO_?FINAL_MV?261?">SETFNIF50!$G$10:$G$108</definedName>
    <definedName name="XDO_?FINAL_MV?262?">'SLTAF-III'!$G$10:$G$35</definedName>
    <definedName name="XDO_?FINAL_MV?263?">'SLTAF-III'!$G$10:$G$78</definedName>
    <definedName name="XDO_?FINAL_MV?264?">'SLTAF-III'!$G$10:$G$83</definedName>
    <definedName name="XDO_?FINAL_MV?265?">SETF10GILT!$G$24</definedName>
    <definedName name="XDO_?FINAL_MV?266?">SETF10GILT!$G$24:$G$53</definedName>
    <definedName name="XDO_?FINAL_MV?267?">SETF10GILT!$G$24:$G$58</definedName>
    <definedName name="XDO_?FINAL_MV?268?">'SLTAF-IV'!$G$10:$G$32</definedName>
    <definedName name="XDO_?FINAL_MV?269?">'SLTAF-IV'!$G$10:$G$75</definedName>
    <definedName name="XDO_?FINAL_MV?27?">#REF!</definedName>
    <definedName name="XDO_?FINAL_MV?270?">'SLTAF-IV'!$G$10:$G$80</definedName>
    <definedName name="XDO_?FINAL_MV?271?">'SLTAF-V'!$G$10:$G$37</definedName>
    <definedName name="XDO_?FINAL_MV?272?">'SLTAF-V'!$G$10:$G$80</definedName>
    <definedName name="XDO_?FINAL_MV?273?">'SLTAF-V'!$G$10:$G$85</definedName>
    <definedName name="XDO_?FINAL_MV?274?">'SLTAF-VI'!$G$10:$G$48</definedName>
    <definedName name="XDO_?FINAL_MV?275?">'SLTAF-VI'!$G$10:$G$91</definedName>
    <definedName name="XDO_?FINAL_MV?276?">'SLTAF-VI'!$G$10:$G$96</definedName>
    <definedName name="XDO_?FINAL_MV?277?">SETFSN50!$G$10:$G$59</definedName>
    <definedName name="XDO_?FINAL_MV?278?">SETFSN50!$G$10:$G$102</definedName>
    <definedName name="XDO_?FINAL_MV?279?">SETFSN50!$G$10:$G$107</definedName>
    <definedName name="XDO_?FINAL_MV?28?">#REF!</definedName>
    <definedName name="XDO_?FINAL_MV?280?">SBIETFQLTY!$G$10:$G$40</definedName>
    <definedName name="XDO_?FINAL_MV?281?">SBIETFQLTY!$G$10:$G$83</definedName>
    <definedName name="XDO_?FINAL_MV?282?">SBIETFQLTY!$G$10:$G$88</definedName>
    <definedName name="XDO_?FINAL_MV?283?">SCBF!$G$18:$G$102</definedName>
    <definedName name="XDO_?FINAL_MV?284?">SCBF!$G$18:$G$108</definedName>
    <definedName name="XDO_?FINAL_MV?285?">SCBF!$G$18:$G$112</definedName>
    <definedName name="XDO_?FINAL_MV?286?">SCBF!$G$18:$G$116</definedName>
    <definedName name="XDO_?FINAL_MV?287?">SCBF!$G$18:$G$121</definedName>
    <definedName name="XDO_?FINAL_MV?288?">SCBF!$G$18:$G$126</definedName>
    <definedName name="XDO_?FINAL_MV?289?">SCBF!$G$18:$G$139</definedName>
    <definedName name="XDO_?FINAL_MV?29?">SEHF!$G$10:$G$47</definedName>
    <definedName name="XDO_?FINAL_MV?290?">SCBF!$G$18:$G$149</definedName>
    <definedName name="XDO_?FINAL_MV?291?">SCBF!$G$18:$G$154</definedName>
    <definedName name="XDO_?FINAL_MV?292?">SEMVF!$G$10:$G$60</definedName>
    <definedName name="XDO_?FINAL_MV?293?">SEMVF!$G$10:$G$103</definedName>
    <definedName name="XDO_?FINAL_MV?294?">SEMVF!$G$10:$G$108</definedName>
    <definedName name="XDO_?FINAL_MV?295?">'SFMP- Series 1'!$G$26:$G$31</definedName>
    <definedName name="XDO_?FINAL_MV?296?">'SFMP- Series 1'!$G$26:$G$50</definedName>
    <definedName name="XDO_?FINAL_MV?297?">'SFMP- Series 1'!$G$26:$G$65</definedName>
    <definedName name="XDO_?FINAL_MV?298?">'SFMP- Series 1'!$G$26:$G$70</definedName>
    <definedName name="XDO_?FINAL_MV?299?">'SFMP- Series 6'!$G$26:$G$29</definedName>
    <definedName name="XDO_?FINAL_MV?3?">#REF!</definedName>
    <definedName name="XDO_?FINAL_MV?30?">SEHF!$G$10:$G$52</definedName>
    <definedName name="XDO_?FINAL_MV?300?">'SFMP- Series 6'!$G$26:$G$48</definedName>
    <definedName name="XDO_?FINAL_MV?301?">'SFMP- Series 6'!$G$26:$G$63</definedName>
    <definedName name="XDO_?FINAL_MV?302?">'SFMP- Series 6'!$G$26:$G$68</definedName>
    <definedName name="XDO_?FINAL_MV?303?">'SFMP- Series 34'!$G$26</definedName>
    <definedName name="XDO_?FINAL_MV?304?">'SFMP- Series 34'!$G$26:$G$43</definedName>
    <definedName name="XDO_?FINAL_MV?305?">'SFMP- Series 34'!$G$26:$G$58</definedName>
    <definedName name="XDO_?FINAL_MV?306?">'SFMP- Series 34'!$G$26:$G$63</definedName>
    <definedName name="XDO_?FINAL_MV?307?">'SMCBF-IP'!$G$10:$G$39</definedName>
    <definedName name="XDO_?FINAL_MV?308?">'SMCBF-IP'!$G$10:$G$45</definedName>
    <definedName name="XDO_?FINAL_MV?309?">'SMCBF-IP'!$G$10:$G$50</definedName>
    <definedName name="XDO_?FINAL_MV?31?">SEHF!$G$10:$G$59</definedName>
    <definedName name="XDO_?FINAL_MV?310?">'SMCBF-IP'!$G$10:$G$71</definedName>
    <definedName name="XDO_?FINAL_MV?311?">'SMCBF-IP'!$G$10:$G$90</definedName>
    <definedName name="XDO_?FINAL_MV?312?">'SMCBF-IP'!$G$10:$G$95</definedName>
    <definedName name="XDO_?FINAL_MV?313?">SFRDF!$G$18:$G$24</definedName>
    <definedName name="XDO_?FINAL_MV?314?">SFRDF!$G$18:$G$35</definedName>
    <definedName name="XDO_?FINAL_MV?315?">SFRDF!$G$18:$G$46</definedName>
    <definedName name="XDO_?FINAL_MV?316?">SFRDF!$G$18:$G$59</definedName>
    <definedName name="XDO_?FINAL_MV?317?">SFRDF!$G$18:$G$69</definedName>
    <definedName name="XDO_?FINAL_MV?318?">SFRDF!$G$18:$G$74</definedName>
    <definedName name="XDO_?FINAL_MV?319?">SBIETFIT!$G$10:$G$19</definedName>
    <definedName name="XDO_?FINAL_MV?32?">SEHF!$G$10:$G$63</definedName>
    <definedName name="XDO_?FINAL_MV?320?">SBIETFIT!$G$10:$G$62</definedName>
    <definedName name="XDO_?FINAL_MV?321?">SBIETFIT!$G$10:$G$67</definedName>
    <definedName name="XDO_?FINAL_MV?322?">SBIETFPB!$G$10:$G$19</definedName>
    <definedName name="XDO_?FINAL_MV?323?">SBIETFPB!$G$10:$G$62</definedName>
    <definedName name="XDO_?FINAL_MV?324?">SBIETFPB!$G$10:$G$67</definedName>
    <definedName name="XDO_?FINAL_MV?325?">'SRBF-AP'!$G$10:$G$55</definedName>
    <definedName name="XDO_?FINAL_MV?326?">'SRBF-AP'!$G$10:$G$65</definedName>
    <definedName name="XDO_?FINAL_MV?327?">'SRBF-AP'!$G$10:$G$73</definedName>
    <definedName name="XDO_?FINAL_MV?328?">'SRBF-AP'!$G$10:$G$102</definedName>
    <definedName name="XDO_?FINAL_MV?329?">'SRBF-AP'!$G$10:$G$107</definedName>
    <definedName name="XDO_?FINAL_MV?33?">SEHF!$G$10:$G$108</definedName>
    <definedName name="XDO_?FINAL_MV?330?">'SRBF-AHP'!$G$10:$G$55</definedName>
    <definedName name="XDO_?FINAL_MV?331?">'SRBF-AHP'!$G$10:$G$64</definedName>
    <definedName name="XDO_?FINAL_MV?332?">'SRBF-AHP'!$G$10:$G$69</definedName>
    <definedName name="XDO_?FINAL_MV?333?">'SRBF-AHP'!$G$10:$G$74</definedName>
    <definedName name="XDO_?FINAL_MV?334?">'SRBF-AHP'!$G$10:$G$83</definedName>
    <definedName name="XDO_?FINAL_MV?335?">'SRBF-AHP'!$G$10:$G$87</definedName>
    <definedName name="XDO_?FINAL_MV?336?">'SRBF-AHP'!$G$10:$G$104</definedName>
    <definedName name="XDO_?FINAL_MV?337?">'SRBF-AHP'!$G$10:$G$116</definedName>
    <definedName name="XDO_?FINAL_MV?338?">'SRBF-AHP'!$G$10:$G$121</definedName>
    <definedName name="XDO_?FINAL_MV?339?">'SRBF-CHP'!$G$10:$G$55</definedName>
    <definedName name="XDO_?FINAL_MV?34?">SEHF!$G$10:$G$114</definedName>
    <definedName name="XDO_?FINAL_MV?340?">'SRBF-CHP'!$G$10:$G$72</definedName>
    <definedName name="XDO_?FINAL_MV?341?">'SRBF-CHP'!$G$10:$G$83</definedName>
    <definedName name="XDO_?FINAL_MV?342?">'SRBF-CHP'!$G$10:$G$112</definedName>
    <definedName name="XDO_?FINAL_MV?343?">'SRBF-CHP'!$G$10:$G$117</definedName>
    <definedName name="XDO_?FINAL_MV?344?">'SRBF-CP'!$G$10:$G$55</definedName>
    <definedName name="XDO_?FINAL_MV?345?">'SRBF-CP'!$G$10:$G$71</definedName>
    <definedName name="XDO_?FINAL_MV?346?">'SRBF-CP'!$G$10:$G$82</definedName>
    <definedName name="XDO_?FINAL_MV?347?">'SRBF-CP'!$G$10:$G$86</definedName>
    <definedName name="XDO_?FINAL_MV?348?">'SRBF-CP'!$G$10:$G$113</definedName>
    <definedName name="XDO_?FINAL_MV?349?">'SRBF-CP'!$G$10:$G$118</definedName>
    <definedName name="XDO_?FINAL_MV?35?">SEHF!$G$10:$G$124</definedName>
    <definedName name="XDO_?FINAL_MV?350?">'SIA-US EQUITY FOF'!$G$14</definedName>
    <definedName name="XDO_?FINAL_MV?351?">'SIA-US EQUITY FOF'!$G$14:$G$53</definedName>
    <definedName name="XDO_?FINAL_MV?352?">'SIA-US EQUITY FOF'!$G$14:$G$58</definedName>
    <definedName name="XDO_?FINAL_MV?353?">'SFMP- Series 41'!$G$18:$G$19</definedName>
    <definedName name="XDO_?FINAL_MV?354?">'SFMP- Series 41'!$G$18:$G$31</definedName>
    <definedName name="XDO_?FINAL_MV?355?">'SFMP- Series 41'!$G$18:$G$48</definedName>
    <definedName name="XDO_?FINAL_MV?356?">'SFMP- Series 41'!$G$18:$G$63</definedName>
    <definedName name="XDO_?FINAL_MV?357?">'SFMP- Series 41'!$G$18:$G$68</definedName>
    <definedName name="XDO_?FINAL_MV?358?">'SFMP- Series 42'!$G$18</definedName>
    <definedName name="XDO_?FINAL_MV?359?">'SFMP- Series 42'!$G$18:$G$40</definedName>
    <definedName name="XDO_?FINAL_MV?36?">SEHF!$G$10:$G$131</definedName>
    <definedName name="XDO_?FINAL_MV?360?">'SFMP- Series 42'!$G$18:$G$61</definedName>
    <definedName name="XDO_?FINAL_MV?361?">'SFMP- Series 42'!$G$18:$G$76</definedName>
    <definedName name="XDO_?FINAL_MV?362?">'SFMP- Series 42'!$G$18:$G$81</definedName>
    <definedName name="XDO_?FINAL_MV?363?">'SFMP- Series 43'!$G$26:$G$34</definedName>
    <definedName name="XDO_?FINAL_MV?364?">'SFMP- Series 43'!$G$26:$G$53</definedName>
    <definedName name="XDO_?FINAL_MV?365?">'SFMP- Series 43'!$G$26:$G$68</definedName>
    <definedName name="XDO_?FINAL_MV?366?">'SFMP- Series 43'!$G$26:$G$73</definedName>
    <definedName name="XDO_?FINAL_MV?367?">'SNN50'!$G$10:$G$59</definedName>
    <definedName name="XDO_?FINAL_MV?368?">'SNN50'!$G$10:$G$102</definedName>
    <definedName name="XDO_?FINAL_MV?369?">'SNN50'!$G$10:$G$107</definedName>
    <definedName name="XDO_?FINAL_MV?37?">SEHF!$G$10:$G$136</definedName>
    <definedName name="XDO_?FINAL_MV?370?">'SFMP- Series 44'!$G$26:$G$31</definedName>
    <definedName name="XDO_?FINAL_MV?371?">'SFMP- Series 44'!$G$26:$G$53</definedName>
    <definedName name="XDO_?FINAL_MV?372?">'SFMP- Series 44'!$G$26:$G$68</definedName>
    <definedName name="XDO_?FINAL_MV?373?">'SFMP- Series 44'!$G$26:$G$73</definedName>
    <definedName name="XDO_?FINAL_MV?374?">'SFMP- Series 45'!$G$26:$G$33</definedName>
    <definedName name="XDO_?FINAL_MV?375?">'SFMP- Series 45'!$G$26:$G$56</definedName>
    <definedName name="XDO_?FINAL_MV?376?">'SFMP- Series 45'!$G$26:$G$71</definedName>
    <definedName name="XDO_?FINAL_MV?377?">'SFMP- Series 45'!$G$26:$G$76</definedName>
    <definedName name="XDO_?FINAL_MV?378?">SBIETFCON!$G$10:$G$40</definedName>
    <definedName name="XDO_?FINAL_MV?379?">SBIETFCON!$G$10:$G$83</definedName>
    <definedName name="XDO_?FINAL_MV?38?">SEHF!$G$10:$G$144</definedName>
    <definedName name="XDO_?FINAL_MV?380?">SBIETFCON!$G$10:$G$88</definedName>
    <definedName name="XDO_?FINAL_MV?381?">'SFMP- Series 46'!$G$26:$G$29</definedName>
    <definedName name="XDO_?FINAL_MV?382?">'SFMP- Series 46'!$G$26:$G$48</definedName>
    <definedName name="XDO_?FINAL_MV?383?">'SFMP- Series 46'!$G$26:$G$63</definedName>
    <definedName name="XDO_?FINAL_MV?384?">'SFMP- Series 46'!$G$26:$G$68</definedName>
    <definedName name="XDO_?FINAL_MV?385?">'SFMP- Series 47'!$G$26:$G$27</definedName>
    <definedName name="XDO_?FINAL_MV?386?">'SFMP- Series 47'!$G$26:$G$48</definedName>
    <definedName name="XDO_?FINAL_MV?387?">'SFMP- Series 47'!$G$26:$G$63</definedName>
    <definedName name="XDO_?FINAL_MV?388?">'SFMP- Series 47'!$G$26:$G$68</definedName>
    <definedName name="XDO_?FINAL_MV?389?">'SFMP- Series 48'!$G$26:$G$28</definedName>
    <definedName name="XDO_?FINAL_MV?39?">SEHF!$G$10:$G$159</definedName>
    <definedName name="XDO_?FINAL_MV?390?">'SFMP- Series 48'!$G$26:$G$45</definedName>
    <definedName name="XDO_?FINAL_MV?391?">'SFMP- Series 48'!$G$26:$G$60</definedName>
    <definedName name="XDO_?FINAL_MV?392?">'SFMP- Series 48'!$G$26:$G$65</definedName>
    <definedName name="XDO_?FINAL_MV?393?">SBAF!$G$10:$G$107</definedName>
    <definedName name="XDO_?FINAL_MV?394?">SBAF!$G$10:$G$113</definedName>
    <definedName name="XDO_?FINAL_MV?395?">SBAF!$G$10:$G$117</definedName>
    <definedName name="XDO_?FINAL_MV?396?">SBAF!$G$10:$G$122</definedName>
    <definedName name="XDO_?FINAL_MV?397?">SBAF!$G$10:$G$154</definedName>
    <definedName name="XDO_?FINAL_MV?398?">SBAF!$G$10:$G$168</definedName>
    <definedName name="XDO_?FINAL_MV?399?">SBAF!$G$10:$G$172</definedName>
    <definedName name="XDO_?FINAL_MV?4?">#REF!</definedName>
    <definedName name="XDO_?FINAL_MV?40?">SEHF!$G$10:$G$164</definedName>
    <definedName name="XDO_?FINAL_MV?400?">SBAF!$G$10:$G$199</definedName>
    <definedName name="XDO_?FINAL_MV?401?">SBAF!$G$10:$G$204</definedName>
    <definedName name="XDO_?FINAL_MV?402?">'SFMP- Series 49'!$G$26:$G$33</definedName>
    <definedName name="XDO_?FINAL_MV?403?">'SFMP- Series 49'!$G$26:$G$53</definedName>
    <definedName name="XDO_?FINAL_MV?404?">'SFMP- Series 49'!$G$26:$G$68</definedName>
    <definedName name="XDO_?FINAL_MV?405?">'SFMP- Series 49'!$G$26:$G$73</definedName>
    <definedName name="XDO_?FINAL_MV?406?">'SFMP- Series 50'!$G$26:$G$30</definedName>
    <definedName name="XDO_?FINAL_MV?407?">'SFMP- Series 50'!$G$26:$G$49</definedName>
    <definedName name="XDO_?FINAL_MV?408?">'SFMP- Series 50'!$G$26:$G$64</definedName>
    <definedName name="XDO_?FINAL_MV?409?">'SFMP- Series 50'!$G$26:$G$69</definedName>
    <definedName name="XDO_?FINAL_MV?41?">#REF!</definedName>
    <definedName name="XDO_?FINAL_MV?410?">'SFMP- Series 51'!$G$26:$G$36</definedName>
    <definedName name="XDO_?FINAL_MV?411?">'SFMP- Series 51'!$G$26:$G$58</definedName>
    <definedName name="XDO_?FINAL_MV?412?">'SFMP- Series 51'!$G$26:$G$73</definedName>
    <definedName name="XDO_?FINAL_MV?413?">'SFMP- Series 51'!$G$26:$G$78</definedName>
    <definedName name="XDO_?FINAL_MV?414?">'SFMP- Series 52'!$G$26:$G$30</definedName>
    <definedName name="XDO_?FINAL_MV?415?">'SFMP- Series 52'!$G$26:$G$52</definedName>
    <definedName name="XDO_?FINAL_MV?416?">'SFMP- Series 52'!$G$26:$G$67</definedName>
    <definedName name="XDO_?FINAL_MV?417?">'SFMP- Series 52'!$G$26:$G$72</definedName>
    <definedName name="XDO_?FINAL_MV?418?">'SFMP- Series 53'!$G$26:$G$34</definedName>
    <definedName name="XDO_?FINAL_MV?419?">'SFMP- Series 53'!$G$26:$G$57</definedName>
    <definedName name="XDO_?FINAL_MV?42?">#REF!</definedName>
    <definedName name="XDO_?FINAL_MV?420?">'SFMP- Series 53'!$G$26:$G$72</definedName>
    <definedName name="XDO_?FINAL_MV?421?">'SFMP- Series 53'!$G$26:$G$77</definedName>
    <definedName name="XDO_?FINAL_MV?422?">'SFMP- Series 54'!$G$26:$G$28</definedName>
    <definedName name="XDO_?FINAL_MV?423?">'SFMP- Series 54'!$G$26:$G$44</definedName>
    <definedName name="XDO_?FINAL_MV?424?">'SFMP- Series 54'!$G$26:$G$59</definedName>
    <definedName name="XDO_?FINAL_MV?425?">'SFMP- Series 54'!$G$26:$G$64</definedName>
    <definedName name="XDO_?FINAL_MV?426?">'SFMP- Series 55'!$G$26:$G$32</definedName>
    <definedName name="XDO_?FINAL_MV?427?">'SFMP- Series 55'!$G$26:$G$55</definedName>
    <definedName name="XDO_?FINAL_MV?428?">'SFMP- Series 55'!$G$26:$G$70</definedName>
    <definedName name="XDO_?FINAL_MV?429?">'SFMP- Series 55'!$G$26:$G$75</definedName>
    <definedName name="XDO_?FINAL_MV?43?">SMIF!$G$18:$G$31</definedName>
    <definedName name="XDO_?FINAL_MV?430?">'SFMP- Series 56'!$G$26:$G$28</definedName>
    <definedName name="XDO_?FINAL_MV?431?">'SFMP- Series 56'!$G$26:$G$43</definedName>
    <definedName name="XDO_?FINAL_MV?432?">'SFMP- Series 56'!$G$26:$G$58</definedName>
    <definedName name="XDO_?FINAL_MV?433?">'SFMP- Series 56'!$G$26:$G$63</definedName>
    <definedName name="XDO_?FINAL_MV?434?">'SFMP- Series 57'!$G$26:$G$29</definedName>
    <definedName name="XDO_?FINAL_MV?435?">'SFMP- Series 57'!$G$26:$G$52</definedName>
    <definedName name="XDO_?FINAL_MV?436?">'SFMP- Series 57'!$G$26:$G$67</definedName>
    <definedName name="XDO_?FINAL_MV?437?">'SFMP- Series 57'!$G$26:$G$72</definedName>
    <definedName name="XDO_?FINAL_MV?438?">'SFMP- Series 58'!$G$26:$G$31</definedName>
    <definedName name="XDO_?FINAL_MV?439?">'SFMP- Series 58'!$G$26:$G$50</definedName>
    <definedName name="XDO_?FINAL_MV?44?">SMIF!$G$18:$G$42</definedName>
    <definedName name="XDO_?FINAL_MV?440?">'SFMP- Series 58'!$G$26:$G$65</definedName>
    <definedName name="XDO_?FINAL_MV?441?">'SFMP- Series 58'!$G$26:$G$70</definedName>
    <definedName name="XDO_?FINAL_MV?442?">SCPSE!$G$18:$G$45</definedName>
    <definedName name="XDO_?FINAL_MV?443?">SCPSE!$G$18:$G$54</definedName>
    <definedName name="XDO_?FINAL_MV?444?">SCPSE!$G$18:$G$127</definedName>
    <definedName name="XDO_?FINAL_MV?445?">SCPSE!$G$18:$G$154</definedName>
    <definedName name="XDO_?FINAL_MV?446?">SCPSE!$G$18:$G$159</definedName>
    <definedName name="XDO_?FINAL_MV?447?">'SFMP- Series 59'!$G$38:$G$40</definedName>
    <definedName name="XDO_?FINAL_MV?448?">'SFMP- Series 59'!$G$38:$G$55</definedName>
    <definedName name="XDO_?FINAL_MV?449?">'SFMP- Series 59'!$G$38:$G$60</definedName>
    <definedName name="XDO_?FINAL_MV?45?">SMIF!$G$18:$G$52</definedName>
    <definedName name="XDO_?FINAL_MV?450?">'SFMP- Series 60'!$G$26:$G$30</definedName>
    <definedName name="XDO_?FINAL_MV?451?">'SFMP- Series 60'!$G$26:$G$51</definedName>
    <definedName name="XDO_?FINAL_MV?452?">'SFMP- Series 60'!$G$26:$G$66</definedName>
    <definedName name="XDO_?FINAL_MV?453?">'SFMP- Series 60'!$G$26:$G$71</definedName>
    <definedName name="XDO_?FINAL_MV?454?">SMCF!$G$10:$G$58</definedName>
    <definedName name="XDO_?FINAL_MV?455?">SMCF!$G$10:$G$73</definedName>
    <definedName name="XDO_?FINAL_MV?456?">SMCF!$G$10:$G$85</definedName>
    <definedName name="XDO_?FINAL_MV?457?">SMCF!$G$10:$G$104</definedName>
    <definedName name="XDO_?FINAL_MV?458?">SMCF!$G$10:$G$109</definedName>
    <definedName name="XDO_?FINAL_MV?459?">'SFMP- Series 61'!$G$26:$G$36</definedName>
    <definedName name="XDO_?FINAL_MV?46?">SMIF!$G$18:$G$65</definedName>
    <definedName name="XDO_?FINAL_MV?460?">'SFMP- Series 61'!$G$26:$G$58</definedName>
    <definedName name="XDO_?FINAL_MV?461?">'SFMP- Series 61'!$G$26:$G$73</definedName>
    <definedName name="XDO_?FINAL_MV?462?">'SFMP- Series 61'!$G$26:$G$78</definedName>
    <definedName name="XDO_?FINAL_MV?463?">'SFMP- Series 66'!$G$26:$G$34</definedName>
    <definedName name="XDO_?FINAL_MV?464?">'SFMP- Series 66'!$G$26:$G$56</definedName>
    <definedName name="XDO_?FINAL_MV?465?">'SFMP- Series 66'!$G$26:$G$71</definedName>
    <definedName name="XDO_?FINAL_MV?466?">'SFMP- Series 66'!$G$26:$G$76</definedName>
    <definedName name="XDO_?FINAL_MV?467?">'SFMP- Series 67'!$G$26:$G$34</definedName>
    <definedName name="XDO_?FINAL_MV?468?">'SFMP- Series 67'!$G$26:$G$56</definedName>
    <definedName name="XDO_?FINAL_MV?469?">'SFMP- Series 67'!$G$26:$G$71</definedName>
    <definedName name="XDO_?FINAL_MV?47?">SMIF!$G$18:$G$75</definedName>
    <definedName name="XDO_?FINAL_MV?470?">'SFMP- Series 67'!$G$26:$G$76</definedName>
    <definedName name="XDO_?FINAL_MV?471?">'SFMP- Series 64'!$G$24</definedName>
    <definedName name="XDO_?FINAL_MV?472?">'SFMP- Series 64'!$G$24:$G$32</definedName>
    <definedName name="XDO_?FINAL_MV?473?">'SFMP- Series 64'!$G$24:$G$53</definedName>
    <definedName name="XDO_?FINAL_MV?474?">'SFMP- Series 64'!$G$24:$G$68</definedName>
    <definedName name="XDO_?FINAL_MV?475?">'SFMP- Series 64'!$G$24:$G$73</definedName>
    <definedName name="XDO_?FINAL_MV?476?">'SFMP- Series 68'!$G$24</definedName>
    <definedName name="XDO_?FINAL_MV?477?">'SFMP- Series 68'!$G$24:$G$41</definedName>
    <definedName name="XDO_?FINAL_MV?478?">'SFMP- Series 68'!$G$24:$G$56</definedName>
    <definedName name="XDO_?FINAL_MV?479?">'SFMP- Series 68'!$G$24:$G$61</definedName>
    <definedName name="XDO_?FINAL_MV?48?">SMIF!$G$18:$G$80</definedName>
    <definedName name="XDO_?FINAL_MV?480?">SNM150IF!$G$10:$G$159</definedName>
    <definedName name="XDO_?FINAL_MV?481?">SNM150IF!$G$10:$G$202</definedName>
    <definedName name="XDO_?FINAL_MV?482?">SNM150IF!$G$10:$G$207</definedName>
    <definedName name="XDO_?FINAL_MV?483?">SNS250IF!$G$10:$G$259</definedName>
    <definedName name="XDO_?FINAL_MV?484?">SNS250IF!$G$10:$G$302</definedName>
    <definedName name="XDO_?FINAL_MV?485?">SNS250IF!$G$10:$G$307</definedName>
    <definedName name="XDO_?FINAL_MV?486?">'SCIGI-JUN 2036'!$G$24:$G$25</definedName>
    <definedName name="XDO_?FINAL_MV?487?">'SCIGI-JUN 2036'!$G$24:$G$54</definedName>
    <definedName name="XDO_?FINAL_MV?488?">'SCIGI-JUN 2036'!$G$24:$G$59</definedName>
    <definedName name="XDO_?FINAL_MV?489?">'SCIGI-APR 2029'!$G$24</definedName>
    <definedName name="XDO_?FINAL_MV?49?">#REF!</definedName>
    <definedName name="XDO_?FINAL_MV?490?">'SCIGI-APR 2029'!$G$24:$G$53</definedName>
    <definedName name="XDO_?FINAL_MV?491?">'SCIGI-APR 2029'!$G$24:$G$58</definedName>
    <definedName name="XDO_?FINAL_MV?492?">'SCISI-SEP 2027'!$G$24</definedName>
    <definedName name="XDO_?FINAL_MV?493?">'SCISI-SEP 2027'!$G$24:$G$44</definedName>
    <definedName name="XDO_?FINAL_MV?494?">'SCISI-SEP 2027'!$G$24:$G$71</definedName>
    <definedName name="XDO_?FINAL_MV?495?">'SCISI-SEP 2027'!$G$24:$G$76</definedName>
    <definedName name="XDO_?FINAL_MV?496?">'SFMP- Series 72'!$G$38:$G$41</definedName>
    <definedName name="XDO_?FINAL_MV?497?">'SFMP- Series 72'!$G$38:$G$56</definedName>
    <definedName name="XDO_?FINAL_MV?498?">'SFMP- Series 72'!$G$38:$G$61</definedName>
    <definedName name="XDO_?FINAL_MV?499?">'SFMP- Series 73'!$G$38:$G$41</definedName>
    <definedName name="XDO_?FINAL_MV?5?">#REF!</definedName>
    <definedName name="XDO_?FINAL_MV?50?">#REF!</definedName>
    <definedName name="XDO_?FINAL_MV?500?">'SFMP- Series 73'!$G$38:$G$56</definedName>
    <definedName name="XDO_?FINAL_MV?501?">'SFMP- Series 73'!$G$38:$G$61</definedName>
    <definedName name="XDO_?FINAL_MV?502?">SLDF!$G$24:$G$33</definedName>
    <definedName name="XDO_?FINAL_MV?503?">SLDF!$G$24:$G$54</definedName>
    <definedName name="XDO_?FINAL_MV?504?">SLDF!$G$24:$G$64</definedName>
    <definedName name="XDO_?FINAL_MV?505?">SLDF!$G$24:$G$69</definedName>
    <definedName name="XDO_?FINAL_MV?506?">'SFMP- Series 74'!$G$26:$G$33</definedName>
    <definedName name="XDO_?FINAL_MV?507?">'SFMP- Series 74'!$G$26:$G$50</definedName>
    <definedName name="XDO_?FINAL_MV?508?">'SFMP- Series 74'!$G$26:$G$65</definedName>
    <definedName name="XDO_?FINAL_MV?509?">'SFMP- Series 74'!$G$26:$G$70</definedName>
    <definedName name="XDO_?FINAL_MV?51?">SCOF!$G$10:$G$58</definedName>
    <definedName name="XDO_?FINAL_MV?510?">'SFMP- Series 76'!$G$18:$G$21</definedName>
    <definedName name="XDO_?FINAL_MV?511?">'SFMP- Series 76'!$G$18:$G$31</definedName>
    <definedName name="XDO_?FINAL_MV?512?">'SFMP- Series 76'!$G$18:$G$49</definedName>
    <definedName name="XDO_?FINAL_MV?513?">'SFMP- Series 76'!$G$18:$G$64</definedName>
    <definedName name="XDO_?FINAL_MV?514?">'SFMP- Series 76'!$G$18:$G$69</definedName>
    <definedName name="XDO_?FINAL_MV?515?">'SFMP- Series 78'!$G$18:$G$22</definedName>
    <definedName name="XDO_?FINAL_MV?516?">'SFMP- Series 78'!$G$18:$G$34</definedName>
    <definedName name="XDO_?FINAL_MV?517?">'SFMP- Series 78'!$G$18:$G$51</definedName>
    <definedName name="XDO_?FINAL_MV?518?">'SFMP- Series 78'!$G$18:$G$66</definedName>
    <definedName name="XDO_?FINAL_MV?519?">'SFMP- Series 78'!$G$18:$G$71</definedName>
    <definedName name="XDO_?FINAL_MV?52?">SCOF!$G$10:$G$83</definedName>
    <definedName name="XDO_?FINAL_MV?520?">SDYF!$G$10:$G$52</definedName>
    <definedName name="XDO_?FINAL_MV?521?">SDYF!$G$10:$G$60</definedName>
    <definedName name="XDO_?FINAL_MV?522?">SDYF!$G$10:$G$67</definedName>
    <definedName name="XDO_?FINAL_MV?523?">SDYF!$G$10:$G$88</definedName>
    <definedName name="XDO_?FINAL_MV?524?">SDYF!$G$10:$G$107</definedName>
    <definedName name="XDO_?FINAL_MV?525?">SDYF!$G$10:$G$112</definedName>
    <definedName name="XDO_?FINAL_MV?526?">'SFMP- Series 79'!$G$18:$G$21</definedName>
    <definedName name="XDO_?FINAL_MV?527?">'SFMP- Series 79'!$G$18:$G$44</definedName>
    <definedName name="XDO_?FINAL_MV?528?">'SFMP- Series 79'!$G$18:$G$59</definedName>
    <definedName name="XDO_?FINAL_MV?529?">'SFMP- Series 79'!$G$18:$G$64</definedName>
    <definedName name="XDO_?FINAL_MV?53?">SCOF!$G$10:$G$102</definedName>
    <definedName name="XDO_?FINAL_MV?530?">'SFMP- Series 81'!$G$18:$G$25</definedName>
    <definedName name="XDO_?FINAL_MV?531?">'SFMP- Series 81'!$G$18:$G$41</definedName>
    <definedName name="XDO_?FINAL_MV?532?">'SFMP- Series 81'!$G$18:$G$59</definedName>
    <definedName name="XDO_?FINAL_MV?533?">'SFMP- Series 81'!$G$18:$G$74</definedName>
    <definedName name="XDO_?FINAL_MV?534?">'SFMP- Series 81'!$G$18:$G$79</definedName>
    <definedName name="XDO_?FINAL_MV?535?">'SBI-BSE-SENSEX-IF'!$G$10:$G$40</definedName>
    <definedName name="XDO_?FINAL_MV?536?">'SBI-BSE-SENSEX-IF'!$G$10:$G$83</definedName>
    <definedName name="XDO_?FINAL_MV?537?">'SBI-BSE-SENSEX-IF'!$G$10:$G$88</definedName>
    <definedName name="XDO_?FINAL_MV?538?">LIQUIDSBI!$G$52</definedName>
    <definedName name="XDO_?FINAL_MV?539?">LIQUIDSBI!$G$52:$G$57</definedName>
    <definedName name="XDO_?FINAL_MV?54?">SCOF!$G$10:$G$107</definedName>
    <definedName name="XDO_?FINAL_MV?540?">SN50EWIF!$G$10:$G$60</definedName>
    <definedName name="XDO_?FINAL_MV?541?">SN50EWIF!$G$10:$G$103</definedName>
    <definedName name="XDO_?FINAL_MV?542?">SN50EWIF!$G$10:$G$108</definedName>
    <definedName name="XDO_?FINAL_MV?543?">SEOF!$G$10:$G$42</definedName>
    <definedName name="XDO_?FINAL_MV?544?">SEOF!$G$10:$G$67</definedName>
    <definedName name="XDO_?FINAL_MV?545?">SEOF!$G$10:$G$86</definedName>
    <definedName name="XDO_?FINAL_MV?546?">SEOF!$G$10:$G$91</definedName>
    <definedName name="XDO_?FINAL_MV?547?">'SBI-AOF'!$G$10:$G$37</definedName>
    <definedName name="XDO_?FINAL_MV?548?">'SBI-AOF'!$G$10:$G$62</definedName>
    <definedName name="XDO_?FINAL_MV?549?">'SBI-AOF'!$G$10:$G$81</definedName>
    <definedName name="XDO_?FINAL_MV?55?">STOF!$G$10:$G$34</definedName>
    <definedName name="XDO_?FINAL_MV?550?">'SBI-AOF'!$G$10:$G$86</definedName>
    <definedName name="XDO_?FINAL_MV?551?">'SBI Silver ETF'!$G$54</definedName>
    <definedName name="XDO_?FINAL_MV?552?">'SBI Silver ETF'!$G$54:$G$56</definedName>
    <definedName name="XDO_?FINAL_MV?553?">'SBI Silver ETF'!$G$54:$G$59</definedName>
    <definedName name="XDO_?FINAL_MV?554?">'SBI Silver ETF Fund of Fund'!$G$42</definedName>
    <definedName name="XDO_?FINAL_MV?555?">'SBI Silver ETF Fund of Fund'!$G$42:$G$54</definedName>
    <definedName name="XDO_?FINAL_MV?556?">'SBI Silver ETF Fund of Fund'!$G$42:$G$59</definedName>
    <definedName name="XDO_?FINAL_MV?557?">'SBI Nifty50 Equal Weight ETF'!$G$10:$G$60</definedName>
    <definedName name="XDO_?FINAL_MV?558?">'SBI Nifty50 Equal Weight ETF'!$G$10:$G$107</definedName>
    <definedName name="XDO_?FINAL_MV?559?">SIOF!$G$10:$G$48</definedName>
    <definedName name="XDO_?FINAL_MV?56?">STOF!$G$10:$G$39</definedName>
    <definedName name="XDO_?FINAL_MV?560?">SIOF!$G$10:$G$74</definedName>
    <definedName name="XDO_?FINAL_MV?561?">SIOF!$G$10:$G$93</definedName>
    <definedName name="XDO_?FINAL_MV?562?">SIOF!$G$10:$G$98</definedName>
    <definedName name="XDO_?FINAL_MV?563?">'SBI Nifty 500 Index Fund'!$G$10:$G$510</definedName>
    <definedName name="XDO_?FINAL_MV?564?">'SBI Nifty 500 Index Fund'!$G$10:$G$553</definedName>
    <definedName name="XDO_?FINAL_MV?565?">'SBI Nifty 500 Index Fund'!$G$10:$G$558</definedName>
    <definedName name="XDO_?FINAL_MV?566?">SBINICIF!$G$10:$G$40</definedName>
    <definedName name="XDO_?FINAL_MV?567?">SBINICIF!$G$10:$G$83</definedName>
    <definedName name="XDO_?FINAL_MV?568?">SBINICIF!$G$10:$G$88</definedName>
    <definedName name="XDO_?FINAL_MV?569?">'SBI Quant Fund'!$G$10:$G$35</definedName>
    <definedName name="XDO_?FINAL_MV?57?">STOF!$G$10:$G$47</definedName>
    <definedName name="XDO_?FINAL_MV?570?">'SBI Quant Fund'!$G$10:$G$78</definedName>
    <definedName name="XDO_?FINAL_MV?571?">'SBI Quant Fund'!$G$10:$G$83</definedName>
    <definedName name="XDO_?FINAL_MV?572?">#REF!</definedName>
    <definedName name="XDO_?FINAL_MV?573?">#REF!</definedName>
    <definedName name="XDO_?FINAL_MV?574?">#REF!</definedName>
    <definedName name="XDO_?FINAL_MV?575?">#REF!</definedName>
    <definedName name="XDO_?FINAL_MV?576?">#REF!</definedName>
    <definedName name="XDO_?FINAL_MV?577?">#REF!</definedName>
    <definedName name="XDO_?FINAL_MV?578?">#REF!</definedName>
    <definedName name="XDO_?FINAL_MV?579?">#REF!</definedName>
    <definedName name="XDO_?FINAL_MV?58?">STOF!$G$10:$G$68</definedName>
    <definedName name="XDO_?FINAL_MV?580?">#REF!</definedName>
    <definedName name="XDO_?FINAL_MV?581?">#REF!</definedName>
    <definedName name="XDO_?FINAL_MV?582?">#REF!</definedName>
    <definedName name="XDO_?FINAL_MV?583?">#REF!</definedName>
    <definedName name="XDO_?FINAL_MV?584?">#REF!</definedName>
    <definedName name="XDO_?FINAL_MV?585?">#REF!</definedName>
    <definedName name="XDO_?FINAL_MV?586?">#REF!</definedName>
    <definedName name="XDO_?FINAL_MV?587?">#REF!</definedName>
    <definedName name="XDO_?FINAL_MV?588?">#REF!</definedName>
    <definedName name="XDO_?FINAL_MV?589?">#REF!</definedName>
    <definedName name="XDO_?FINAL_MV?59?">STOF!$G$10:$G$87</definedName>
    <definedName name="XDO_?FINAL_MV?590?">#REF!</definedName>
    <definedName name="XDO_?FINAL_MV?6?">#REF!</definedName>
    <definedName name="XDO_?FINAL_MV?60?">STOF!$G$10:$G$92</definedName>
    <definedName name="XDO_?FINAL_MV?61?">SHOF!$G$10:$G$37</definedName>
    <definedName name="XDO_?FINAL_MV?62?">SHOF!$G$10:$G$43</definedName>
    <definedName name="XDO_?FINAL_MV?63?">SHOF!$G$10:$G$64</definedName>
    <definedName name="XDO_?FINAL_MV?64?">SHOF!$G$10:$G$83</definedName>
    <definedName name="XDO_?FINAL_MV?65?">SHOF!$G$10:$G$88</definedName>
    <definedName name="XDO_?FINAL_MV?66?">SCF!$G$10:$G$95</definedName>
    <definedName name="XDO_?FINAL_MV?67?">SCF!$G$10:$G$102</definedName>
    <definedName name="XDO_?FINAL_MV?68?">SCF!$G$10:$G$106</definedName>
    <definedName name="XDO_?FINAL_MV?69?">SCF!$G$10:$G$134</definedName>
    <definedName name="XDO_?FINAL_MV?7?">#REF!</definedName>
    <definedName name="XDO_?FINAL_MV?70?">SCF!$G$10:$G$153</definedName>
    <definedName name="XDO_?FINAL_MV?71?">SCF!$G$10:$G$158</definedName>
    <definedName name="XDO_?FINAL_MV?72?">SNIF!$G$10:$G$60</definedName>
    <definedName name="XDO_?FINAL_MV?73?">SNIF!$G$10:$G$103</definedName>
    <definedName name="XDO_?FINAL_MV?74?">SNIF!$G$10:$G$108</definedName>
    <definedName name="XDO_?FINAL_MV?75?">'SMCBF-SP'!$G$10:$G$30</definedName>
    <definedName name="XDO_?FINAL_MV?76?">'SMCBF-SP'!$G$10:$G$50</definedName>
    <definedName name="XDO_?FINAL_MV?77?">'SMCBF-SP'!$G$10:$G$59</definedName>
    <definedName name="XDO_?FINAL_MV?78?">'SMCBF-SP'!$G$10:$G$64</definedName>
    <definedName name="XDO_?FINAL_MV?79?">'SMCBF-SP'!$G$10:$G$77</definedName>
    <definedName name="XDO_?FINAL_MV?8?">#REF!</definedName>
    <definedName name="XDO_?FINAL_MV?80?">'SMCBF-SP'!$G$10:$G$92</definedName>
    <definedName name="XDO_?FINAL_MV?81?">'SMCBF-SP'!$G$10:$G$97</definedName>
    <definedName name="XDO_?FINAL_MV?82?">SOF!$G$34:$G$36</definedName>
    <definedName name="XDO_?FINAL_MV?83?">SOF!$G$34:$G$56</definedName>
    <definedName name="XDO_?FINAL_MV?84?">SOF!$G$34:$G$61</definedName>
    <definedName name="XDO_?FINAL_MV?85?">SMMDF!$G$18:$G$49</definedName>
    <definedName name="XDO_?FINAL_MV?86?">SMMDF!$G$18:$G$61</definedName>
    <definedName name="XDO_?FINAL_MV?87?">SMMDF!$G$18:$G$68</definedName>
    <definedName name="XDO_?FINAL_MV?88?">SMMDF!$G$18:$G$74</definedName>
    <definedName name="XDO_?FINAL_MV?89?">SMMDF!$G$18:$G$87</definedName>
    <definedName name="XDO_?FINAL_MV?9?">SLMF!$G$10:$G$83</definedName>
    <definedName name="XDO_?FINAL_MV?90?">SMMDF!$G$18:$G$97</definedName>
    <definedName name="XDO_?FINAL_MV?91?">SMMDF!$G$18:$G$102</definedName>
    <definedName name="XDO_?FINAL_MV?92?">SLF!$G$26</definedName>
    <definedName name="XDO_?FINAL_MV?93?">SLF!$G$26:$G$75</definedName>
    <definedName name="XDO_?FINAL_MV?94?">SLF!$G$26:$G$108</definedName>
    <definedName name="XDO_?FINAL_MV?95?">SLF!$G$26:$G$118</definedName>
    <definedName name="XDO_?FINAL_MV?96?">SLF!$G$26:$G$129</definedName>
    <definedName name="XDO_?FINAL_MV?97?">SLF!$G$26:$G$141</definedName>
    <definedName name="XDO_?FINAL_MV?98?">SLF!$G$26:$G$146</definedName>
    <definedName name="XDO_?FINAL_MV?99?">SDBF!$G$18:$G$22</definedName>
    <definedName name="XDO_?FINAL_NAME?">SMEEF!$C$10:$C$99</definedName>
    <definedName name="XDO_?FINAL_NAME?1?">#REF!</definedName>
    <definedName name="XDO_?FINAL_NAME?10?">SLMF!$C$10:$C$89</definedName>
    <definedName name="XDO_?FINAL_NAME?100?">SDBF!$C$18:$C$28</definedName>
    <definedName name="XDO_?FINAL_NAME?101?">SDBF!$C$18:$C$35</definedName>
    <definedName name="XDO_?FINAL_NAME?102?">SDBF!$C$18:$C$39</definedName>
    <definedName name="XDO_?FINAL_NAME?103?">SDBF!$C$18:$C$58</definedName>
    <definedName name="XDO_?FINAL_NAME?104?">SDBF!$C$18:$C$68</definedName>
    <definedName name="XDO_?FINAL_NAME?105?">SDBF!$C$18:$C$73</definedName>
    <definedName name="XDO_?FINAL_NAME?106?">SSF!$C$26:$C$61</definedName>
    <definedName name="XDO_?FINAL_NAME?107?">SSF!$C$26:$C$97</definedName>
    <definedName name="XDO_?FINAL_NAME?108?">SSF!$C$26:$C$138</definedName>
    <definedName name="XDO_?FINAL_NAME?109?">SSF!$C$26:$C$142</definedName>
    <definedName name="XDO_?FINAL_NAME?11?">SLMF!$C$10:$C$93</definedName>
    <definedName name="XDO_?FINAL_NAME?110?">SSF!$C$26:$C$153</definedName>
    <definedName name="XDO_?FINAL_NAME?111?">SSF!$C$26:$C$164</definedName>
    <definedName name="XDO_?FINAL_NAME?112?">SSF!$C$26:$C$169</definedName>
    <definedName name="XDO_?FINAL_NAME?113?">SCRF!$C$16</definedName>
    <definedName name="XDO_?FINAL_NAME?114?">SCRF!$C$16:$C$51</definedName>
    <definedName name="XDO_?FINAL_NAME?115?">SCRF!$C$16:$C$61</definedName>
    <definedName name="XDO_?FINAL_NAME?116?">SCRF!$C$16:$C$82</definedName>
    <definedName name="XDO_?FINAL_NAME?117?">SCRF!$C$16:$C$92</definedName>
    <definedName name="XDO_?FINAL_NAME?118?">SCRF!$C$16:$C$97</definedName>
    <definedName name="XDO_?FINAL_NAME?119?">SFEF!$C$10:$C$33</definedName>
    <definedName name="XDO_?FINAL_NAME?12?">SLMF!$C$10:$C$114</definedName>
    <definedName name="XDO_?FINAL_NAME?120?">SFEF!$C$10:$C$41</definedName>
    <definedName name="XDO_?FINAL_NAME?121?">SFEF!$C$10:$C$66</definedName>
    <definedName name="XDO_?FINAL_NAME?122?">SFEF!$C$10:$C$85</definedName>
    <definedName name="XDO_?FINAL_NAME?123?">SFEF!$C$10:$C$90</definedName>
    <definedName name="XDO_?FINAL_NAME?124?">SCHF!$C$10:$C$48</definedName>
    <definedName name="XDO_?FINAL_NAME?125?">SCHF!$C$10:$C$56</definedName>
    <definedName name="XDO_?FINAL_NAME?126?">SCHF!$C$10:$C$108</definedName>
    <definedName name="XDO_?FINAL_NAME?127?">SCHF!$C$10:$C$119</definedName>
    <definedName name="XDO_?FINAL_NAME?128?">SCHF!$C$10:$C$126</definedName>
    <definedName name="XDO_?FINAL_NAME?129?">SCHF!$C$10:$C$133</definedName>
    <definedName name="XDO_?FINAL_NAME?13?">SLMF!$C$10:$C$133</definedName>
    <definedName name="XDO_?FINAL_NAME?130?">SCHF!$C$10:$C$146</definedName>
    <definedName name="XDO_?FINAL_NAME?131?">SCHF!$C$10:$C$156</definedName>
    <definedName name="XDO_?FINAL_NAME?132?">SCHF!$C$10:$C$161</definedName>
    <definedName name="XDO_?FINAL_NAME?133?">SMUSD!$C$18:$C$42</definedName>
    <definedName name="XDO_?FINAL_NAME?134?">SMUSD!$C$18:$C$49</definedName>
    <definedName name="XDO_?FINAL_NAME?135?">SMUSD!$C$18:$C$53</definedName>
    <definedName name="XDO_?FINAL_NAME?136?">SMUSD!$C$18:$C$63</definedName>
    <definedName name="XDO_?FINAL_NAME?137?">SMUSD!$C$18:$C$74</definedName>
    <definedName name="XDO_?FINAL_NAME?138?">SMUSD!$C$18:$C$99</definedName>
    <definedName name="XDO_?FINAL_NAME?139?">SMUSD!$C$18:$C$103</definedName>
    <definedName name="XDO_?FINAL_NAME?14?">SLMF!$C$10:$C$138</definedName>
    <definedName name="XDO_?FINAL_NAME?140?">SMUSD!$C$18:$C$114</definedName>
    <definedName name="XDO_?FINAL_NAME?141?">SMUSD!$C$18:$C$125</definedName>
    <definedName name="XDO_?FINAL_NAME?142?">SMUSD!$C$18:$C$130</definedName>
    <definedName name="XDO_?FINAL_NAME?143?">SMIDCAP!$C$10:$C$74</definedName>
    <definedName name="XDO_?FINAL_NAME?144?">SMIDCAP!$C$10:$C$101</definedName>
    <definedName name="XDO_?FINAL_NAME?145?">SMIDCAP!$C$10:$C$120</definedName>
    <definedName name="XDO_?FINAL_NAME?146?">SMIDCAP!$C$10:$C$125</definedName>
    <definedName name="XDO_?FINAL_NAME?147?">SMCMF!$C$24:$C$25</definedName>
    <definedName name="XDO_?FINAL_NAME?148?">SMCMF!$C$24:$C$54</definedName>
    <definedName name="XDO_?FINAL_NAME?149?">SMCMF!$C$24:$C$59</definedName>
    <definedName name="XDO_?FINAL_NAME?15?">SLTEF!$C$10:$C$70</definedName>
    <definedName name="XDO_?FINAL_NAME?150?">SMCOMMA!$C$10:$C$36</definedName>
    <definedName name="XDO_?FINAL_NAME?151?">SMCOMMA!$C$10:$C$61</definedName>
    <definedName name="XDO_?FINAL_NAME?152?">SMCOMMA!$C$10:$C$80</definedName>
    <definedName name="XDO_?FINAL_NAME?153?">SMCOMMA!$C$10:$C$85</definedName>
    <definedName name="XDO_?FINAL_NAME?154?">SMGF!$C$24:$C$28</definedName>
    <definedName name="XDO_?FINAL_NAME?155?">SMGF!$C$24:$C$34</definedName>
    <definedName name="XDO_?FINAL_NAME?156?">SMGF!$C$24:$C$61</definedName>
    <definedName name="XDO_?FINAL_NAME?157?">SMGF!$C$24:$C$66</definedName>
    <definedName name="XDO_?FINAL_NAME?158?">SFLEXI!$C$10:$C$87</definedName>
    <definedName name="XDO_?FINAL_NAME?159?">SFLEXI!$C$10:$C$95</definedName>
    <definedName name="XDO_?FINAL_NAME?16?">SLTEF!$C$10:$C$95</definedName>
    <definedName name="XDO_?FINAL_NAME?160?">SFLEXI!$C$10:$C$116</definedName>
    <definedName name="XDO_?FINAL_NAME?161?">SFLEXI!$C$10:$C$135</definedName>
    <definedName name="XDO_?FINAL_NAME?162?">SFLEXI!$C$10:$C$140</definedName>
    <definedName name="XDO_?FINAL_NAME?163?">SMAAF!$C$10:$C$60</definedName>
    <definedName name="XDO_?FINAL_NAME?164?">SMAAF!$C$10:$C$68</definedName>
    <definedName name="XDO_?FINAL_NAME?165?">SMAAF!$C$10:$C$73</definedName>
    <definedName name="XDO_?FINAL_NAME?166?">SMAAF!$C$10:$C$109</definedName>
    <definedName name="XDO_?FINAL_NAME?167?">SMAAF!$C$10:$C$119</definedName>
    <definedName name="XDO_?FINAL_NAME?168?">SMAAF!$C$10:$C$123</definedName>
    <definedName name="XDO_?FINAL_NAME?169?">SMAAF!$C$10:$C$130</definedName>
    <definedName name="XDO_?FINAL_NAME?17?">SLTEF!$C$10:$C$114</definedName>
    <definedName name="XDO_?FINAL_NAME?170?">SMAAF!$C$10:$C$143</definedName>
    <definedName name="XDO_?FINAL_NAME?171?">SMAAF!$C$10:$C$155</definedName>
    <definedName name="XDO_?FINAL_NAME?172?">SMAAF!$C$10:$C$160</definedName>
    <definedName name="XDO_?FINAL_NAME?173?">SBLUECHIP!$C$10:$C$54</definedName>
    <definedName name="XDO_?FINAL_NAME?174?">SBLUECHIP!$C$10:$C$81</definedName>
    <definedName name="XDO_?FINAL_NAME?175?">SBLUECHIP!$C$10:$C$100</definedName>
    <definedName name="XDO_?FINAL_NAME?176?">SBLUECHIP!$C$10:$C$105</definedName>
    <definedName name="XDO_?FINAL_NAME?177?">SAOF!$C$10:$C$205</definedName>
    <definedName name="XDO_?FINAL_NAME?178?">SAOF!$C$10:$C$233</definedName>
    <definedName name="XDO_?FINAL_NAME?179?">SAOF!$C$10:$C$248</definedName>
    <definedName name="XDO_?FINAL_NAME?18?">SLTEF!$C$10:$C$119</definedName>
    <definedName name="XDO_?FINAL_NAME?180?">SAOF!$C$10:$C$254</definedName>
    <definedName name="XDO_?FINAL_NAME?181?">SAOF!$C$10:$C$258</definedName>
    <definedName name="XDO_?FINAL_NAME?182?">SAOF!$C$10:$C$270</definedName>
    <definedName name="XDO_?FINAL_NAME?183?">SAOF!$C$10:$C$282</definedName>
    <definedName name="XDO_?FINAL_NAME?184?">SAOF!$C$10:$C$287</definedName>
    <definedName name="XDO_?FINAL_NAME?185?">SIF!$C$10:$C$46</definedName>
    <definedName name="XDO_?FINAL_NAME?186?">SIF!$C$10:$C$54</definedName>
    <definedName name="XDO_?FINAL_NAME?187?">SIF!$C$10:$C$75</definedName>
    <definedName name="XDO_?FINAL_NAME?188?">SIF!$C$10:$C$94</definedName>
    <definedName name="XDO_?FINAL_NAME?189?">SIF!$C$10:$C$99</definedName>
    <definedName name="XDO_?FINAL_NAME?19?">#REF!</definedName>
    <definedName name="XDO_?FINAL_NAME?190?">SMLDF!$C$18:$C$77</definedName>
    <definedName name="XDO_?FINAL_NAME?191?">SMLDF!$C$18:$C$86</definedName>
    <definedName name="XDO_?FINAL_NAME?192?">SMLDF!$C$18:$C$92</definedName>
    <definedName name="XDO_?FINAL_NAME?193?">SMLDF!$C$18:$C$97</definedName>
    <definedName name="XDO_?FINAL_NAME?194?">SMLDF!$C$18:$C$107</definedName>
    <definedName name="XDO_?FINAL_NAME?195?">SMLDF!$C$18:$C$113</definedName>
    <definedName name="XDO_?FINAL_NAME?196?">SMLDF!$C$18:$C$117</definedName>
    <definedName name="XDO_?FINAL_NAME?197?">SMLDF!$C$18:$C$123</definedName>
    <definedName name="XDO_?FINAL_NAME?198?">SMLDF!$C$18:$C$130</definedName>
    <definedName name="XDO_?FINAL_NAME?199?">SMLDF!$C$18:$C$140</definedName>
    <definedName name="XDO_?FINAL_NAME?2?">#REF!</definedName>
    <definedName name="XDO_?FINAL_NAME?20?">#REF!</definedName>
    <definedName name="XDO_?FINAL_NAME?200?">SMLDF!$C$18:$C$145</definedName>
    <definedName name="XDO_?FINAL_NAME?201?">SSTDF!$C$18:$C$71</definedName>
    <definedName name="XDO_?FINAL_NAME?202?">SSTDF!$C$18:$C$78</definedName>
    <definedName name="XDO_?FINAL_NAME?203?">SSTDF!$C$18:$C$86</definedName>
    <definedName name="XDO_?FINAL_NAME?204?">SSTDF!$C$18:$C$91</definedName>
    <definedName name="XDO_?FINAL_NAME?205?">SSTDF!$C$18:$C$104</definedName>
    <definedName name="XDO_?FINAL_NAME?206?">SSTDF!$C$18:$C$111</definedName>
    <definedName name="XDO_?FINAL_NAME?207?">SSTDF!$C$18:$C$121</definedName>
    <definedName name="XDO_?FINAL_NAME?208?">SSTDF!$C$18:$C$126</definedName>
    <definedName name="XDO_?FINAL_NAME?209?">SETFGOLD!$C$46</definedName>
    <definedName name="XDO_?FINAL_NAME?21?">#REF!</definedName>
    <definedName name="XDO_?FINAL_NAME?210?">SETFGOLD!$C$46:$C$54</definedName>
    <definedName name="XDO_?FINAL_NAME?211?">SETFGOLD!$C$46:$C$59</definedName>
    <definedName name="XDO_?FINAL_NAME?212?">SPSU!$C$10:$C$34</definedName>
    <definedName name="XDO_?FINAL_NAME?213?">SPSU!$C$10:$C$59</definedName>
    <definedName name="XDO_?FINAL_NAME?214?">SPSU!$C$10:$C$78</definedName>
    <definedName name="XDO_?FINAL_NAME?215?">SPSU!$C$10:$C$83</definedName>
    <definedName name="XDO_?FINAL_NAME?216?">SGF!$C$42</definedName>
    <definedName name="XDO_?FINAL_NAME?217?">SGF!$C$42:$C$54</definedName>
    <definedName name="XDO_?FINAL_NAME?218?">SGF!$C$42:$C$59</definedName>
    <definedName name="XDO_?FINAL_NAME?219?">SBISENSEX!$C$10:$C$40</definedName>
    <definedName name="XDO_?FINAL_NAME?22?">#REF!</definedName>
    <definedName name="XDO_?FINAL_NAME?220?">SBISENSEX!$C$10:$C$83</definedName>
    <definedName name="XDO_?FINAL_NAME?221?">SBISENSEX!$C$10:$C$88</definedName>
    <definedName name="XDO_?FINAL_NAME?222?">SSCF!$C$10:$C$70</definedName>
    <definedName name="XDO_?FINAL_NAME?223?">SSCF!$C$10:$C$95</definedName>
    <definedName name="XDO_?FINAL_NAME?224?">SSCF!$C$10:$C$114</definedName>
    <definedName name="XDO_?FINAL_NAME?225?">SSCF!$C$10:$C$119</definedName>
    <definedName name="XDO_?FINAL_NAME?226?">SBPF!$C$18:$C$58</definedName>
    <definedName name="XDO_?FINAL_NAME?227?">SBPF!$C$18:$C$66</definedName>
    <definedName name="XDO_?FINAL_NAME?228?">SBPF!$C$18:$C$71</definedName>
    <definedName name="XDO_?FINAL_NAME?229?">SBPF!$C$18:$C$79</definedName>
    <definedName name="XDO_?FINAL_NAME?23?">SMGLF!$C$10:$C$39</definedName>
    <definedName name="XDO_?FINAL_NAME?230?">SBPF!$C$18:$C$92</definedName>
    <definedName name="XDO_?FINAL_NAME?231?">SBPF!$C$18:$C$102</definedName>
    <definedName name="XDO_?FINAL_NAME?232?">SBPF!$C$18:$C$107</definedName>
    <definedName name="XDO_?FINAL_NAME?233?">'SLTAF-I'!$C$52</definedName>
    <definedName name="XDO_?FINAL_NAME?234?">'SLTAF-I'!$C$52:$C$57</definedName>
    <definedName name="XDO_?FINAL_NAME?235?">'SLTAF-II'!$C$10:$C$33</definedName>
    <definedName name="XDO_?FINAL_NAME?236?">'SLTAF-II'!$C$10:$C$76</definedName>
    <definedName name="XDO_?FINAL_NAME?237?">'SLTAF-II'!$C$10:$C$81</definedName>
    <definedName name="XDO_?FINAL_NAME?238?">SBFS!$C$10:$C$34</definedName>
    <definedName name="XDO_?FINAL_NAME?239?">SBFS!$C$10:$C$59</definedName>
    <definedName name="XDO_?FINAL_NAME?24?">SMGLF!$C$10:$C$64</definedName>
    <definedName name="XDO_?FINAL_NAME?240?">SBFS!$C$10:$C$78</definedName>
    <definedName name="XDO_?FINAL_NAME?241?">SBFS!$C$10:$C$83</definedName>
    <definedName name="XDO_?FINAL_NAME?242?">SETFNN50!$C$10:$C$59</definedName>
    <definedName name="XDO_?FINAL_NAME?243?">SETFNN50!$C$10:$C$102</definedName>
    <definedName name="XDO_?FINAL_NAME?244?">SETFNN50!$C$10:$C$107</definedName>
    <definedName name="XDO_?FINAL_NAME?245?">SETFNIFBK!$C$10:$C$21</definedName>
    <definedName name="XDO_?FINAL_NAME?246?">SETFNIFBK!$C$10:$C$64</definedName>
    <definedName name="XDO_?FINAL_NAME?247?">SETFNIFBK!$C$10:$C$69</definedName>
    <definedName name="XDO_?FINAL_NAME?248?">SETFBSE100!$C$10:$C$110</definedName>
    <definedName name="XDO_?FINAL_NAME?249?">SETFBSE100!$C$10:$C$157</definedName>
    <definedName name="XDO_?FINAL_NAME?25?">SMGLF!$C$10:$C$83</definedName>
    <definedName name="XDO_?FINAL_NAME?250?">SESF!$C$10:$C$122</definedName>
    <definedName name="XDO_?FINAL_NAME?251?">SESF!$C$10:$C$128</definedName>
    <definedName name="XDO_?FINAL_NAME?252?">SESF!$C$10:$C$133</definedName>
    <definedName name="XDO_?FINAL_NAME?253?">SESF!$C$10:$C$138</definedName>
    <definedName name="XDO_?FINAL_NAME?254?">SESF!$C$10:$C$157</definedName>
    <definedName name="XDO_?FINAL_NAME?255?">SESF!$C$10:$C$168</definedName>
    <definedName name="XDO_?FINAL_NAME?256?">SESF!$C$10:$C$180</definedName>
    <definedName name="XDO_?FINAL_NAME?257?">SESF!$C$10:$C$199</definedName>
    <definedName name="XDO_?FINAL_NAME?258?">SESF!$C$10:$C$204</definedName>
    <definedName name="XDO_?FINAL_NAME?259?">SETFNIF50!$C$10:$C$60</definedName>
    <definedName name="XDO_?FINAL_NAME?26?">SMGLF!$C$10:$C$88</definedName>
    <definedName name="XDO_?FINAL_NAME?260?">SETFNIF50!$C$10:$C$103</definedName>
    <definedName name="XDO_?FINAL_NAME?261?">SETFNIF50!$C$10:$C$108</definedName>
    <definedName name="XDO_?FINAL_NAME?262?">'SLTAF-III'!$C$10:$C$35</definedName>
    <definedName name="XDO_?FINAL_NAME?263?">'SLTAF-III'!$C$10:$C$78</definedName>
    <definedName name="XDO_?FINAL_NAME?264?">'SLTAF-III'!$C$10:$C$83</definedName>
    <definedName name="XDO_?FINAL_NAME?265?">SETF10GILT!$C$24</definedName>
    <definedName name="XDO_?FINAL_NAME?266?">SETF10GILT!$C$24:$C$53</definedName>
    <definedName name="XDO_?FINAL_NAME?267?">SETF10GILT!$C$24:$C$58</definedName>
    <definedName name="XDO_?FINAL_NAME?268?">'SLTAF-IV'!$C$10:$C$32</definedName>
    <definedName name="XDO_?FINAL_NAME?269?">'SLTAF-IV'!$C$10:$C$75</definedName>
    <definedName name="XDO_?FINAL_NAME?27?">#REF!</definedName>
    <definedName name="XDO_?FINAL_NAME?270?">'SLTAF-IV'!$C$10:$C$80</definedName>
    <definedName name="XDO_?FINAL_NAME?271?">'SLTAF-V'!$C$10:$C$37</definedName>
    <definedName name="XDO_?FINAL_NAME?272?">'SLTAF-V'!$C$10:$C$80</definedName>
    <definedName name="XDO_?FINAL_NAME?273?">'SLTAF-V'!$C$10:$C$85</definedName>
    <definedName name="XDO_?FINAL_NAME?274?">'SLTAF-VI'!$C$10:$C$48</definedName>
    <definedName name="XDO_?FINAL_NAME?275?">'SLTAF-VI'!$C$10:$C$91</definedName>
    <definedName name="XDO_?FINAL_NAME?276?">'SLTAF-VI'!$C$10:$C$96</definedName>
    <definedName name="XDO_?FINAL_NAME?277?">SETFSN50!$C$10:$C$59</definedName>
    <definedName name="XDO_?FINAL_NAME?278?">SETFSN50!$C$10:$C$102</definedName>
    <definedName name="XDO_?FINAL_NAME?279?">SETFSN50!$C$10:$C$107</definedName>
    <definedName name="XDO_?FINAL_NAME?28?">#REF!</definedName>
    <definedName name="XDO_?FINAL_NAME?280?">SBIETFQLTY!$C$10:$C$40</definedName>
    <definedName name="XDO_?FINAL_NAME?281?">SBIETFQLTY!$C$10:$C$83</definedName>
    <definedName name="XDO_?FINAL_NAME?282?">SBIETFQLTY!$C$10:$C$88</definedName>
    <definedName name="XDO_?FINAL_NAME?283?">SCBF!$C$18:$C$102</definedName>
    <definedName name="XDO_?FINAL_NAME?284?">SCBF!$C$18:$C$108</definedName>
    <definedName name="XDO_?FINAL_NAME?285?">SCBF!$C$18:$C$112</definedName>
    <definedName name="XDO_?FINAL_NAME?286?">SCBF!$C$18:$C$116</definedName>
    <definedName name="XDO_?FINAL_NAME?287?">SCBF!$C$18:$C$121</definedName>
    <definedName name="XDO_?FINAL_NAME?288?">SCBF!$C$18:$C$126</definedName>
    <definedName name="XDO_?FINAL_NAME?289?">SCBF!$C$18:$C$139</definedName>
    <definedName name="XDO_?FINAL_NAME?29?">SEHF!$C$10:$C$47</definedName>
    <definedName name="XDO_?FINAL_NAME?290?">SCBF!$C$18:$C$149</definedName>
    <definedName name="XDO_?FINAL_NAME?291?">SCBF!$C$18:$C$154</definedName>
    <definedName name="XDO_?FINAL_NAME?292?">SEMVF!$C$10:$C$60</definedName>
    <definedName name="XDO_?FINAL_NAME?293?">SEMVF!$C$10:$C$103</definedName>
    <definedName name="XDO_?FINAL_NAME?294?">SEMVF!$C$10:$C$108</definedName>
    <definedName name="XDO_?FINAL_NAME?295?">'SFMP- Series 1'!$C$26:$C$31</definedName>
    <definedName name="XDO_?FINAL_NAME?296?">'SFMP- Series 1'!$C$26:$C$50</definedName>
    <definedName name="XDO_?FINAL_NAME?297?">'SFMP- Series 1'!$C$26:$C$65</definedName>
    <definedName name="XDO_?FINAL_NAME?298?">'SFMP- Series 1'!$C$26:$C$70</definedName>
    <definedName name="XDO_?FINAL_NAME?299?">'SFMP- Series 6'!$C$26:$C$29</definedName>
    <definedName name="XDO_?FINAL_NAME?3?">#REF!</definedName>
    <definedName name="XDO_?FINAL_NAME?30?">SEHF!$C$10:$C$52</definedName>
    <definedName name="XDO_?FINAL_NAME?300?">'SFMP- Series 6'!$C$26:$C$48</definedName>
    <definedName name="XDO_?FINAL_NAME?301?">'SFMP- Series 6'!$C$26:$C$63</definedName>
    <definedName name="XDO_?FINAL_NAME?302?">'SFMP- Series 6'!$C$26:$C$68</definedName>
    <definedName name="XDO_?FINAL_NAME?303?">'SFMP- Series 34'!$C$26</definedName>
    <definedName name="XDO_?FINAL_NAME?304?">'SFMP- Series 34'!$C$26:$C$43</definedName>
    <definedName name="XDO_?FINAL_NAME?305?">'SFMP- Series 34'!$C$26:$C$58</definedName>
    <definedName name="XDO_?FINAL_NAME?306?">'SFMP- Series 34'!$C$26:$C$63</definedName>
    <definedName name="XDO_?FINAL_NAME?307?">'SMCBF-IP'!$C$10:$C$39</definedName>
    <definedName name="XDO_?FINAL_NAME?308?">'SMCBF-IP'!$C$10:$C$45</definedName>
    <definedName name="XDO_?FINAL_NAME?309?">'SMCBF-IP'!$C$10:$C$50</definedName>
    <definedName name="XDO_?FINAL_NAME?31?">SEHF!$C$10:$C$59</definedName>
    <definedName name="XDO_?FINAL_NAME?310?">'SMCBF-IP'!$C$10:$C$71</definedName>
    <definedName name="XDO_?FINAL_NAME?311?">'SMCBF-IP'!$C$10:$C$90</definedName>
    <definedName name="XDO_?FINAL_NAME?312?">'SMCBF-IP'!$C$10:$C$95</definedName>
    <definedName name="XDO_?FINAL_NAME?313?">SFRDF!$C$18:$C$24</definedName>
    <definedName name="XDO_?FINAL_NAME?314?">SFRDF!$C$18:$C$35</definedName>
    <definedName name="XDO_?FINAL_NAME?315?">SFRDF!$C$18:$C$46</definedName>
    <definedName name="XDO_?FINAL_NAME?316?">SFRDF!$C$18:$C$59</definedName>
    <definedName name="XDO_?FINAL_NAME?317?">SFRDF!$C$18:$C$69</definedName>
    <definedName name="XDO_?FINAL_NAME?318?">SFRDF!$C$18:$C$74</definedName>
    <definedName name="XDO_?FINAL_NAME?319?">SBIETFIT!$C$10:$C$19</definedName>
    <definedName name="XDO_?FINAL_NAME?32?">SEHF!$C$10:$C$63</definedName>
    <definedName name="XDO_?FINAL_NAME?320?">SBIETFIT!$C$10:$C$62</definedName>
    <definedName name="XDO_?FINAL_NAME?321?">SBIETFIT!$C$10:$C$67</definedName>
    <definedName name="XDO_?FINAL_NAME?322?">SBIETFPB!$C$10:$C$19</definedName>
    <definedName name="XDO_?FINAL_NAME?323?">SBIETFPB!$C$10:$C$62</definedName>
    <definedName name="XDO_?FINAL_NAME?324?">SBIETFPB!$C$10:$C$67</definedName>
    <definedName name="XDO_?FINAL_NAME?325?">'SRBF-AP'!$C$10:$C$55</definedName>
    <definedName name="XDO_?FINAL_NAME?326?">'SRBF-AP'!$C$10:$C$65</definedName>
    <definedName name="XDO_?FINAL_NAME?327?">'SRBF-AP'!$C$10:$C$73</definedName>
    <definedName name="XDO_?FINAL_NAME?328?">'SRBF-AP'!$C$10:$C$102</definedName>
    <definedName name="XDO_?FINAL_NAME?329?">'SRBF-AP'!$C$10:$C$107</definedName>
    <definedName name="XDO_?FINAL_NAME?33?">SEHF!$C$10:$C$108</definedName>
    <definedName name="XDO_?FINAL_NAME?330?">'SRBF-AHP'!$C$10:$C$55</definedName>
    <definedName name="XDO_?FINAL_NAME?331?">'SRBF-AHP'!$C$10:$C$64</definedName>
    <definedName name="XDO_?FINAL_NAME?332?">'SRBF-AHP'!$C$10:$C$69</definedName>
    <definedName name="XDO_?FINAL_NAME?333?">'SRBF-AHP'!$C$10:$C$74</definedName>
    <definedName name="XDO_?FINAL_NAME?334?">'SRBF-AHP'!$C$10:$C$83</definedName>
    <definedName name="XDO_?FINAL_NAME?335?">'SRBF-AHP'!$C$10:$C$87</definedName>
    <definedName name="XDO_?FINAL_NAME?336?">'SRBF-AHP'!$C$10:$C$104</definedName>
    <definedName name="XDO_?FINAL_NAME?337?">'SRBF-AHP'!$C$10:$C$116</definedName>
    <definedName name="XDO_?FINAL_NAME?338?">'SRBF-AHP'!$C$10:$C$121</definedName>
    <definedName name="XDO_?FINAL_NAME?339?">'SRBF-CHP'!$C$10:$C$55</definedName>
    <definedName name="XDO_?FINAL_NAME?34?">SEHF!$C$10:$C$114</definedName>
    <definedName name="XDO_?FINAL_NAME?340?">'SRBF-CHP'!$C$10:$C$72</definedName>
    <definedName name="XDO_?FINAL_NAME?341?">'SRBF-CHP'!$C$10:$C$83</definedName>
    <definedName name="XDO_?FINAL_NAME?342?">'SRBF-CHP'!$C$10:$C$112</definedName>
    <definedName name="XDO_?FINAL_NAME?343?">'SRBF-CHP'!$C$10:$C$117</definedName>
    <definedName name="XDO_?FINAL_NAME?344?">'SRBF-CP'!$C$10:$C$55</definedName>
    <definedName name="XDO_?FINAL_NAME?345?">'SRBF-CP'!$C$10:$C$71</definedName>
    <definedName name="XDO_?FINAL_NAME?346?">'SRBF-CP'!$C$10:$C$82</definedName>
    <definedName name="XDO_?FINAL_NAME?347?">'SRBF-CP'!$C$10:$C$86</definedName>
    <definedName name="XDO_?FINAL_NAME?348?">'SRBF-CP'!$C$10:$C$113</definedName>
    <definedName name="XDO_?FINAL_NAME?349?">'SRBF-CP'!$C$10:$C$118</definedName>
    <definedName name="XDO_?FINAL_NAME?35?">SEHF!$C$10:$C$124</definedName>
    <definedName name="XDO_?FINAL_NAME?350?">'SIA-US EQUITY FOF'!$C$14</definedName>
    <definedName name="XDO_?FINAL_NAME?351?">'SIA-US EQUITY FOF'!$C$14:$C$53</definedName>
    <definedName name="XDO_?FINAL_NAME?352?">'SIA-US EQUITY FOF'!$C$14:$C$58</definedName>
    <definedName name="XDO_?FINAL_NAME?353?">'SFMP- Series 41'!$C$18:$C$19</definedName>
    <definedName name="XDO_?FINAL_NAME?354?">'SFMP- Series 41'!$C$18:$C$31</definedName>
    <definedName name="XDO_?FINAL_NAME?355?">'SFMP- Series 41'!$C$18:$C$48</definedName>
    <definedName name="XDO_?FINAL_NAME?356?">'SFMP- Series 41'!$C$18:$C$63</definedName>
    <definedName name="XDO_?FINAL_NAME?357?">'SFMP- Series 41'!$C$18:$C$68</definedName>
    <definedName name="XDO_?FINAL_NAME?358?">'SFMP- Series 42'!$C$18</definedName>
    <definedName name="XDO_?FINAL_NAME?359?">'SFMP- Series 42'!$C$18:$C$40</definedName>
    <definedName name="XDO_?FINAL_NAME?36?">SEHF!$C$10:$C$131</definedName>
    <definedName name="XDO_?FINAL_NAME?360?">'SFMP- Series 42'!$C$18:$C$61</definedName>
    <definedName name="XDO_?FINAL_NAME?361?">'SFMP- Series 42'!$C$18:$C$76</definedName>
    <definedName name="XDO_?FINAL_NAME?362?">'SFMP- Series 42'!$C$18:$C$81</definedName>
    <definedName name="XDO_?FINAL_NAME?363?">'SFMP- Series 43'!$C$26:$C$34</definedName>
    <definedName name="XDO_?FINAL_NAME?364?">'SFMP- Series 43'!$C$26:$C$53</definedName>
    <definedName name="XDO_?FINAL_NAME?365?">'SFMP- Series 43'!$C$26:$C$68</definedName>
    <definedName name="XDO_?FINAL_NAME?366?">'SFMP- Series 43'!$C$26:$C$73</definedName>
    <definedName name="XDO_?FINAL_NAME?367?">'SNN50'!$C$10:$C$59</definedName>
    <definedName name="XDO_?FINAL_NAME?368?">'SNN50'!$C$10:$C$102</definedName>
    <definedName name="XDO_?FINAL_NAME?369?">'SNN50'!$C$10:$C$107</definedName>
    <definedName name="XDO_?FINAL_NAME?37?">SEHF!$C$10:$C$136</definedName>
    <definedName name="XDO_?FINAL_NAME?370?">'SFMP- Series 44'!$C$26:$C$31</definedName>
    <definedName name="XDO_?FINAL_NAME?371?">'SFMP- Series 44'!$C$26:$C$53</definedName>
    <definedName name="XDO_?FINAL_NAME?372?">'SFMP- Series 44'!$C$26:$C$68</definedName>
    <definedName name="XDO_?FINAL_NAME?373?">'SFMP- Series 44'!$C$26:$C$73</definedName>
    <definedName name="XDO_?FINAL_NAME?374?">'SFMP- Series 45'!$C$26:$C$33</definedName>
    <definedName name="XDO_?FINAL_NAME?375?">'SFMP- Series 45'!$C$26:$C$56</definedName>
    <definedName name="XDO_?FINAL_NAME?376?">'SFMP- Series 45'!$C$26:$C$71</definedName>
    <definedName name="XDO_?FINAL_NAME?377?">'SFMP- Series 45'!$C$26:$C$76</definedName>
    <definedName name="XDO_?FINAL_NAME?378?">SBIETFCON!$C$10:$C$40</definedName>
    <definedName name="XDO_?FINAL_NAME?379?">SBIETFCON!$C$10:$C$83</definedName>
    <definedName name="XDO_?FINAL_NAME?38?">SEHF!$C$10:$C$144</definedName>
    <definedName name="XDO_?FINAL_NAME?380?">SBIETFCON!$C$10:$C$88</definedName>
    <definedName name="XDO_?FINAL_NAME?381?">'SFMP- Series 46'!$C$26:$C$29</definedName>
    <definedName name="XDO_?FINAL_NAME?382?">'SFMP- Series 46'!$C$26:$C$48</definedName>
    <definedName name="XDO_?FINAL_NAME?383?">'SFMP- Series 46'!$C$26:$C$63</definedName>
    <definedName name="XDO_?FINAL_NAME?384?">'SFMP- Series 46'!$C$26:$C$68</definedName>
    <definedName name="XDO_?FINAL_NAME?385?">'SFMP- Series 47'!$C$26:$C$27</definedName>
    <definedName name="XDO_?FINAL_NAME?386?">'SFMP- Series 47'!$C$26:$C$48</definedName>
    <definedName name="XDO_?FINAL_NAME?387?">'SFMP- Series 47'!$C$26:$C$63</definedName>
    <definedName name="XDO_?FINAL_NAME?388?">'SFMP- Series 47'!$C$26:$C$68</definedName>
    <definedName name="XDO_?FINAL_NAME?389?">'SFMP- Series 48'!$C$26:$C$28</definedName>
    <definedName name="XDO_?FINAL_NAME?39?">SEHF!$C$10:$C$159</definedName>
    <definedName name="XDO_?FINAL_NAME?390?">'SFMP- Series 48'!$C$26:$C$45</definedName>
    <definedName name="XDO_?FINAL_NAME?391?">'SFMP- Series 48'!$C$26:$C$60</definedName>
    <definedName name="XDO_?FINAL_NAME?392?">'SFMP- Series 48'!$C$26:$C$65</definedName>
    <definedName name="XDO_?FINAL_NAME?393?">SBAF!$C$10:$C$107</definedName>
    <definedName name="XDO_?FINAL_NAME?394?">SBAF!$C$10:$C$113</definedName>
    <definedName name="XDO_?FINAL_NAME?395?">SBAF!$C$10:$C$117</definedName>
    <definedName name="XDO_?FINAL_NAME?396?">SBAF!$C$10:$C$122</definedName>
    <definedName name="XDO_?FINAL_NAME?397?">SBAF!$C$10:$C$154</definedName>
    <definedName name="XDO_?FINAL_NAME?398?">SBAF!$C$10:$C$168</definedName>
    <definedName name="XDO_?FINAL_NAME?399?">SBAF!$C$10:$C$172</definedName>
    <definedName name="XDO_?FINAL_NAME?4?">#REF!</definedName>
    <definedName name="XDO_?FINAL_NAME?40?">SEHF!$C$10:$C$164</definedName>
    <definedName name="XDO_?FINAL_NAME?400?">SBAF!$C$10:$C$199</definedName>
    <definedName name="XDO_?FINAL_NAME?401?">SBAF!$C$10:$C$204</definedName>
    <definedName name="XDO_?FINAL_NAME?402?">'SFMP- Series 49'!$C$26:$C$33</definedName>
    <definedName name="XDO_?FINAL_NAME?403?">'SFMP- Series 49'!$C$26:$C$53</definedName>
    <definedName name="XDO_?FINAL_NAME?404?">'SFMP- Series 49'!$C$26:$C$68</definedName>
    <definedName name="XDO_?FINAL_NAME?405?">'SFMP- Series 49'!$C$26:$C$73</definedName>
    <definedName name="XDO_?FINAL_NAME?406?">'SFMP- Series 50'!$C$26:$C$30</definedName>
    <definedName name="XDO_?FINAL_NAME?407?">'SFMP- Series 50'!$C$26:$C$49</definedName>
    <definedName name="XDO_?FINAL_NAME?408?">'SFMP- Series 50'!$C$26:$C$64</definedName>
    <definedName name="XDO_?FINAL_NAME?409?">'SFMP- Series 50'!$C$26:$C$69</definedName>
    <definedName name="XDO_?FINAL_NAME?41?">#REF!</definedName>
    <definedName name="XDO_?FINAL_NAME?410?">'SFMP- Series 51'!$C$26:$C$36</definedName>
    <definedName name="XDO_?FINAL_NAME?411?">'SFMP- Series 51'!$C$26:$C$58</definedName>
    <definedName name="XDO_?FINAL_NAME?412?">'SFMP- Series 51'!$C$26:$C$73</definedName>
    <definedName name="XDO_?FINAL_NAME?413?">'SFMP- Series 51'!$C$26:$C$78</definedName>
    <definedName name="XDO_?FINAL_NAME?414?">'SFMP- Series 52'!$C$26:$C$30</definedName>
    <definedName name="XDO_?FINAL_NAME?415?">'SFMP- Series 52'!$C$26:$C$52</definedName>
    <definedName name="XDO_?FINAL_NAME?416?">'SFMP- Series 52'!$C$26:$C$67</definedName>
    <definedName name="XDO_?FINAL_NAME?417?">'SFMP- Series 52'!$C$26:$C$72</definedName>
    <definedName name="XDO_?FINAL_NAME?418?">'SFMP- Series 53'!$C$26:$C$34</definedName>
    <definedName name="XDO_?FINAL_NAME?419?">'SFMP- Series 53'!$C$26:$C$57</definedName>
    <definedName name="XDO_?FINAL_NAME?42?">#REF!</definedName>
    <definedName name="XDO_?FINAL_NAME?420?">'SFMP- Series 53'!$C$26:$C$72</definedName>
    <definedName name="XDO_?FINAL_NAME?421?">'SFMP- Series 53'!$C$26:$C$77</definedName>
    <definedName name="XDO_?FINAL_NAME?422?">'SFMP- Series 54'!$C$26:$C$28</definedName>
    <definedName name="XDO_?FINAL_NAME?423?">'SFMP- Series 54'!$C$26:$C$44</definedName>
    <definedName name="XDO_?FINAL_NAME?424?">'SFMP- Series 54'!$C$26:$C$59</definedName>
    <definedName name="XDO_?FINAL_NAME?425?">'SFMP- Series 54'!$C$26:$C$64</definedName>
    <definedName name="XDO_?FINAL_NAME?426?">'SFMP- Series 55'!$C$26:$C$32</definedName>
    <definedName name="XDO_?FINAL_NAME?427?">'SFMP- Series 55'!$C$26:$C$55</definedName>
    <definedName name="XDO_?FINAL_NAME?428?">'SFMP- Series 55'!$C$26:$C$70</definedName>
    <definedName name="XDO_?FINAL_NAME?429?">'SFMP- Series 55'!$C$26:$C$75</definedName>
    <definedName name="XDO_?FINAL_NAME?43?">SMIF!$C$18:$C$31</definedName>
    <definedName name="XDO_?FINAL_NAME?430?">'SFMP- Series 56'!$C$26:$C$28</definedName>
    <definedName name="XDO_?FINAL_NAME?431?">'SFMP- Series 56'!$C$26:$C$43</definedName>
    <definedName name="XDO_?FINAL_NAME?432?">'SFMP- Series 56'!$C$26:$C$58</definedName>
    <definedName name="XDO_?FINAL_NAME?433?">'SFMP- Series 56'!$C$26:$C$63</definedName>
    <definedName name="XDO_?FINAL_NAME?434?">'SFMP- Series 57'!$C$26:$C$29</definedName>
    <definedName name="XDO_?FINAL_NAME?435?">'SFMP- Series 57'!$C$26:$C$52</definedName>
    <definedName name="XDO_?FINAL_NAME?436?">'SFMP- Series 57'!$C$26:$C$67</definedName>
    <definedName name="XDO_?FINAL_NAME?437?">'SFMP- Series 57'!$C$26:$C$72</definedName>
    <definedName name="XDO_?FINAL_NAME?438?">'SFMP- Series 58'!$C$26:$C$31</definedName>
    <definedName name="XDO_?FINAL_NAME?439?">'SFMP- Series 58'!$C$26:$C$50</definedName>
    <definedName name="XDO_?FINAL_NAME?44?">SMIF!$C$18:$C$42</definedName>
    <definedName name="XDO_?FINAL_NAME?440?">'SFMP- Series 58'!$C$26:$C$65</definedName>
    <definedName name="XDO_?FINAL_NAME?441?">'SFMP- Series 58'!$C$26:$C$70</definedName>
    <definedName name="XDO_?FINAL_NAME?442?">SCPSE!$C$18:$C$45</definedName>
    <definedName name="XDO_?FINAL_NAME?443?">SCPSE!$C$18:$C$54</definedName>
    <definedName name="XDO_?FINAL_NAME?444?">SCPSE!$C$18:$C$127</definedName>
    <definedName name="XDO_?FINAL_NAME?445?">SCPSE!$C$18:$C$154</definedName>
    <definedName name="XDO_?FINAL_NAME?446?">SCPSE!$C$18:$C$159</definedName>
    <definedName name="XDO_?FINAL_NAME?447?">'SFMP- Series 59'!$C$38:$C$40</definedName>
    <definedName name="XDO_?FINAL_NAME?448?">'SFMP- Series 59'!$C$38:$C$55</definedName>
    <definedName name="XDO_?FINAL_NAME?449?">'SFMP- Series 59'!$C$38:$C$60</definedName>
    <definedName name="XDO_?FINAL_NAME?45?">SMIF!$C$18:$C$52</definedName>
    <definedName name="XDO_?FINAL_NAME?450?">'SFMP- Series 60'!$C$26:$C$30</definedName>
    <definedName name="XDO_?FINAL_NAME?451?">'SFMP- Series 60'!$C$26:$C$51</definedName>
    <definedName name="XDO_?FINAL_NAME?452?">'SFMP- Series 60'!$C$26:$C$66</definedName>
    <definedName name="XDO_?FINAL_NAME?453?">'SFMP- Series 60'!$C$26:$C$71</definedName>
    <definedName name="XDO_?FINAL_NAME?454?">SMCF!$C$10:$C$58</definedName>
    <definedName name="XDO_?FINAL_NAME?455?">SMCF!$C$10:$C$73</definedName>
    <definedName name="XDO_?FINAL_NAME?456?">SMCF!$C$10:$C$85</definedName>
    <definedName name="XDO_?FINAL_NAME?457?">SMCF!$C$10:$C$104</definedName>
    <definedName name="XDO_?FINAL_NAME?458?">SMCF!$C$10:$C$109</definedName>
    <definedName name="XDO_?FINAL_NAME?459?">'SFMP- Series 61'!$C$26:$C$36</definedName>
    <definedName name="XDO_?FINAL_NAME?46?">SMIF!$C$18:$C$65</definedName>
    <definedName name="XDO_?FINAL_NAME?460?">'SFMP- Series 61'!$C$26:$C$58</definedName>
    <definedName name="XDO_?FINAL_NAME?461?">'SFMP- Series 61'!$C$26:$C$73</definedName>
    <definedName name="XDO_?FINAL_NAME?462?">'SFMP- Series 61'!$C$26:$C$78</definedName>
    <definedName name="XDO_?FINAL_NAME?463?">'SFMP- Series 66'!$C$26:$C$34</definedName>
    <definedName name="XDO_?FINAL_NAME?464?">'SFMP- Series 66'!$C$26:$C$56</definedName>
    <definedName name="XDO_?FINAL_NAME?465?">'SFMP- Series 66'!$C$26:$C$71</definedName>
    <definedName name="XDO_?FINAL_NAME?466?">'SFMP- Series 66'!$C$26:$C$76</definedName>
    <definedName name="XDO_?FINAL_NAME?467?">'SFMP- Series 67'!$C$26:$C$34</definedName>
    <definedName name="XDO_?FINAL_NAME?468?">'SFMP- Series 67'!$C$26:$C$56</definedName>
    <definedName name="XDO_?FINAL_NAME?469?">'SFMP- Series 67'!$C$26:$C$71</definedName>
    <definedName name="XDO_?FINAL_NAME?47?">SMIF!$C$18:$C$75</definedName>
    <definedName name="XDO_?FINAL_NAME?470?">'SFMP- Series 67'!$C$26:$C$76</definedName>
    <definedName name="XDO_?FINAL_NAME?471?">'SFMP- Series 64'!$C$24</definedName>
    <definedName name="XDO_?FINAL_NAME?472?">'SFMP- Series 64'!$C$24:$C$32</definedName>
    <definedName name="XDO_?FINAL_NAME?473?">'SFMP- Series 64'!$C$24:$C$53</definedName>
    <definedName name="XDO_?FINAL_NAME?474?">'SFMP- Series 64'!$C$24:$C$68</definedName>
    <definedName name="XDO_?FINAL_NAME?475?">'SFMP- Series 64'!$C$24:$C$73</definedName>
    <definedName name="XDO_?FINAL_NAME?476?">'SFMP- Series 68'!$C$24</definedName>
    <definedName name="XDO_?FINAL_NAME?477?">'SFMP- Series 68'!$C$24:$C$41</definedName>
    <definedName name="XDO_?FINAL_NAME?478?">'SFMP- Series 68'!$C$24:$C$56</definedName>
    <definedName name="XDO_?FINAL_NAME?479?">'SFMP- Series 68'!$C$24:$C$61</definedName>
    <definedName name="XDO_?FINAL_NAME?48?">SMIF!$C$18:$C$80</definedName>
    <definedName name="XDO_?FINAL_NAME?480?">SNM150IF!$C$10:$C$159</definedName>
    <definedName name="XDO_?FINAL_NAME?481?">SNM150IF!$C$10:$C$202</definedName>
    <definedName name="XDO_?FINAL_NAME?482?">SNM150IF!$C$10:$C$207</definedName>
    <definedName name="XDO_?FINAL_NAME?483?">SNS250IF!$C$10:$C$259</definedName>
    <definedName name="XDO_?FINAL_NAME?484?">SNS250IF!$C$10:$C$302</definedName>
    <definedName name="XDO_?FINAL_NAME?485?">SNS250IF!$C$10:$C$307</definedName>
    <definedName name="XDO_?FINAL_NAME?486?">'SCIGI-JUN 2036'!$C$24:$C$25</definedName>
    <definedName name="XDO_?FINAL_NAME?487?">'SCIGI-JUN 2036'!$C$24:$C$54</definedName>
    <definedName name="XDO_?FINAL_NAME?488?">'SCIGI-JUN 2036'!$C$24:$C$59</definedName>
    <definedName name="XDO_?FINAL_NAME?489?">'SCIGI-APR 2029'!$C$24</definedName>
    <definedName name="XDO_?FINAL_NAME?49?">#REF!</definedName>
    <definedName name="XDO_?FINAL_NAME?490?">'SCIGI-APR 2029'!$C$24:$C$53</definedName>
    <definedName name="XDO_?FINAL_NAME?491?">'SCIGI-APR 2029'!$C$24:$C$58</definedName>
    <definedName name="XDO_?FINAL_NAME?492?">'SCISI-SEP 2027'!$C$24</definedName>
    <definedName name="XDO_?FINAL_NAME?493?">'SCISI-SEP 2027'!$C$24:$C$44</definedName>
    <definedName name="XDO_?FINAL_NAME?494?">'SCISI-SEP 2027'!$C$24:$C$71</definedName>
    <definedName name="XDO_?FINAL_NAME?495?">'SCISI-SEP 2027'!$C$24:$C$76</definedName>
    <definedName name="XDO_?FINAL_NAME?496?">'SFMP- Series 72'!$C$38:$C$41</definedName>
    <definedName name="XDO_?FINAL_NAME?497?">'SFMP- Series 72'!$C$38:$C$56</definedName>
    <definedName name="XDO_?FINAL_NAME?498?">'SFMP- Series 72'!$C$38:$C$61</definedName>
    <definedName name="XDO_?FINAL_NAME?499?">'SFMP- Series 73'!$C$38:$C$41</definedName>
    <definedName name="XDO_?FINAL_NAME?5?">#REF!</definedName>
    <definedName name="XDO_?FINAL_NAME?50?">#REF!</definedName>
    <definedName name="XDO_?FINAL_NAME?500?">'SFMP- Series 73'!$C$38:$C$56</definedName>
    <definedName name="XDO_?FINAL_NAME?501?">'SFMP- Series 73'!$C$38:$C$61</definedName>
    <definedName name="XDO_?FINAL_NAME?502?">SLDF!$C$24:$C$33</definedName>
    <definedName name="XDO_?FINAL_NAME?503?">SLDF!$C$24:$C$54</definedName>
    <definedName name="XDO_?FINAL_NAME?504?">SLDF!$C$24:$C$64</definedName>
    <definedName name="XDO_?FINAL_NAME?505?">SLDF!$C$24:$C$69</definedName>
    <definedName name="XDO_?FINAL_NAME?506?">'SFMP- Series 74'!$C$26:$C$33</definedName>
    <definedName name="XDO_?FINAL_NAME?507?">'SFMP- Series 74'!$C$26:$C$50</definedName>
    <definedName name="XDO_?FINAL_NAME?508?">'SFMP- Series 74'!$C$26:$C$65</definedName>
    <definedName name="XDO_?FINAL_NAME?509?">'SFMP- Series 74'!$C$26:$C$70</definedName>
    <definedName name="XDO_?FINAL_NAME?51?">SCOF!$C$10:$C$58</definedName>
    <definedName name="XDO_?FINAL_NAME?510?">'SFMP- Series 76'!$C$18:$C$21</definedName>
    <definedName name="XDO_?FINAL_NAME?511?">'SFMP- Series 76'!$C$18:$C$31</definedName>
    <definedName name="XDO_?FINAL_NAME?512?">'SFMP- Series 76'!$C$18:$C$49</definedName>
    <definedName name="XDO_?FINAL_NAME?513?">'SFMP- Series 76'!$C$18:$C$64</definedName>
    <definedName name="XDO_?FINAL_NAME?514?">'SFMP- Series 76'!$C$18:$C$69</definedName>
    <definedName name="XDO_?FINAL_NAME?515?">'SFMP- Series 78'!$C$18:$C$22</definedName>
    <definedName name="XDO_?FINAL_NAME?516?">'SFMP- Series 78'!$C$18:$C$34</definedName>
    <definedName name="XDO_?FINAL_NAME?517?">'SFMP- Series 78'!$C$18:$C$51</definedName>
    <definedName name="XDO_?FINAL_NAME?518?">'SFMP- Series 78'!$C$18:$C$66</definedName>
    <definedName name="XDO_?FINAL_NAME?519?">'SFMP- Series 78'!$C$18:$C$71</definedName>
    <definedName name="XDO_?FINAL_NAME?52?">SCOF!$C$10:$C$83</definedName>
    <definedName name="XDO_?FINAL_NAME?520?">SDYF!$C$10:$C$52</definedName>
    <definedName name="XDO_?FINAL_NAME?521?">SDYF!$C$10:$C$60</definedName>
    <definedName name="XDO_?FINAL_NAME?522?">SDYF!$C$10:$C$67</definedName>
    <definedName name="XDO_?FINAL_NAME?523?">SDYF!$C$10:$C$88</definedName>
    <definedName name="XDO_?FINAL_NAME?524?">SDYF!$C$10:$C$107</definedName>
    <definedName name="XDO_?FINAL_NAME?525?">SDYF!$C$10:$C$112</definedName>
    <definedName name="XDO_?FINAL_NAME?526?">'SFMP- Series 79'!$C$18:$C$21</definedName>
    <definedName name="XDO_?FINAL_NAME?527?">'SFMP- Series 79'!$C$18:$C$44</definedName>
    <definedName name="XDO_?FINAL_NAME?528?">'SFMP- Series 79'!$C$18:$C$59</definedName>
    <definedName name="XDO_?FINAL_NAME?529?">'SFMP- Series 79'!$C$18:$C$64</definedName>
    <definedName name="XDO_?FINAL_NAME?53?">SCOF!$C$10:$C$102</definedName>
    <definedName name="XDO_?FINAL_NAME?530?">'SFMP- Series 81'!$C$18:$C$25</definedName>
    <definedName name="XDO_?FINAL_NAME?531?">'SFMP- Series 81'!$C$18:$C$41</definedName>
    <definedName name="XDO_?FINAL_NAME?532?">'SFMP- Series 81'!$C$18:$C$59</definedName>
    <definedName name="XDO_?FINAL_NAME?533?">'SFMP- Series 81'!$C$18:$C$74</definedName>
    <definedName name="XDO_?FINAL_NAME?534?">'SFMP- Series 81'!$C$18:$C$79</definedName>
    <definedName name="XDO_?FINAL_NAME?535?">'SBI-BSE-SENSEX-IF'!$C$10:$C$40</definedName>
    <definedName name="XDO_?FINAL_NAME?536?">'SBI-BSE-SENSEX-IF'!$C$10:$C$83</definedName>
    <definedName name="XDO_?FINAL_NAME?537?">'SBI-BSE-SENSEX-IF'!$C$10:$C$88</definedName>
    <definedName name="XDO_?FINAL_NAME?538?">LIQUIDSBI!$C$52</definedName>
    <definedName name="XDO_?FINAL_NAME?539?">LIQUIDSBI!$C$52:$C$57</definedName>
    <definedName name="XDO_?FINAL_NAME?54?">SCOF!$C$10:$C$107</definedName>
    <definedName name="XDO_?FINAL_NAME?540?">SN50EWIF!$C$10:$C$60</definedName>
    <definedName name="XDO_?FINAL_NAME?541?">SN50EWIF!$C$10:$C$103</definedName>
    <definedName name="XDO_?FINAL_NAME?542?">SN50EWIF!$C$10:$C$108</definedName>
    <definedName name="XDO_?FINAL_NAME?543?">SEOF!$C$10:$C$42</definedName>
    <definedName name="XDO_?FINAL_NAME?544?">SEOF!$C$10:$C$67</definedName>
    <definedName name="XDO_?FINAL_NAME?545?">SEOF!$C$10:$C$86</definedName>
    <definedName name="XDO_?FINAL_NAME?546?">SEOF!$C$10:$C$91</definedName>
    <definedName name="XDO_?FINAL_NAME?547?">'SBI-AOF'!$C$10:$C$37</definedName>
    <definedName name="XDO_?FINAL_NAME?548?">'SBI-AOF'!$C$10:$C$62</definedName>
    <definedName name="XDO_?FINAL_NAME?549?">'SBI-AOF'!$C$10:$C$81</definedName>
    <definedName name="XDO_?FINAL_NAME?55?">STOF!$C$10:$C$34</definedName>
    <definedName name="XDO_?FINAL_NAME?550?">'SBI-AOF'!$C$10:$C$86</definedName>
    <definedName name="XDO_?FINAL_NAME?551?">'SBI Silver ETF'!$C$54</definedName>
    <definedName name="XDO_?FINAL_NAME?552?">'SBI Silver ETF'!$C$54:$C$56</definedName>
    <definedName name="XDO_?FINAL_NAME?553?">'SBI Silver ETF'!$C$54:$C$59</definedName>
    <definedName name="XDO_?FINAL_NAME?554?">'SBI Silver ETF Fund of Fund'!$C$42</definedName>
    <definedName name="XDO_?FINAL_NAME?555?">'SBI Silver ETF Fund of Fund'!$C$42:$C$54</definedName>
    <definedName name="XDO_?FINAL_NAME?556?">'SBI Silver ETF Fund of Fund'!$C$42:$C$59</definedName>
    <definedName name="XDO_?FINAL_NAME?557?">'SBI Nifty50 Equal Weight ETF'!$C$10:$C$60</definedName>
    <definedName name="XDO_?FINAL_NAME?558?">'SBI Nifty50 Equal Weight ETF'!$C$10:$C$107</definedName>
    <definedName name="XDO_?FINAL_NAME?559?">SIOF!$C$10:$C$48</definedName>
    <definedName name="XDO_?FINAL_NAME?56?">STOF!$C$10:$C$39</definedName>
    <definedName name="XDO_?FINAL_NAME?560?">SIOF!$C$10:$C$74</definedName>
    <definedName name="XDO_?FINAL_NAME?561?">SIOF!$C$10:$C$93</definedName>
    <definedName name="XDO_?FINAL_NAME?562?">SIOF!$C$10:$C$98</definedName>
    <definedName name="XDO_?FINAL_NAME?563?">'SBI Nifty 500 Index Fund'!$C$10:$C$510</definedName>
    <definedName name="XDO_?FINAL_NAME?564?">'SBI Nifty 500 Index Fund'!$C$10:$C$553</definedName>
    <definedName name="XDO_?FINAL_NAME?565?">'SBI Nifty 500 Index Fund'!$C$10:$C$558</definedName>
    <definedName name="XDO_?FINAL_NAME?566?">SBINICIF!$C$10:$C$40</definedName>
    <definedName name="XDO_?FINAL_NAME?567?">SBINICIF!$C$10:$C$83</definedName>
    <definedName name="XDO_?FINAL_NAME?568?">SBINICIF!$C$10:$C$88</definedName>
    <definedName name="XDO_?FINAL_NAME?569?">'SBI Quant Fund'!$C$10:$C$35</definedName>
    <definedName name="XDO_?FINAL_NAME?57?">STOF!$C$10:$C$47</definedName>
    <definedName name="XDO_?FINAL_NAME?570?">'SBI Quant Fund'!$C$10:$C$78</definedName>
    <definedName name="XDO_?FINAL_NAME?571?">'SBI Quant Fund'!$C$10:$C$83</definedName>
    <definedName name="XDO_?FINAL_NAME?572?">#REF!</definedName>
    <definedName name="XDO_?FINAL_NAME?573?">#REF!</definedName>
    <definedName name="XDO_?FINAL_NAME?574?">#REF!</definedName>
    <definedName name="XDO_?FINAL_NAME?575?">#REF!</definedName>
    <definedName name="XDO_?FINAL_NAME?576?">#REF!</definedName>
    <definedName name="XDO_?FINAL_NAME?577?">#REF!</definedName>
    <definedName name="XDO_?FINAL_NAME?578?">#REF!</definedName>
    <definedName name="XDO_?FINAL_NAME?579?">#REF!</definedName>
    <definedName name="XDO_?FINAL_NAME?58?">STOF!$C$10:$C$68</definedName>
    <definedName name="XDO_?FINAL_NAME?580?">#REF!</definedName>
    <definedName name="XDO_?FINAL_NAME?581?">#REF!</definedName>
    <definedName name="XDO_?FINAL_NAME?582?">#REF!</definedName>
    <definedName name="XDO_?FINAL_NAME?583?">#REF!</definedName>
    <definedName name="XDO_?FINAL_NAME?584?">#REF!</definedName>
    <definedName name="XDO_?FINAL_NAME?585?">#REF!</definedName>
    <definedName name="XDO_?FINAL_NAME?586?">#REF!</definedName>
    <definedName name="XDO_?FINAL_NAME?587?">#REF!</definedName>
    <definedName name="XDO_?FINAL_NAME?588?">#REF!</definedName>
    <definedName name="XDO_?FINAL_NAME?589?">#REF!</definedName>
    <definedName name="XDO_?FINAL_NAME?59?">STOF!$C$10:$C$87</definedName>
    <definedName name="XDO_?FINAL_NAME?590?">#REF!</definedName>
    <definedName name="XDO_?FINAL_NAME?6?">#REF!</definedName>
    <definedName name="XDO_?FINAL_NAME?60?">STOF!$C$10:$C$92</definedName>
    <definedName name="XDO_?FINAL_NAME?61?">SHOF!$C$10:$C$37</definedName>
    <definedName name="XDO_?FINAL_NAME?62?">SHOF!$C$10:$C$43</definedName>
    <definedName name="XDO_?FINAL_NAME?63?">SHOF!$C$10:$C$64</definedName>
    <definedName name="XDO_?FINAL_NAME?64?">SHOF!$C$10:$C$83</definedName>
    <definedName name="XDO_?FINAL_NAME?65?">SHOF!$C$10:$C$88</definedName>
    <definedName name="XDO_?FINAL_NAME?66?">SCF!$C$10:$C$95</definedName>
    <definedName name="XDO_?FINAL_NAME?67?">SCF!$C$10:$C$102</definedName>
    <definedName name="XDO_?FINAL_NAME?68?">SCF!$C$10:$C$106</definedName>
    <definedName name="XDO_?FINAL_NAME?69?">SCF!$C$10:$C$134</definedName>
    <definedName name="XDO_?FINAL_NAME?7?">#REF!</definedName>
    <definedName name="XDO_?FINAL_NAME?70?">SCF!$C$10:$C$153</definedName>
    <definedName name="XDO_?FINAL_NAME?71?">SCF!$C$10:$C$158</definedName>
    <definedName name="XDO_?FINAL_NAME?72?">SNIF!$C$10:$C$60</definedName>
    <definedName name="XDO_?FINAL_NAME?73?">SNIF!$C$10:$C$103</definedName>
    <definedName name="XDO_?FINAL_NAME?74?">SNIF!$C$10:$C$108</definedName>
    <definedName name="XDO_?FINAL_NAME?75?">'SMCBF-SP'!$C$10:$C$30</definedName>
    <definedName name="XDO_?FINAL_NAME?76?">'SMCBF-SP'!$C$10:$C$50</definedName>
    <definedName name="XDO_?FINAL_NAME?77?">'SMCBF-SP'!$C$10:$C$59</definedName>
    <definedName name="XDO_?FINAL_NAME?78?">'SMCBF-SP'!$C$10:$C$64</definedName>
    <definedName name="XDO_?FINAL_NAME?79?">'SMCBF-SP'!$C$10:$C$77</definedName>
    <definedName name="XDO_?FINAL_NAME?8?">#REF!</definedName>
    <definedName name="XDO_?FINAL_NAME?80?">'SMCBF-SP'!$C$10:$C$92</definedName>
    <definedName name="XDO_?FINAL_NAME?81?">'SMCBF-SP'!$C$10:$C$97</definedName>
    <definedName name="XDO_?FINAL_NAME?82?">SOF!$C$34:$C$36</definedName>
    <definedName name="XDO_?FINAL_NAME?83?">SOF!$C$34:$C$56</definedName>
    <definedName name="XDO_?FINAL_NAME?84?">SOF!$C$34:$C$61</definedName>
    <definedName name="XDO_?FINAL_NAME?85?">SMMDF!$C$18:$C$49</definedName>
    <definedName name="XDO_?FINAL_NAME?86?">SMMDF!$C$18:$C$61</definedName>
    <definedName name="XDO_?FINAL_NAME?87?">SMMDF!$C$18:$C$68</definedName>
    <definedName name="XDO_?FINAL_NAME?88?">SMMDF!$C$18:$C$74</definedName>
    <definedName name="XDO_?FINAL_NAME?89?">SMMDF!$C$18:$C$87</definedName>
    <definedName name="XDO_?FINAL_NAME?9?">SLMF!$C$10:$C$83</definedName>
    <definedName name="XDO_?FINAL_NAME?90?">SMMDF!$C$18:$C$97</definedName>
    <definedName name="XDO_?FINAL_NAME?91?">SMMDF!$C$18:$C$102</definedName>
    <definedName name="XDO_?FINAL_NAME?92?">SLF!$C$26</definedName>
    <definedName name="XDO_?FINAL_NAME?93?">SLF!$C$26:$C$75</definedName>
    <definedName name="XDO_?FINAL_NAME?94?">SLF!$C$26:$C$108</definedName>
    <definedName name="XDO_?FINAL_NAME?95?">SLF!$C$26:$C$118</definedName>
    <definedName name="XDO_?FINAL_NAME?96?">SLF!$C$26:$C$129</definedName>
    <definedName name="XDO_?FINAL_NAME?97?">SLF!$C$26:$C$141</definedName>
    <definedName name="XDO_?FINAL_NAME?98?">SLF!$C$26:$C$146</definedName>
    <definedName name="XDO_?FINAL_NAME?99?">SDBF!$C$18:$C$22</definedName>
    <definedName name="XDO_?FINAL_PER_NET?">SMEEF!$H$10:$H$99</definedName>
    <definedName name="XDO_?FINAL_PER_NET?1?">#REF!</definedName>
    <definedName name="XDO_?FINAL_PER_NET?10?">SLMF!$H$10:$H$89</definedName>
    <definedName name="XDO_?FINAL_PER_NET?100?">SDBF!$H$18:$H$28</definedName>
    <definedName name="XDO_?FINAL_PER_NET?101?">SDBF!$H$18:$H$35</definedName>
    <definedName name="XDO_?FINAL_PER_NET?102?">SDBF!$H$18:$H$39</definedName>
    <definedName name="XDO_?FINAL_PER_NET?103?">SDBF!$H$18:$H$58</definedName>
    <definedName name="XDO_?FINAL_PER_NET?104?">SDBF!$H$18:$H$68</definedName>
    <definedName name="XDO_?FINAL_PER_NET?105?">SDBF!$H$18:$H$73</definedName>
    <definedName name="XDO_?FINAL_PER_NET?106?">SSF!$H$26:$H$61</definedName>
    <definedName name="XDO_?FINAL_PER_NET?107?">SSF!$H$26:$H$97</definedName>
    <definedName name="XDO_?FINAL_PER_NET?108?">SSF!$H$26:$H$138</definedName>
    <definedName name="XDO_?FINAL_PER_NET?109?">SSF!$H$26:$H$142</definedName>
    <definedName name="XDO_?FINAL_PER_NET?11?">SLMF!$H$10:$H$93</definedName>
    <definedName name="XDO_?FINAL_PER_NET?110?">SSF!$H$26:$H$153</definedName>
    <definedName name="XDO_?FINAL_PER_NET?111?">SSF!$H$26:$H$164</definedName>
    <definedName name="XDO_?FINAL_PER_NET?112?">SSF!$H$26:$H$169</definedName>
    <definedName name="XDO_?FINAL_PER_NET?113?">SCRF!$H$16</definedName>
    <definedName name="XDO_?FINAL_PER_NET?114?">SCRF!$H$16:$H$51</definedName>
    <definedName name="XDO_?FINAL_PER_NET?115?">SCRF!$H$16:$H$61</definedName>
    <definedName name="XDO_?FINAL_PER_NET?116?">SCRF!$H$16:$H$82</definedName>
    <definedName name="XDO_?FINAL_PER_NET?117?">SCRF!$H$16:$H$92</definedName>
    <definedName name="XDO_?FINAL_PER_NET?118?">SCRF!$H$16:$H$97</definedName>
    <definedName name="XDO_?FINAL_PER_NET?119?">SFEF!$H$10:$H$33</definedName>
    <definedName name="XDO_?FINAL_PER_NET?12?">SLMF!$H$10:$H$114</definedName>
    <definedName name="XDO_?FINAL_PER_NET?120?">SFEF!$H$10:$H$41</definedName>
    <definedName name="XDO_?FINAL_PER_NET?121?">SFEF!$H$10:$H$66</definedName>
    <definedName name="XDO_?FINAL_PER_NET?122?">SFEF!$H$10:$H$85</definedName>
    <definedName name="XDO_?FINAL_PER_NET?123?">SFEF!$H$10:$H$90</definedName>
    <definedName name="XDO_?FINAL_PER_NET?124?">SCHF!$H$10:$H$48</definedName>
    <definedName name="XDO_?FINAL_PER_NET?125?">SCHF!$H$10:$H$56</definedName>
    <definedName name="XDO_?FINAL_PER_NET?126?">SCHF!$H$10:$H$108</definedName>
    <definedName name="XDO_?FINAL_PER_NET?127?">SCHF!$H$10:$H$119</definedName>
    <definedName name="XDO_?FINAL_PER_NET?128?">SCHF!$H$10:$H$126</definedName>
    <definedName name="XDO_?FINAL_PER_NET?129?">SCHF!$H$10:$H$133</definedName>
    <definedName name="XDO_?FINAL_PER_NET?13?">SLMF!$H$10:$H$133</definedName>
    <definedName name="XDO_?FINAL_PER_NET?130?">SCHF!$H$10:$H$146</definedName>
    <definedName name="XDO_?FINAL_PER_NET?131?">SCHF!$H$10:$H$156</definedName>
    <definedName name="XDO_?FINAL_PER_NET?132?">SCHF!$H$10:$H$161</definedName>
    <definedName name="XDO_?FINAL_PER_NET?133?">SMUSD!$H$18:$H$42</definedName>
    <definedName name="XDO_?FINAL_PER_NET?134?">SMUSD!$H$18:$H$49</definedName>
    <definedName name="XDO_?FINAL_PER_NET?135?">SMUSD!$H$18:$H$53</definedName>
    <definedName name="XDO_?FINAL_PER_NET?136?">SMUSD!$H$18:$H$63</definedName>
    <definedName name="XDO_?FINAL_PER_NET?137?">SMUSD!$H$18:$H$74</definedName>
    <definedName name="XDO_?FINAL_PER_NET?138?">SMUSD!$H$18:$H$99</definedName>
    <definedName name="XDO_?FINAL_PER_NET?139?">SMUSD!$H$18:$H$103</definedName>
    <definedName name="XDO_?FINAL_PER_NET?14?">SLMF!$H$10:$H$138</definedName>
    <definedName name="XDO_?FINAL_PER_NET?140?">SMUSD!$H$18:$H$114</definedName>
    <definedName name="XDO_?FINAL_PER_NET?141?">SMUSD!$H$18:$H$125</definedName>
    <definedName name="XDO_?FINAL_PER_NET?142?">SMUSD!$H$18:$H$130</definedName>
    <definedName name="XDO_?FINAL_PER_NET?143?">SMIDCAP!$H$10:$H$74</definedName>
    <definedName name="XDO_?FINAL_PER_NET?144?">SMIDCAP!$H$10:$H$101</definedName>
    <definedName name="XDO_?FINAL_PER_NET?145?">SMIDCAP!$H$10:$H$120</definedName>
    <definedName name="XDO_?FINAL_PER_NET?146?">SMIDCAP!$H$10:$H$125</definedName>
    <definedName name="XDO_?FINAL_PER_NET?147?">SMCMF!$H$24:$H$25</definedName>
    <definedName name="XDO_?FINAL_PER_NET?148?">SMCMF!$H$24:$H$54</definedName>
    <definedName name="XDO_?FINAL_PER_NET?149?">SMCMF!$H$24:$H$59</definedName>
    <definedName name="XDO_?FINAL_PER_NET?15?">SLTEF!$H$10:$H$70</definedName>
    <definedName name="XDO_?FINAL_PER_NET?150?">SMCOMMA!$H$10:$H$36</definedName>
    <definedName name="XDO_?FINAL_PER_NET?151?">SMCOMMA!$H$10:$H$61</definedName>
    <definedName name="XDO_?FINAL_PER_NET?152?">SMCOMMA!$H$10:$H$80</definedName>
    <definedName name="XDO_?FINAL_PER_NET?153?">SMCOMMA!$H$10:$H$85</definedName>
    <definedName name="XDO_?FINAL_PER_NET?154?">SMGF!$H$24:$H$28</definedName>
    <definedName name="XDO_?FINAL_PER_NET?155?">SMGF!$H$24:$H$34</definedName>
    <definedName name="XDO_?FINAL_PER_NET?156?">SMGF!$H$24:$H$61</definedName>
    <definedName name="XDO_?FINAL_PER_NET?157?">SMGF!$H$24:$H$66</definedName>
    <definedName name="XDO_?FINAL_PER_NET?158?">SFLEXI!$H$10:$H$87</definedName>
    <definedName name="XDO_?FINAL_PER_NET?159?">SFLEXI!$H$10:$H$95</definedName>
    <definedName name="XDO_?FINAL_PER_NET?16?">SLTEF!$H$10:$H$95</definedName>
    <definedName name="XDO_?FINAL_PER_NET?160?">SFLEXI!$H$10:$H$116</definedName>
    <definedName name="XDO_?FINAL_PER_NET?161?">SFLEXI!$H$10:$H$135</definedName>
    <definedName name="XDO_?FINAL_PER_NET?162?">SFLEXI!$H$10:$H$140</definedName>
    <definedName name="XDO_?FINAL_PER_NET?163?">SMAAF!$H$10:$H$60</definedName>
    <definedName name="XDO_?FINAL_PER_NET?164?">SMAAF!$H$10:$H$68</definedName>
    <definedName name="XDO_?FINAL_PER_NET?165?">SMAAF!$H$10:$H$73</definedName>
    <definedName name="XDO_?FINAL_PER_NET?166?">SMAAF!$H$10:$H$109</definedName>
    <definedName name="XDO_?FINAL_PER_NET?167?">SMAAF!$H$10:$H$119</definedName>
    <definedName name="XDO_?FINAL_PER_NET?168?">SMAAF!$H$10:$H$123</definedName>
    <definedName name="XDO_?FINAL_PER_NET?169?">SMAAF!$H$10:$H$130</definedName>
    <definedName name="XDO_?FINAL_PER_NET?17?">SLTEF!$H$10:$H$114</definedName>
    <definedName name="XDO_?FINAL_PER_NET?170?">SMAAF!$H$10:$H$143</definedName>
    <definedName name="XDO_?FINAL_PER_NET?171?">SMAAF!$H$10:$H$155</definedName>
    <definedName name="XDO_?FINAL_PER_NET?172?">SMAAF!$H$10:$H$160</definedName>
    <definedName name="XDO_?FINAL_PER_NET?173?">SBLUECHIP!$H$10:$H$54</definedName>
    <definedName name="XDO_?FINAL_PER_NET?174?">SBLUECHIP!$H$10:$H$81</definedName>
    <definedName name="XDO_?FINAL_PER_NET?175?">SBLUECHIP!$H$10:$H$100</definedName>
    <definedName name="XDO_?FINAL_PER_NET?176?">SBLUECHIP!$H$10:$H$105</definedName>
    <definedName name="XDO_?FINAL_PER_NET?177?">SAOF!$H$10:$H$205</definedName>
    <definedName name="XDO_?FINAL_PER_NET?178?">SAOF!$H$10:$H$233</definedName>
    <definedName name="XDO_?FINAL_PER_NET?179?">SAOF!$H$10:$H$248</definedName>
    <definedName name="XDO_?FINAL_PER_NET?18?">SLTEF!$H$10:$H$119</definedName>
    <definedName name="XDO_?FINAL_PER_NET?180?">SAOF!$H$10:$H$254</definedName>
    <definedName name="XDO_?FINAL_PER_NET?181?">SAOF!$H$10:$H$258</definedName>
    <definedName name="XDO_?FINAL_PER_NET?182?">SAOF!$H$10:$H$270</definedName>
    <definedName name="XDO_?FINAL_PER_NET?183?">SAOF!$H$10:$H$282</definedName>
    <definedName name="XDO_?FINAL_PER_NET?184?">SAOF!$H$10:$H$287</definedName>
    <definedName name="XDO_?FINAL_PER_NET?185?">SIF!$H$10:$H$46</definedName>
    <definedName name="XDO_?FINAL_PER_NET?186?">SIF!$H$10:$H$54</definedName>
    <definedName name="XDO_?FINAL_PER_NET?187?">SIF!$H$10:$H$75</definedName>
    <definedName name="XDO_?FINAL_PER_NET?188?">SIF!$H$10:$H$94</definedName>
    <definedName name="XDO_?FINAL_PER_NET?189?">SIF!$H$10:$H$99</definedName>
    <definedName name="XDO_?FINAL_PER_NET?19?">#REF!</definedName>
    <definedName name="XDO_?FINAL_PER_NET?190?">SMLDF!$H$18:$H$77</definedName>
    <definedName name="XDO_?FINAL_PER_NET?191?">SMLDF!$H$18:$H$86</definedName>
    <definedName name="XDO_?FINAL_PER_NET?192?">SMLDF!$H$18:$H$92</definedName>
    <definedName name="XDO_?FINAL_PER_NET?193?">SMLDF!$H$18:$H$97</definedName>
    <definedName name="XDO_?FINAL_PER_NET?194?">SMLDF!$H$18:$H$107</definedName>
    <definedName name="XDO_?FINAL_PER_NET?195?">SMLDF!$H$18:$H$113</definedName>
    <definedName name="XDO_?FINAL_PER_NET?196?">SMLDF!$H$18:$H$117</definedName>
    <definedName name="XDO_?FINAL_PER_NET?197?">SMLDF!$H$18:$H$123</definedName>
    <definedName name="XDO_?FINAL_PER_NET?198?">SMLDF!$H$18:$H$130</definedName>
    <definedName name="XDO_?FINAL_PER_NET?199?">SMLDF!$H$18:$H$140</definedName>
    <definedName name="XDO_?FINAL_PER_NET?2?">#REF!</definedName>
    <definedName name="XDO_?FINAL_PER_NET?20?">#REF!</definedName>
    <definedName name="XDO_?FINAL_PER_NET?200?">SMLDF!$H$18:$H$145</definedName>
    <definedName name="XDO_?FINAL_PER_NET?201?">SSTDF!$H$18:$H$71</definedName>
    <definedName name="XDO_?FINAL_PER_NET?202?">SSTDF!$H$18:$H$78</definedName>
    <definedName name="XDO_?FINAL_PER_NET?203?">SSTDF!$H$18:$H$86</definedName>
    <definedName name="XDO_?FINAL_PER_NET?204?">SSTDF!$H$18:$H$91</definedName>
    <definedName name="XDO_?FINAL_PER_NET?205?">SSTDF!$H$18:$H$104</definedName>
    <definedName name="XDO_?FINAL_PER_NET?206?">SSTDF!$H$18:$H$111</definedName>
    <definedName name="XDO_?FINAL_PER_NET?207?">SSTDF!$H$18:$H$121</definedName>
    <definedName name="XDO_?FINAL_PER_NET?208?">SSTDF!$H$18:$H$126</definedName>
    <definedName name="XDO_?FINAL_PER_NET?209?">SETFGOLD!$H$46</definedName>
    <definedName name="XDO_?FINAL_PER_NET?21?">#REF!</definedName>
    <definedName name="XDO_?FINAL_PER_NET?210?">SETFGOLD!$H$46:$H$54</definedName>
    <definedName name="XDO_?FINAL_PER_NET?211?">SETFGOLD!$H$46:$H$59</definedName>
    <definedName name="XDO_?FINAL_PER_NET?212?">SPSU!$H$10:$H$34</definedName>
    <definedName name="XDO_?FINAL_PER_NET?213?">SPSU!$H$10:$H$59</definedName>
    <definedName name="XDO_?FINAL_PER_NET?214?">SPSU!$H$10:$H$78</definedName>
    <definedName name="XDO_?FINAL_PER_NET?215?">SPSU!$H$10:$H$83</definedName>
    <definedName name="XDO_?FINAL_PER_NET?216?">SGF!$H$42</definedName>
    <definedName name="XDO_?FINAL_PER_NET?217?">SGF!$H$42:$H$54</definedName>
    <definedName name="XDO_?FINAL_PER_NET?218?">SGF!$H$42:$H$59</definedName>
    <definedName name="XDO_?FINAL_PER_NET?219?">SBISENSEX!$H$10:$H$40</definedName>
    <definedName name="XDO_?FINAL_PER_NET?22?">#REF!</definedName>
    <definedName name="XDO_?FINAL_PER_NET?220?">SBISENSEX!$H$10:$H$83</definedName>
    <definedName name="XDO_?FINAL_PER_NET?221?">SBISENSEX!$H$10:$H$88</definedName>
    <definedName name="XDO_?FINAL_PER_NET?222?">SSCF!$H$10:$H$70</definedName>
    <definedName name="XDO_?FINAL_PER_NET?223?">SSCF!$H$10:$H$95</definedName>
    <definedName name="XDO_?FINAL_PER_NET?224?">SSCF!$H$10:$H$114</definedName>
    <definedName name="XDO_?FINAL_PER_NET?225?">SSCF!$H$10:$H$119</definedName>
    <definedName name="XDO_?FINAL_PER_NET?226?">SBPF!$H$18:$H$58</definedName>
    <definedName name="XDO_?FINAL_PER_NET?227?">SBPF!$H$18:$H$66</definedName>
    <definedName name="XDO_?FINAL_PER_NET?228?">SBPF!$H$18:$H$71</definedName>
    <definedName name="XDO_?FINAL_PER_NET?229?">SBPF!$H$18:$H$79</definedName>
    <definedName name="XDO_?FINAL_PER_NET?23?">SMGLF!$H$10:$H$39</definedName>
    <definedName name="XDO_?FINAL_PER_NET?230?">SBPF!$H$18:$H$92</definedName>
    <definedName name="XDO_?FINAL_PER_NET?231?">SBPF!$H$18:$H$102</definedName>
    <definedName name="XDO_?FINAL_PER_NET?232?">SBPF!$H$18:$H$107</definedName>
    <definedName name="XDO_?FINAL_PER_NET?233?">'SLTAF-I'!$H$52</definedName>
    <definedName name="XDO_?FINAL_PER_NET?234?">'SLTAF-I'!$H$52:$H$57</definedName>
    <definedName name="XDO_?FINAL_PER_NET?235?">'SLTAF-II'!$H$10:$H$33</definedName>
    <definedName name="XDO_?FINAL_PER_NET?236?">'SLTAF-II'!$H$10:$H$76</definedName>
    <definedName name="XDO_?FINAL_PER_NET?237?">'SLTAF-II'!$H$10:$H$81</definedName>
    <definedName name="XDO_?FINAL_PER_NET?238?">SBFS!$H$10:$H$34</definedName>
    <definedName name="XDO_?FINAL_PER_NET?239?">SBFS!$H$10:$H$59</definedName>
    <definedName name="XDO_?FINAL_PER_NET?24?">SMGLF!$H$10:$H$64</definedName>
    <definedName name="XDO_?FINAL_PER_NET?240?">SBFS!$H$10:$H$78</definedName>
    <definedName name="XDO_?FINAL_PER_NET?241?">SBFS!$H$10:$H$83</definedName>
    <definedName name="XDO_?FINAL_PER_NET?242?">SETFNN50!$H$10:$H$59</definedName>
    <definedName name="XDO_?FINAL_PER_NET?243?">SETFNN50!$H$10:$H$102</definedName>
    <definedName name="XDO_?FINAL_PER_NET?244?">SETFNN50!$H$10:$H$107</definedName>
    <definedName name="XDO_?FINAL_PER_NET?245?">SETFNIFBK!$H$10:$H$21</definedName>
    <definedName name="XDO_?FINAL_PER_NET?246?">SETFNIFBK!$H$10:$H$64</definedName>
    <definedName name="XDO_?FINAL_PER_NET?247?">SETFNIFBK!$H$10:$H$69</definedName>
    <definedName name="XDO_?FINAL_PER_NET?248?">SETFBSE100!$H$10:$H$110</definedName>
    <definedName name="XDO_?FINAL_PER_NET?249?">SETFBSE100!$H$10:$H$157</definedName>
    <definedName name="XDO_?FINAL_PER_NET?25?">SMGLF!$H$10:$H$83</definedName>
    <definedName name="XDO_?FINAL_PER_NET?250?">SESF!$H$10:$H$122</definedName>
    <definedName name="XDO_?FINAL_PER_NET?251?">SESF!$H$10:$H$128</definedName>
    <definedName name="XDO_?FINAL_PER_NET?252?">SESF!$H$10:$H$133</definedName>
    <definedName name="XDO_?FINAL_PER_NET?253?">SESF!$H$10:$H$138</definedName>
    <definedName name="XDO_?FINAL_PER_NET?254?">SESF!$H$10:$H$157</definedName>
    <definedName name="XDO_?FINAL_PER_NET?255?">SESF!$H$10:$H$168</definedName>
    <definedName name="XDO_?FINAL_PER_NET?256?">SESF!$H$10:$H$180</definedName>
    <definedName name="XDO_?FINAL_PER_NET?257?">SESF!$H$10:$H$199</definedName>
    <definedName name="XDO_?FINAL_PER_NET?258?">SESF!$H$10:$H$204</definedName>
    <definedName name="XDO_?FINAL_PER_NET?259?">SETFNIF50!$H$10:$H$60</definedName>
    <definedName name="XDO_?FINAL_PER_NET?26?">SMGLF!$H$10:$H$88</definedName>
    <definedName name="XDO_?FINAL_PER_NET?260?">SETFNIF50!$H$10:$H$103</definedName>
    <definedName name="XDO_?FINAL_PER_NET?261?">SETFNIF50!$H$10:$H$108</definedName>
    <definedName name="XDO_?FINAL_PER_NET?262?">'SLTAF-III'!$H$10:$H$35</definedName>
    <definedName name="XDO_?FINAL_PER_NET?263?">'SLTAF-III'!$H$10:$H$78</definedName>
    <definedName name="XDO_?FINAL_PER_NET?264?">'SLTAF-III'!$H$10:$H$83</definedName>
    <definedName name="XDO_?FINAL_PER_NET?265?">SETF10GILT!$H$24</definedName>
    <definedName name="XDO_?FINAL_PER_NET?266?">SETF10GILT!$H$24:$H$53</definedName>
    <definedName name="XDO_?FINAL_PER_NET?267?">SETF10GILT!$H$24:$H$58</definedName>
    <definedName name="XDO_?FINAL_PER_NET?268?">'SLTAF-IV'!$H$10:$H$32</definedName>
    <definedName name="XDO_?FINAL_PER_NET?269?">'SLTAF-IV'!$H$10:$H$75</definedName>
    <definedName name="XDO_?FINAL_PER_NET?27?">#REF!</definedName>
    <definedName name="XDO_?FINAL_PER_NET?270?">'SLTAF-IV'!$H$10:$H$80</definedName>
    <definedName name="XDO_?FINAL_PER_NET?271?">'SLTAF-V'!$H$10:$H$37</definedName>
    <definedName name="XDO_?FINAL_PER_NET?272?">'SLTAF-V'!$H$10:$H$80</definedName>
    <definedName name="XDO_?FINAL_PER_NET?273?">'SLTAF-V'!$H$10:$H$85</definedName>
    <definedName name="XDO_?FINAL_PER_NET?274?">'SLTAF-VI'!$H$10:$H$48</definedName>
    <definedName name="XDO_?FINAL_PER_NET?275?">'SLTAF-VI'!$H$10:$H$91</definedName>
    <definedName name="XDO_?FINAL_PER_NET?276?">'SLTAF-VI'!$H$10:$H$96</definedName>
    <definedName name="XDO_?FINAL_PER_NET?277?">SETFSN50!$H$10:$H$59</definedName>
    <definedName name="XDO_?FINAL_PER_NET?278?">SETFSN50!$H$10:$H$102</definedName>
    <definedName name="XDO_?FINAL_PER_NET?279?">SETFSN50!$H$10:$H$107</definedName>
    <definedName name="XDO_?FINAL_PER_NET?28?">#REF!</definedName>
    <definedName name="XDO_?FINAL_PER_NET?280?">SBIETFQLTY!$H$10:$H$40</definedName>
    <definedName name="XDO_?FINAL_PER_NET?281?">SBIETFQLTY!$H$10:$H$83</definedName>
    <definedName name="XDO_?FINAL_PER_NET?282?">SBIETFQLTY!$H$10:$H$88</definedName>
    <definedName name="XDO_?FINAL_PER_NET?283?">SCBF!$H$18:$H$102</definedName>
    <definedName name="XDO_?FINAL_PER_NET?284?">SCBF!$H$18:$H$108</definedName>
    <definedName name="XDO_?FINAL_PER_NET?285?">SCBF!$H$18:$H$112</definedName>
    <definedName name="XDO_?FINAL_PER_NET?286?">SCBF!$H$18:$H$116</definedName>
    <definedName name="XDO_?FINAL_PER_NET?287?">SCBF!$H$18:$H$121</definedName>
    <definedName name="XDO_?FINAL_PER_NET?288?">SCBF!$H$18:$H$126</definedName>
    <definedName name="XDO_?FINAL_PER_NET?289?">SCBF!$H$18:$H$139</definedName>
    <definedName name="XDO_?FINAL_PER_NET?29?">SEHF!$H$10:$H$47</definedName>
    <definedName name="XDO_?FINAL_PER_NET?290?">SCBF!$H$18:$H$149</definedName>
    <definedName name="XDO_?FINAL_PER_NET?291?">SCBF!$H$18:$H$154</definedName>
    <definedName name="XDO_?FINAL_PER_NET?292?">SEMVF!$H$10:$H$60</definedName>
    <definedName name="XDO_?FINAL_PER_NET?293?">SEMVF!$H$10:$H$103</definedName>
    <definedName name="XDO_?FINAL_PER_NET?294?">SEMVF!$H$10:$H$108</definedName>
    <definedName name="XDO_?FINAL_PER_NET?295?">'SFMP- Series 1'!$H$26:$H$31</definedName>
    <definedName name="XDO_?FINAL_PER_NET?296?">'SFMP- Series 1'!$H$26:$H$50</definedName>
    <definedName name="XDO_?FINAL_PER_NET?297?">'SFMP- Series 1'!$H$26:$H$65</definedName>
    <definedName name="XDO_?FINAL_PER_NET?298?">'SFMP- Series 1'!$H$26:$H$70</definedName>
    <definedName name="XDO_?FINAL_PER_NET?299?">'SFMP- Series 6'!$H$26:$H$29</definedName>
    <definedName name="XDO_?FINAL_PER_NET?3?">#REF!</definedName>
    <definedName name="XDO_?FINAL_PER_NET?30?">SEHF!$H$10:$H$52</definedName>
    <definedName name="XDO_?FINAL_PER_NET?300?">'SFMP- Series 6'!$H$26:$H$48</definedName>
    <definedName name="XDO_?FINAL_PER_NET?301?">'SFMP- Series 6'!$H$26:$H$63</definedName>
    <definedName name="XDO_?FINAL_PER_NET?302?">'SFMP- Series 6'!$H$26:$H$68</definedName>
    <definedName name="XDO_?FINAL_PER_NET?303?">'SFMP- Series 34'!$H$26</definedName>
    <definedName name="XDO_?FINAL_PER_NET?304?">'SFMP- Series 34'!$H$26:$H$43</definedName>
    <definedName name="XDO_?FINAL_PER_NET?305?">'SFMP- Series 34'!$H$26:$H$58</definedName>
    <definedName name="XDO_?FINAL_PER_NET?306?">'SFMP- Series 34'!$H$26:$H$63</definedName>
    <definedName name="XDO_?FINAL_PER_NET?307?">'SMCBF-IP'!$H$10:$H$39</definedName>
    <definedName name="XDO_?FINAL_PER_NET?308?">'SMCBF-IP'!$H$10:$H$45</definedName>
    <definedName name="XDO_?FINAL_PER_NET?309?">'SMCBF-IP'!$H$10:$H$50</definedName>
    <definedName name="XDO_?FINAL_PER_NET?31?">SEHF!$H$10:$H$59</definedName>
    <definedName name="XDO_?FINAL_PER_NET?310?">'SMCBF-IP'!$H$10:$H$71</definedName>
    <definedName name="XDO_?FINAL_PER_NET?311?">'SMCBF-IP'!$H$10:$H$90</definedName>
    <definedName name="XDO_?FINAL_PER_NET?312?">'SMCBF-IP'!$H$10:$H$95</definedName>
    <definedName name="XDO_?FINAL_PER_NET?313?">SFRDF!$H$18:$H$24</definedName>
    <definedName name="XDO_?FINAL_PER_NET?314?">SFRDF!$H$18:$H$35</definedName>
    <definedName name="XDO_?FINAL_PER_NET?315?">SFRDF!$H$18:$H$46</definedName>
    <definedName name="XDO_?FINAL_PER_NET?316?">SFRDF!$H$18:$H$59</definedName>
    <definedName name="XDO_?FINAL_PER_NET?317?">SFRDF!$H$18:$H$69</definedName>
    <definedName name="XDO_?FINAL_PER_NET?318?">SFRDF!$H$18:$H$74</definedName>
    <definedName name="XDO_?FINAL_PER_NET?319?">SBIETFIT!$H$10:$H$19</definedName>
    <definedName name="XDO_?FINAL_PER_NET?32?">SEHF!$H$10:$H$63</definedName>
    <definedName name="XDO_?FINAL_PER_NET?320?">SBIETFIT!$H$10:$H$62</definedName>
    <definedName name="XDO_?FINAL_PER_NET?321?">SBIETFIT!$H$10:$H$67</definedName>
    <definedName name="XDO_?FINAL_PER_NET?322?">SBIETFPB!$H$10:$H$19</definedName>
    <definedName name="XDO_?FINAL_PER_NET?323?">SBIETFPB!$H$10:$H$62</definedName>
    <definedName name="XDO_?FINAL_PER_NET?324?">SBIETFPB!$H$10:$H$67</definedName>
    <definedName name="XDO_?FINAL_PER_NET?325?">'SRBF-AP'!$H$10:$H$55</definedName>
    <definedName name="XDO_?FINAL_PER_NET?326?">'SRBF-AP'!$H$10:$H$65</definedName>
    <definedName name="XDO_?FINAL_PER_NET?327?">'SRBF-AP'!$H$10:$H$73</definedName>
    <definedName name="XDO_?FINAL_PER_NET?328?">'SRBF-AP'!$H$10:$H$102</definedName>
    <definedName name="XDO_?FINAL_PER_NET?329?">'SRBF-AP'!$H$10:$H$107</definedName>
    <definedName name="XDO_?FINAL_PER_NET?33?">SEHF!$H$10:$H$108</definedName>
    <definedName name="XDO_?FINAL_PER_NET?330?">'SRBF-AHP'!$H$10:$H$55</definedName>
    <definedName name="XDO_?FINAL_PER_NET?331?">'SRBF-AHP'!$H$10:$H$64</definedName>
    <definedName name="XDO_?FINAL_PER_NET?332?">'SRBF-AHP'!$H$10:$H$69</definedName>
    <definedName name="XDO_?FINAL_PER_NET?333?">'SRBF-AHP'!$H$10:$H$74</definedName>
    <definedName name="XDO_?FINAL_PER_NET?334?">'SRBF-AHP'!$H$10:$H$83</definedName>
    <definedName name="XDO_?FINAL_PER_NET?335?">'SRBF-AHP'!$H$10:$H$87</definedName>
    <definedName name="XDO_?FINAL_PER_NET?336?">'SRBF-AHP'!$H$10:$H$104</definedName>
    <definedName name="XDO_?FINAL_PER_NET?337?">'SRBF-AHP'!$H$10:$H$116</definedName>
    <definedName name="XDO_?FINAL_PER_NET?338?">'SRBF-AHP'!$H$10:$H$121</definedName>
    <definedName name="XDO_?FINAL_PER_NET?339?">'SRBF-CHP'!$H$10:$H$55</definedName>
    <definedName name="XDO_?FINAL_PER_NET?34?">SEHF!$H$10:$H$114</definedName>
    <definedName name="XDO_?FINAL_PER_NET?340?">'SRBF-CHP'!$H$10:$H$72</definedName>
    <definedName name="XDO_?FINAL_PER_NET?341?">'SRBF-CHP'!$H$10:$H$83</definedName>
    <definedName name="XDO_?FINAL_PER_NET?342?">'SRBF-CHP'!$H$10:$H$112</definedName>
    <definedName name="XDO_?FINAL_PER_NET?343?">'SRBF-CHP'!$H$10:$H$117</definedName>
    <definedName name="XDO_?FINAL_PER_NET?344?">'SRBF-CP'!$H$10:$H$55</definedName>
    <definedName name="XDO_?FINAL_PER_NET?345?">'SRBF-CP'!$H$10:$H$71</definedName>
    <definedName name="XDO_?FINAL_PER_NET?346?">'SRBF-CP'!$H$10:$H$82</definedName>
    <definedName name="XDO_?FINAL_PER_NET?347?">'SRBF-CP'!$H$10:$H$86</definedName>
    <definedName name="XDO_?FINAL_PER_NET?348?">'SRBF-CP'!$H$10:$H$113</definedName>
    <definedName name="XDO_?FINAL_PER_NET?349?">'SRBF-CP'!$H$10:$H$118</definedName>
    <definedName name="XDO_?FINAL_PER_NET?35?">SEHF!$H$10:$H$124</definedName>
    <definedName name="XDO_?FINAL_PER_NET?350?">'SIA-US EQUITY FOF'!$H$14</definedName>
    <definedName name="XDO_?FINAL_PER_NET?351?">'SIA-US EQUITY FOF'!$H$14:$H$53</definedName>
    <definedName name="XDO_?FINAL_PER_NET?352?">'SIA-US EQUITY FOF'!$H$14:$H$58</definedName>
    <definedName name="XDO_?FINAL_PER_NET?353?">'SFMP- Series 41'!$H$18:$H$19</definedName>
    <definedName name="XDO_?FINAL_PER_NET?354?">'SFMP- Series 41'!$H$18:$H$31</definedName>
    <definedName name="XDO_?FINAL_PER_NET?355?">'SFMP- Series 41'!$H$18:$H$48</definedName>
    <definedName name="XDO_?FINAL_PER_NET?356?">'SFMP- Series 41'!$H$18:$H$63</definedName>
    <definedName name="XDO_?FINAL_PER_NET?357?">'SFMP- Series 41'!$H$18:$H$68</definedName>
    <definedName name="XDO_?FINAL_PER_NET?358?">'SFMP- Series 42'!$H$18</definedName>
    <definedName name="XDO_?FINAL_PER_NET?359?">'SFMP- Series 42'!$H$18:$H$40</definedName>
    <definedName name="XDO_?FINAL_PER_NET?36?">SEHF!$H$10:$H$131</definedName>
    <definedName name="XDO_?FINAL_PER_NET?360?">'SFMP- Series 42'!$H$18:$H$61</definedName>
    <definedName name="XDO_?FINAL_PER_NET?361?">'SFMP- Series 42'!$H$18:$H$76</definedName>
    <definedName name="XDO_?FINAL_PER_NET?362?">'SFMP- Series 42'!$H$18:$H$81</definedName>
    <definedName name="XDO_?FINAL_PER_NET?363?">'SFMP- Series 43'!$H$26:$H$34</definedName>
    <definedName name="XDO_?FINAL_PER_NET?364?">'SFMP- Series 43'!$H$26:$H$53</definedName>
    <definedName name="XDO_?FINAL_PER_NET?365?">'SFMP- Series 43'!$H$26:$H$68</definedName>
    <definedName name="XDO_?FINAL_PER_NET?366?">'SFMP- Series 43'!$H$26:$H$73</definedName>
    <definedName name="XDO_?FINAL_PER_NET?367?">'SNN50'!$H$10:$H$59</definedName>
    <definedName name="XDO_?FINAL_PER_NET?368?">'SNN50'!$H$10:$H$102</definedName>
    <definedName name="XDO_?FINAL_PER_NET?369?">'SNN50'!$H$10:$H$107</definedName>
    <definedName name="XDO_?FINAL_PER_NET?37?">SEHF!$H$10:$H$136</definedName>
    <definedName name="XDO_?FINAL_PER_NET?370?">'SFMP- Series 44'!$H$26:$H$31</definedName>
    <definedName name="XDO_?FINAL_PER_NET?371?">'SFMP- Series 44'!$H$26:$H$53</definedName>
    <definedName name="XDO_?FINAL_PER_NET?372?">'SFMP- Series 44'!$H$26:$H$68</definedName>
    <definedName name="XDO_?FINAL_PER_NET?373?">'SFMP- Series 44'!$H$26:$H$73</definedName>
    <definedName name="XDO_?FINAL_PER_NET?374?">'SFMP- Series 45'!$H$26:$H$33</definedName>
    <definedName name="XDO_?FINAL_PER_NET?375?">'SFMP- Series 45'!$H$26:$H$56</definedName>
    <definedName name="XDO_?FINAL_PER_NET?376?">'SFMP- Series 45'!$H$26:$H$71</definedName>
    <definedName name="XDO_?FINAL_PER_NET?377?">'SFMP- Series 45'!$H$26:$H$76</definedName>
    <definedName name="XDO_?FINAL_PER_NET?378?">SBIETFCON!$H$10:$H$40</definedName>
    <definedName name="XDO_?FINAL_PER_NET?379?">SBIETFCON!$H$10:$H$83</definedName>
    <definedName name="XDO_?FINAL_PER_NET?38?">SEHF!$H$10:$H$144</definedName>
    <definedName name="XDO_?FINAL_PER_NET?380?">SBIETFCON!$H$10:$H$88</definedName>
    <definedName name="XDO_?FINAL_PER_NET?381?">'SFMP- Series 46'!$H$26:$H$29</definedName>
    <definedName name="XDO_?FINAL_PER_NET?382?">'SFMP- Series 46'!$H$26:$H$48</definedName>
    <definedName name="XDO_?FINAL_PER_NET?383?">'SFMP- Series 46'!$H$26:$H$63</definedName>
    <definedName name="XDO_?FINAL_PER_NET?384?">'SFMP- Series 46'!$H$26:$H$68</definedName>
    <definedName name="XDO_?FINAL_PER_NET?385?">'SFMP- Series 47'!$H$26:$H$27</definedName>
    <definedName name="XDO_?FINAL_PER_NET?386?">'SFMP- Series 47'!$H$26:$H$48</definedName>
    <definedName name="XDO_?FINAL_PER_NET?387?">'SFMP- Series 47'!$H$26:$H$63</definedName>
    <definedName name="XDO_?FINAL_PER_NET?388?">'SFMP- Series 47'!$H$26:$H$68</definedName>
    <definedName name="XDO_?FINAL_PER_NET?389?">'SFMP- Series 48'!$H$26:$H$28</definedName>
    <definedName name="XDO_?FINAL_PER_NET?39?">SEHF!$H$10:$H$159</definedName>
    <definedName name="XDO_?FINAL_PER_NET?390?">'SFMP- Series 48'!$H$26:$H$45</definedName>
    <definedName name="XDO_?FINAL_PER_NET?391?">'SFMP- Series 48'!$H$26:$H$60</definedName>
    <definedName name="XDO_?FINAL_PER_NET?392?">'SFMP- Series 48'!$H$26:$H$65</definedName>
    <definedName name="XDO_?FINAL_PER_NET?393?">SBAF!$H$10:$H$107</definedName>
    <definedName name="XDO_?FINAL_PER_NET?394?">SBAF!$H$10:$H$113</definedName>
    <definedName name="XDO_?FINAL_PER_NET?395?">SBAF!$H$10:$H$117</definedName>
    <definedName name="XDO_?FINAL_PER_NET?396?">SBAF!$H$10:$H$122</definedName>
    <definedName name="XDO_?FINAL_PER_NET?397?">SBAF!$H$10:$H$154</definedName>
    <definedName name="XDO_?FINAL_PER_NET?398?">SBAF!$H$10:$H$168</definedName>
    <definedName name="XDO_?FINAL_PER_NET?399?">SBAF!$H$10:$H$172</definedName>
    <definedName name="XDO_?FINAL_PER_NET?4?">#REF!</definedName>
    <definedName name="XDO_?FINAL_PER_NET?40?">SEHF!$H$10:$H$164</definedName>
    <definedName name="XDO_?FINAL_PER_NET?400?">SBAF!$H$10:$H$199</definedName>
    <definedName name="XDO_?FINAL_PER_NET?401?">SBAF!$H$10:$H$204</definedName>
    <definedName name="XDO_?FINAL_PER_NET?402?">'SFMP- Series 49'!$H$26:$H$33</definedName>
    <definedName name="XDO_?FINAL_PER_NET?403?">'SFMP- Series 49'!$H$26:$H$53</definedName>
    <definedName name="XDO_?FINAL_PER_NET?404?">'SFMP- Series 49'!$H$26:$H$68</definedName>
    <definedName name="XDO_?FINAL_PER_NET?405?">'SFMP- Series 49'!$H$26:$H$73</definedName>
    <definedName name="XDO_?FINAL_PER_NET?406?">'SFMP- Series 50'!$H$26:$H$30</definedName>
    <definedName name="XDO_?FINAL_PER_NET?407?">'SFMP- Series 50'!$H$26:$H$49</definedName>
    <definedName name="XDO_?FINAL_PER_NET?408?">'SFMP- Series 50'!$H$26:$H$64</definedName>
    <definedName name="XDO_?FINAL_PER_NET?409?">'SFMP- Series 50'!$H$26:$H$69</definedName>
    <definedName name="XDO_?FINAL_PER_NET?41?">#REF!</definedName>
    <definedName name="XDO_?FINAL_PER_NET?410?">'SFMP- Series 51'!$H$26:$H$36</definedName>
    <definedName name="XDO_?FINAL_PER_NET?411?">'SFMP- Series 51'!$H$26:$H$58</definedName>
    <definedName name="XDO_?FINAL_PER_NET?412?">'SFMP- Series 51'!$H$26:$H$73</definedName>
    <definedName name="XDO_?FINAL_PER_NET?413?">'SFMP- Series 51'!$H$26:$H$78</definedName>
    <definedName name="XDO_?FINAL_PER_NET?414?">'SFMP- Series 52'!$H$26:$H$30</definedName>
    <definedName name="XDO_?FINAL_PER_NET?415?">'SFMP- Series 52'!$H$26:$H$52</definedName>
    <definedName name="XDO_?FINAL_PER_NET?416?">'SFMP- Series 52'!$H$26:$H$67</definedName>
    <definedName name="XDO_?FINAL_PER_NET?417?">'SFMP- Series 52'!$H$26:$H$72</definedName>
    <definedName name="XDO_?FINAL_PER_NET?418?">'SFMP- Series 53'!$H$26:$H$34</definedName>
    <definedName name="XDO_?FINAL_PER_NET?419?">'SFMP- Series 53'!$H$26:$H$57</definedName>
    <definedName name="XDO_?FINAL_PER_NET?42?">#REF!</definedName>
    <definedName name="XDO_?FINAL_PER_NET?420?">'SFMP- Series 53'!$H$26:$H$72</definedName>
    <definedName name="XDO_?FINAL_PER_NET?421?">'SFMP- Series 53'!$H$26:$H$77</definedName>
    <definedName name="XDO_?FINAL_PER_NET?422?">'SFMP- Series 54'!$H$26:$H$28</definedName>
    <definedName name="XDO_?FINAL_PER_NET?423?">'SFMP- Series 54'!$H$26:$H$44</definedName>
    <definedName name="XDO_?FINAL_PER_NET?424?">'SFMP- Series 54'!$H$26:$H$59</definedName>
    <definedName name="XDO_?FINAL_PER_NET?425?">'SFMP- Series 54'!$H$26:$H$64</definedName>
    <definedName name="XDO_?FINAL_PER_NET?426?">'SFMP- Series 55'!$H$26:$H$32</definedName>
    <definedName name="XDO_?FINAL_PER_NET?427?">'SFMP- Series 55'!$H$26:$H$55</definedName>
    <definedName name="XDO_?FINAL_PER_NET?428?">'SFMP- Series 55'!$H$26:$H$70</definedName>
    <definedName name="XDO_?FINAL_PER_NET?429?">'SFMP- Series 55'!$H$26:$H$75</definedName>
    <definedName name="XDO_?FINAL_PER_NET?43?">SMIF!$H$18:$H$31</definedName>
    <definedName name="XDO_?FINAL_PER_NET?430?">'SFMP- Series 56'!$H$26:$H$28</definedName>
    <definedName name="XDO_?FINAL_PER_NET?431?">'SFMP- Series 56'!$H$26:$H$43</definedName>
    <definedName name="XDO_?FINAL_PER_NET?432?">'SFMP- Series 56'!$H$26:$H$58</definedName>
    <definedName name="XDO_?FINAL_PER_NET?433?">'SFMP- Series 56'!$H$26:$H$63</definedName>
    <definedName name="XDO_?FINAL_PER_NET?434?">'SFMP- Series 57'!$H$26:$H$29</definedName>
    <definedName name="XDO_?FINAL_PER_NET?435?">'SFMP- Series 57'!$H$26:$H$52</definedName>
    <definedName name="XDO_?FINAL_PER_NET?436?">'SFMP- Series 57'!$H$26:$H$67</definedName>
    <definedName name="XDO_?FINAL_PER_NET?437?">'SFMP- Series 57'!$H$26:$H$72</definedName>
    <definedName name="XDO_?FINAL_PER_NET?438?">'SFMP- Series 58'!$H$26:$H$31</definedName>
    <definedName name="XDO_?FINAL_PER_NET?439?">'SFMP- Series 58'!$H$26:$H$50</definedName>
    <definedName name="XDO_?FINAL_PER_NET?44?">SMIF!$H$18:$H$42</definedName>
    <definedName name="XDO_?FINAL_PER_NET?440?">'SFMP- Series 58'!$H$26:$H$65</definedName>
    <definedName name="XDO_?FINAL_PER_NET?441?">'SFMP- Series 58'!$H$26:$H$70</definedName>
    <definedName name="XDO_?FINAL_PER_NET?442?">SCPSE!$H$18:$H$45</definedName>
    <definedName name="XDO_?FINAL_PER_NET?443?">SCPSE!$H$18:$H$54</definedName>
    <definedName name="XDO_?FINAL_PER_NET?444?">SCPSE!$H$18:$H$127</definedName>
    <definedName name="XDO_?FINAL_PER_NET?445?">SCPSE!$H$18:$H$154</definedName>
    <definedName name="XDO_?FINAL_PER_NET?446?">SCPSE!$H$18:$H$159</definedName>
    <definedName name="XDO_?FINAL_PER_NET?447?">'SFMP- Series 59'!$H$38:$H$40</definedName>
    <definedName name="XDO_?FINAL_PER_NET?448?">'SFMP- Series 59'!$H$38:$H$55</definedName>
    <definedName name="XDO_?FINAL_PER_NET?449?">'SFMP- Series 59'!$H$38:$H$60</definedName>
    <definedName name="XDO_?FINAL_PER_NET?45?">SMIF!$H$18:$H$52</definedName>
    <definedName name="XDO_?FINAL_PER_NET?450?">'SFMP- Series 60'!$H$26:$H$30</definedName>
    <definedName name="XDO_?FINAL_PER_NET?451?">'SFMP- Series 60'!$H$26:$H$51</definedName>
    <definedName name="XDO_?FINAL_PER_NET?452?">'SFMP- Series 60'!$H$26:$H$66</definedName>
    <definedName name="XDO_?FINAL_PER_NET?453?">'SFMP- Series 60'!$H$26:$H$71</definedName>
    <definedName name="XDO_?FINAL_PER_NET?454?">SMCF!$H$10:$H$58</definedName>
    <definedName name="XDO_?FINAL_PER_NET?455?">SMCF!$H$10:$H$73</definedName>
    <definedName name="XDO_?FINAL_PER_NET?456?">SMCF!$H$10:$H$85</definedName>
    <definedName name="XDO_?FINAL_PER_NET?457?">SMCF!$H$10:$H$104</definedName>
    <definedName name="XDO_?FINAL_PER_NET?458?">SMCF!$H$10:$H$109</definedName>
    <definedName name="XDO_?FINAL_PER_NET?459?">'SFMP- Series 61'!$H$26:$H$36</definedName>
    <definedName name="XDO_?FINAL_PER_NET?46?">SMIF!$H$18:$H$65</definedName>
    <definedName name="XDO_?FINAL_PER_NET?460?">'SFMP- Series 61'!$H$26:$H$58</definedName>
    <definedName name="XDO_?FINAL_PER_NET?461?">'SFMP- Series 61'!$H$26:$H$73</definedName>
    <definedName name="XDO_?FINAL_PER_NET?462?">'SFMP- Series 61'!$H$26:$H$78</definedName>
    <definedName name="XDO_?FINAL_PER_NET?463?">'SFMP- Series 66'!$H$26:$H$34</definedName>
    <definedName name="XDO_?FINAL_PER_NET?464?">'SFMP- Series 66'!$H$26:$H$56</definedName>
    <definedName name="XDO_?FINAL_PER_NET?465?">'SFMP- Series 66'!$H$26:$H$71</definedName>
    <definedName name="XDO_?FINAL_PER_NET?466?">'SFMP- Series 66'!$H$26:$H$76</definedName>
    <definedName name="XDO_?FINAL_PER_NET?467?">'SFMP- Series 67'!$H$26:$H$34</definedName>
    <definedName name="XDO_?FINAL_PER_NET?468?">'SFMP- Series 67'!$H$26:$H$56</definedName>
    <definedName name="XDO_?FINAL_PER_NET?469?">'SFMP- Series 67'!$H$26:$H$71</definedName>
    <definedName name="XDO_?FINAL_PER_NET?47?">SMIF!$H$18:$H$75</definedName>
    <definedName name="XDO_?FINAL_PER_NET?470?">'SFMP- Series 67'!$H$26:$H$76</definedName>
    <definedName name="XDO_?FINAL_PER_NET?471?">'SFMP- Series 64'!$H$24</definedName>
    <definedName name="XDO_?FINAL_PER_NET?472?">'SFMP- Series 64'!$H$24:$H$32</definedName>
    <definedName name="XDO_?FINAL_PER_NET?473?">'SFMP- Series 64'!$H$24:$H$53</definedName>
    <definedName name="XDO_?FINAL_PER_NET?474?">'SFMP- Series 64'!$H$24:$H$68</definedName>
    <definedName name="XDO_?FINAL_PER_NET?475?">'SFMP- Series 64'!$H$24:$H$73</definedName>
    <definedName name="XDO_?FINAL_PER_NET?476?">'SFMP- Series 68'!$H$24</definedName>
    <definedName name="XDO_?FINAL_PER_NET?477?">'SFMP- Series 68'!$H$24:$H$41</definedName>
    <definedName name="XDO_?FINAL_PER_NET?478?">'SFMP- Series 68'!$H$24:$H$56</definedName>
    <definedName name="XDO_?FINAL_PER_NET?479?">'SFMP- Series 68'!$H$24:$H$61</definedName>
    <definedName name="XDO_?FINAL_PER_NET?48?">SMIF!$H$18:$H$80</definedName>
    <definedName name="XDO_?FINAL_PER_NET?480?">SNM150IF!$H$10:$H$159</definedName>
    <definedName name="XDO_?FINAL_PER_NET?481?">SNM150IF!$H$10:$H$202</definedName>
    <definedName name="XDO_?FINAL_PER_NET?482?">SNM150IF!$H$10:$H$207</definedName>
    <definedName name="XDO_?FINAL_PER_NET?483?">SNS250IF!$H$10:$H$259</definedName>
    <definedName name="XDO_?FINAL_PER_NET?484?">SNS250IF!$H$10:$H$302</definedName>
    <definedName name="XDO_?FINAL_PER_NET?485?">SNS250IF!$H$10:$H$307</definedName>
    <definedName name="XDO_?FINAL_PER_NET?486?">'SCIGI-JUN 2036'!$H$24:$H$25</definedName>
    <definedName name="XDO_?FINAL_PER_NET?487?">'SCIGI-JUN 2036'!$H$24:$H$54</definedName>
    <definedName name="XDO_?FINAL_PER_NET?488?">'SCIGI-JUN 2036'!$H$24:$H$59</definedName>
    <definedName name="XDO_?FINAL_PER_NET?489?">'SCIGI-APR 2029'!$H$24</definedName>
    <definedName name="XDO_?FINAL_PER_NET?49?">#REF!</definedName>
    <definedName name="XDO_?FINAL_PER_NET?490?">'SCIGI-APR 2029'!$H$24:$H$53</definedName>
    <definedName name="XDO_?FINAL_PER_NET?491?">'SCIGI-APR 2029'!$H$24:$H$58</definedName>
    <definedName name="XDO_?FINAL_PER_NET?492?">'SCISI-SEP 2027'!$H$24</definedName>
    <definedName name="XDO_?FINAL_PER_NET?493?">'SCISI-SEP 2027'!$H$24:$H$44</definedName>
    <definedName name="XDO_?FINAL_PER_NET?494?">'SCISI-SEP 2027'!$H$24:$H$71</definedName>
    <definedName name="XDO_?FINAL_PER_NET?495?">'SCISI-SEP 2027'!$H$24:$H$76</definedName>
    <definedName name="XDO_?FINAL_PER_NET?496?">'SFMP- Series 72'!$H$38:$H$41</definedName>
    <definedName name="XDO_?FINAL_PER_NET?497?">'SFMP- Series 72'!$H$38:$H$56</definedName>
    <definedName name="XDO_?FINAL_PER_NET?498?">'SFMP- Series 72'!$H$38:$H$61</definedName>
    <definedName name="XDO_?FINAL_PER_NET?499?">'SFMP- Series 73'!$H$38:$H$41</definedName>
    <definedName name="XDO_?FINAL_PER_NET?5?">#REF!</definedName>
    <definedName name="XDO_?FINAL_PER_NET?50?">#REF!</definedName>
    <definedName name="XDO_?FINAL_PER_NET?500?">'SFMP- Series 73'!$H$38:$H$56</definedName>
    <definedName name="XDO_?FINAL_PER_NET?501?">'SFMP- Series 73'!$H$38:$H$61</definedName>
    <definedName name="XDO_?FINAL_PER_NET?502?">SLDF!$H$24:$H$33</definedName>
    <definedName name="XDO_?FINAL_PER_NET?503?">SLDF!$H$24:$H$54</definedName>
    <definedName name="XDO_?FINAL_PER_NET?504?">SLDF!$H$24:$H$64</definedName>
    <definedName name="XDO_?FINAL_PER_NET?505?">SLDF!$H$24:$H$69</definedName>
    <definedName name="XDO_?FINAL_PER_NET?506?">'SFMP- Series 74'!$H$26:$H$33</definedName>
    <definedName name="XDO_?FINAL_PER_NET?507?">'SFMP- Series 74'!$H$26:$H$50</definedName>
    <definedName name="XDO_?FINAL_PER_NET?508?">'SFMP- Series 74'!$H$26:$H$65</definedName>
    <definedName name="XDO_?FINAL_PER_NET?509?">'SFMP- Series 74'!$H$26:$H$70</definedName>
    <definedName name="XDO_?FINAL_PER_NET?51?">SCOF!$H$10:$H$58</definedName>
    <definedName name="XDO_?FINAL_PER_NET?510?">'SFMP- Series 76'!$H$18:$H$21</definedName>
    <definedName name="XDO_?FINAL_PER_NET?511?">'SFMP- Series 76'!$H$18:$H$31</definedName>
    <definedName name="XDO_?FINAL_PER_NET?512?">'SFMP- Series 76'!$H$18:$H$49</definedName>
    <definedName name="XDO_?FINAL_PER_NET?513?">'SFMP- Series 76'!$H$18:$H$64</definedName>
    <definedName name="XDO_?FINAL_PER_NET?514?">'SFMP- Series 76'!$H$18:$H$69</definedName>
    <definedName name="XDO_?FINAL_PER_NET?515?">'SFMP- Series 78'!$H$18:$H$22</definedName>
    <definedName name="XDO_?FINAL_PER_NET?516?">'SFMP- Series 78'!$H$18:$H$34</definedName>
    <definedName name="XDO_?FINAL_PER_NET?517?">'SFMP- Series 78'!$H$18:$H$51</definedName>
    <definedName name="XDO_?FINAL_PER_NET?518?">'SFMP- Series 78'!$H$18:$H$66</definedName>
    <definedName name="XDO_?FINAL_PER_NET?519?">'SFMP- Series 78'!$H$18:$H$71</definedName>
    <definedName name="XDO_?FINAL_PER_NET?52?">SCOF!$H$10:$H$83</definedName>
    <definedName name="XDO_?FINAL_PER_NET?520?">SDYF!$H$10:$H$52</definedName>
    <definedName name="XDO_?FINAL_PER_NET?521?">SDYF!$H$10:$H$60</definedName>
    <definedName name="XDO_?FINAL_PER_NET?522?">SDYF!$H$10:$H$67</definedName>
    <definedName name="XDO_?FINAL_PER_NET?523?">SDYF!$H$10:$H$88</definedName>
    <definedName name="XDO_?FINAL_PER_NET?524?">SDYF!$H$10:$H$107</definedName>
    <definedName name="XDO_?FINAL_PER_NET?525?">SDYF!$H$10:$H$112</definedName>
    <definedName name="XDO_?FINAL_PER_NET?526?">'SFMP- Series 79'!$H$18:$H$21</definedName>
    <definedName name="XDO_?FINAL_PER_NET?527?">'SFMP- Series 79'!$H$18:$H$44</definedName>
    <definedName name="XDO_?FINAL_PER_NET?528?">'SFMP- Series 79'!$H$18:$H$59</definedName>
    <definedName name="XDO_?FINAL_PER_NET?529?">'SFMP- Series 79'!$H$18:$H$64</definedName>
    <definedName name="XDO_?FINAL_PER_NET?53?">SCOF!$H$10:$H$102</definedName>
    <definedName name="XDO_?FINAL_PER_NET?530?">'SFMP- Series 81'!$H$18:$H$25</definedName>
    <definedName name="XDO_?FINAL_PER_NET?531?">'SFMP- Series 81'!$H$18:$H$41</definedName>
    <definedName name="XDO_?FINAL_PER_NET?532?">'SFMP- Series 81'!$H$18:$H$59</definedName>
    <definedName name="XDO_?FINAL_PER_NET?533?">'SFMP- Series 81'!$H$18:$H$74</definedName>
    <definedName name="XDO_?FINAL_PER_NET?534?">'SFMP- Series 81'!$H$18:$H$79</definedName>
    <definedName name="XDO_?FINAL_PER_NET?535?">'SBI-BSE-SENSEX-IF'!$H$10:$H$40</definedName>
    <definedName name="XDO_?FINAL_PER_NET?536?">'SBI-BSE-SENSEX-IF'!$H$10:$H$83</definedName>
    <definedName name="XDO_?FINAL_PER_NET?537?">'SBI-BSE-SENSEX-IF'!$H$10:$H$88</definedName>
    <definedName name="XDO_?FINAL_PER_NET?538?">LIQUIDSBI!$H$52</definedName>
    <definedName name="XDO_?FINAL_PER_NET?539?">LIQUIDSBI!$H$52:$H$57</definedName>
    <definedName name="XDO_?FINAL_PER_NET?54?">SCOF!$H$10:$H$107</definedName>
    <definedName name="XDO_?FINAL_PER_NET?540?">SN50EWIF!$H$10:$H$60</definedName>
    <definedName name="XDO_?FINAL_PER_NET?541?">SN50EWIF!$H$10:$H$103</definedName>
    <definedName name="XDO_?FINAL_PER_NET?542?">SN50EWIF!$H$10:$H$108</definedName>
    <definedName name="XDO_?FINAL_PER_NET?543?">SEOF!$H$10:$H$42</definedName>
    <definedName name="XDO_?FINAL_PER_NET?544?">SEOF!$H$10:$H$67</definedName>
    <definedName name="XDO_?FINAL_PER_NET?545?">SEOF!$H$10:$H$86</definedName>
    <definedName name="XDO_?FINAL_PER_NET?546?">SEOF!$H$10:$H$91</definedName>
    <definedName name="XDO_?FINAL_PER_NET?547?">'SBI-AOF'!$H$10:$H$37</definedName>
    <definedName name="XDO_?FINAL_PER_NET?548?">'SBI-AOF'!$H$10:$H$62</definedName>
    <definedName name="XDO_?FINAL_PER_NET?549?">'SBI-AOF'!$H$10:$H$81</definedName>
    <definedName name="XDO_?FINAL_PER_NET?55?">STOF!$H$10:$H$34</definedName>
    <definedName name="XDO_?FINAL_PER_NET?550?">'SBI-AOF'!$H$10:$H$86</definedName>
    <definedName name="XDO_?FINAL_PER_NET?551?">'SBI Silver ETF'!$H$54</definedName>
    <definedName name="XDO_?FINAL_PER_NET?552?">'SBI Silver ETF'!$H$54:$H$56</definedName>
    <definedName name="XDO_?FINAL_PER_NET?553?">'SBI Silver ETF'!$H$54:$H$59</definedName>
    <definedName name="XDO_?FINAL_PER_NET?554?">'SBI Silver ETF Fund of Fund'!$H$42</definedName>
    <definedName name="XDO_?FINAL_PER_NET?555?">'SBI Silver ETF Fund of Fund'!$H$42:$H$54</definedName>
    <definedName name="XDO_?FINAL_PER_NET?556?">'SBI Silver ETF Fund of Fund'!$H$42:$H$59</definedName>
    <definedName name="XDO_?FINAL_PER_NET?557?">'SBI Nifty50 Equal Weight ETF'!$H$10:$H$60</definedName>
    <definedName name="XDO_?FINAL_PER_NET?558?">'SBI Nifty50 Equal Weight ETF'!$H$10:$H$107</definedName>
    <definedName name="XDO_?FINAL_PER_NET?559?">SIOF!$H$10:$H$48</definedName>
    <definedName name="XDO_?FINAL_PER_NET?56?">STOF!$H$10:$H$39</definedName>
    <definedName name="XDO_?FINAL_PER_NET?560?">SIOF!$H$10:$H$74</definedName>
    <definedName name="XDO_?FINAL_PER_NET?561?">SIOF!$H$10:$H$93</definedName>
    <definedName name="XDO_?FINAL_PER_NET?562?">SIOF!$H$10:$H$98</definedName>
    <definedName name="XDO_?FINAL_PER_NET?563?">'SBI Nifty 500 Index Fund'!$H$10:$H$510</definedName>
    <definedName name="XDO_?FINAL_PER_NET?564?">'SBI Nifty 500 Index Fund'!$H$10:$H$553</definedName>
    <definedName name="XDO_?FINAL_PER_NET?565?">'SBI Nifty 500 Index Fund'!$H$10:$H$558</definedName>
    <definedName name="XDO_?FINAL_PER_NET?566?">SBINICIF!$H$10:$H$40</definedName>
    <definedName name="XDO_?FINAL_PER_NET?567?">SBINICIF!$H$10:$H$83</definedName>
    <definedName name="XDO_?FINAL_PER_NET?568?">SBINICIF!$H$10:$H$88</definedName>
    <definedName name="XDO_?FINAL_PER_NET?569?">'SBI Quant Fund'!$H$10:$H$35</definedName>
    <definedName name="XDO_?FINAL_PER_NET?57?">STOF!$H$10:$H$47</definedName>
    <definedName name="XDO_?FINAL_PER_NET?570?">'SBI Quant Fund'!$H$10:$H$78</definedName>
    <definedName name="XDO_?FINAL_PER_NET?571?">'SBI Quant Fund'!$H$10:$H$83</definedName>
    <definedName name="XDO_?FINAL_PER_NET?572?">#REF!</definedName>
    <definedName name="XDO_?FINAL_PER_NET?573?">#REF!</definedName>
    <definedName name="XDO_?FINAL_PER_NET?574?">#REF!</definedName>
    <definedName name="XDO_?FINAL_PER_NET?575?">#REF!</definedName>
    <definedName name="XDO_?FINAL_PER_NET?576?">#REF!</definedName>
    <definedName name="XDO_?FINAL_PER_NET?577?">#REF!</definedName>
    <definedName name="XDO_?FINAL_PER_NET?578?">#REF!</definedName>
    <definedName name="XDO_?FINAL_PER_NET?579?">#REF!</definedName>
    <definedName name="XDO_?FINAL_PER_NET?58?">STOF!$H$10:$H$68</definedName>
    <definedName name="XDO_?FINAL_PER_NET?580?">#REF!</definedName>
    <definedName name="XDO_?FINAL_PER_NET?581?">#REF!</definedName>
    <definedName name="XDO_?FINAL_PER_NET?582?">#REF!</definedName>
    <definedName name="XDO_?FINAL_PER_NET?583?">#REF!</definedName>
    <definedName name="XDO_?FINAL_PER_NET?584?">#REF!</definedName>
    <definedName name="XDO_?FINAL_PER_NET?585?">#REF!</definedName>
    <definedName name="XDO_?FINAL_PER_NET?586?">#REF!</definedName>
    <definedName name="XDO_?FINAL_PER_NET?587?">#REF!</definedName>
    <definedName name="XDO_?FINAL_PER_NET?588?">#REF!</definedName>
    <definedName name="XDO_?FINAL_PER_NET?589?">#REF!</definedName>
    <definedName name="XDO_?FINAL_PER_NET?59?">STOF!$H$10:$H$87</definedName>
    <definedName name="XDO_?FINAL_PER_NET?590?">#REF!</definedName>
    <definedName name="XDO_?FINAL_PER_NET?6?">#REF!</definedName>
    <definedName name="XDO_?FINAL_PER_NET?60?">STOF!$H$10:$H$92</definedName>
    <definedName name="XDO_?FINAL_PER_NET?61?">SHOF!$H$10:$H$37</definedName>
    <definedName name="XDO_?FINAL_PER_NET?62?">SHOF!$H$10:$H$43</definedName>
    <definedName name="XDO_?FINAL_PER_NET?63?">SHOF!$H$10:$H$64</definedName>
    <definedName name="XDO_?FINAL_PER_NET?64?">SHOF!$H$10:$H$83</definedName>
    <definedName name="XDO_?FINAL_PER_NET?65?">SHOF!$H$10:$H$88</definedName>
    <definedName name="XDO_?FINAL_PER_NET?66?">SCF!$H$10:$H$95</definedName>
    <definedName name="XDO_?FINAL_PER_NET?67?">SCF!$H$10:$H$102</definedName>
    <definedName name="XDO_?FINAL_PER_NET?68?">SCF!$H$10:$H$106</definedName>
    <definedName name="XDO_?FINAL_PER_NET?69?">SCF!$H$10:$H$134</definedName>
    <definedName name="XDO_?FINAL_PER_NET?7?">#REF!</definedName>
    <definedName name="XDO_?FINAL_PER_NET?70?">SCF!$H$10:$H$153</definedName>
    <definedName name="XDO_?FINAL_PER_NET?71?">SCF!$H$10:$H$158</definedName>
    <definedName name="XDO_?FINAL_PER_NET?72?">SNIF!$H$10:$H$60</definedName>
    <definedName name="XDO_?FINAL_PER_NET?73?">SNIF!$H$10:$H$103</definedName>
    <definedName name="XDO_?FINAL_PER_NET?74?">SNIF!$H$10:$H$108</definedName>
    <definedName name="XDO_?FINAL_PER_NET?75?">'SMCBF-SP'!$H$10:$H$30</definedName>
    <definedName name="XDO_?FINAL_PER_NET?76?">'SMCBF-SP'!$H$10:$H$50</definedName>
    <definedName name="XDO_?FINAL_PER_NET?77?">'SMCBF-SP'!$H$10:$H$59</definedName>
    <definedName name="XDO_?FINAL_PER_NET?78?">'SMCBF-SP'!$H$10:$H$64</definedName>
    <definedName name="XDO_?FINAL_PER_NET?79?">'SMCBF-SP'!$H$10:$H$77</definedName>
    <definedName name="XDO_?FINAL_PER_NET?8?">#REF!</definedName>
    <definedName name="XDO_?FINAL_PER_NET?80?">'SMCBF-SP'!$H$10:$H$92</definedName>
    <definedName name="XDO_?FINAL_PER_NET?81?">'SMCBF-SP'!$H$10:$H$97</definedName>
    <definedName name="XDO_?FINAL_PER_NET?82?">SOF!$H$34:$H$36</definedName>
    <definedName name="XDO_?FINAL_PER_NET?83?">SOF!$H$34:$H$56</definedName>
    <definedName name="XDO_?FINAL_PER_NET?84?">SOF!$H$34:$H$61</definedName>
    <definedName name="XDO_?FINAL_PER_NET?85?">SMMDF!$H$18:$H$49</definedName>
    <definedName name="XDO_?FINAL_PER_NET?86?">SMMDF!$H$18:$H$61</definedName>
    <definedName name="XDO_?FINAL_PER_NET?87?">SMMDF!$H$18:$H$68</definedName>
    <definedName name="XDO_?FINAL_PER_NET?88?">SMMDF!$H$18:$H$74</definedName>
    <definedName name="XDO_?FINAL_PER_NET?89?">SMMDF!$H$18:$H$87</definedName>
    <definedName name="XDO_?FINAL_PER_NET?9?">SLMF!$H$10:$H$83</definedName>
    <definedName name="XDO_?FINAL_PER_NET?90?">SMMDF!$H$18:$H$97</definedName>
    <definedName name="XDO_?FINAL_PER_NET?91?">SMMDF!$H$18:$H$102</definedName>
    <definedName name="XDO_?FINAL_PER_NET?92?">SLF!$H$26</definedName>
    <definedName name="XDO_?FINAL_PER_NET?93?">SLF!$H$26:$H$75</definedName>
    <definedName name="XDO_?FINAL_PER_NET?94?">SLF!$H$26:$H$108</definedName>
    <definedName name="XDO_?FINAL_PER_NET?95?">SLF!$H$26:$H$118</definedName>
    <definedName name="XDO_?FINAL_PER_NET?96?">SLF!$H$26:$H$129</definedName>
    <definedName name="XDO_?FINAL_PER_NET?97?">SLF!$H$26:$H$141</definedName>
    <definedName name="XDO_?FINAL_PER_NET?98?">SLF!$H$26:$H$146</definedName>
    <definedName name="XDO_?FINAL_PER_NET?99?">SDBF!$H$18:$H$22</definedName>
    <definedName name="XDO_?FINAL_QUANTITE?">SMEEF!$F$10:$F$99</definedName>
    <definedName name="XDO_?FINAL_QUANTITE?1?">#REF!</definedName>
    <definedName name="XDO_?FINAL_QUANTITE?10?">SLMF!$F$10:$F$89</definedName>
    <definedName name="XDO_?FINAL_QUANTITE?100?">SDBF!$F$18:$F$28</definedName>
    <definedName name="XDO_?FINAL_QUANTITE?101?">SDBF!$F$18:$F$35</definedName>
    <definedName name="XDO_?FINAL_QUANTITE?102?">SDBF!$F$18:$F$39</definedName>
    <definedName name="XDO_?FINAL_QUANTITE?103?">SDBF!$F$18:$F$58</definedName>
    <definedName name="XDO_?FINAL_QUANTITE?104?">SDBF!$F$18:$F$68</definedName>
    <definedName name="XDO_?FINAL_QUANTITE?105?">SDBF!$F$18:$F$73</definedName>
    <definedName name="XDO_?FINAL_QUANTITE?106?">SSF!$F$26:$F$61</definedName>
    <definedName name="XDO_?FINAL_QUANTITE?107?">SSF!$F$26:$F$97</definedName>
    <definedName name="XDO_?FINAL_QUANTITE?108?">SSF!$F$26:$F$138</definedName>
    <definedName name="XDO_?FINAL_QUANTITE?109?">SSF!$F$26:$F$142</definedName>
    <definedName name="XDO_?FINAL_QUANTITE?11?">SLMF!$F$10:$F$93</definedName>
    <definedName name="XDO_?FINAL_QUANTITE?110?">SSF!$F$26:$F$153</definedName>
    <definedName name="XDO_?FINAL_QUANTITE?111?">SSF!$F$26:$F$164</definedName>
    <definedName name="XDO_?FINAL_QUANTITE?112?">SSF!$F$26:$F$169</definedName>
    <definedName name="XDO_?FINAL_QUANTITE?113?">SCRF!$F$16</definedName>
    <definedName name="XDO_?FINAL_QUANTITE?114?">SCRF!$F$16:$F$51</definedName>
    <definedName name="XDO_?FINAL_QUANTITE?115?">SCRF!$F$16:$F$61</definedName>
    <definedName name="XDO_?FINAL_QUANTITE?116?">SCRF!$F$16:$F$82</definedName>
    <definedName name="XDO_?FINAL_QUANTITE?117?">SCRF!$F$16:$F$92</definedName>
    <definedName name="XDO_?FINAL_QUANTITE?118?">SCRF!$F$16:$F$97</definedName>
    <definedName name="XDO_?FINAL_QUANTITE?119?">SFEF!$F$10:$F$33</definedName>
    <definedName name="XDO_?FINAL_QUANTITE?12?">SLMF!$F$10:$F$114</definedName>
    <definedName name="XDO_?FINAL_QUANTITE?120?">SFEF!$F$10:$F$41</definedName>
    <definedName name="XDO_?FINAL_QUANTITE?121?">SFEF!$F$10:$F$66</definedName>
    <definedName name="XDO_?FINAL_QUANTITE?122?">SFEF!$F$10:$F$85</definedName>
    <definedName name="XDO_?FINAL_QUANTITE?123?">SFEF!$F$10:$F$90</definedName>
    <definedName name="XDO_?FINAL_QUANTITE?124?">SCHF!$F$10:$F$48</definedName>
    <definedName name="XDO_?FINAL_QUANTITE?125?">SCHF!$F$10:$F$56</definedName>
    <definedName name="XDO_?FINAL_QUANTITE?126?">SCHF!$F$10:$F$108</definedName>
    <definedName name="XDO_?FINAL_QUANTITE?127?">SCHF!$F$10:$F$119</definedName>
    <definedName name="XDO_?FINAL_QUANTITE?128?">SCHF!$F$10:$F$126</definedName>
    <definedName name="XDO_?FINAL_QUANTITE?129?">SCHF!$F$10:$F$133</definedName>
    <definedName name="XDO_?FINAL_QUANTITE?13?">SLMF!$F$10:$F$133</definedName>
    <definedName name="XDO_?FINAL_QUANTITE?130?">SCHF!$F$10:$F$146</definedName>
    <definedName name="XDO_?FINAL_QUANTITE?131?">SCHF!$F$10:$F$156</definedName>
    <definedName name="XDO_?FINAL_QUANTITE?132?">SCHF!$F$10:$F$161</definedName>
    <definedName name="XDO_?FINAL_QUANTITE?133?">SMUSD!$F$18:$F$42</definedName>
    <definedName name="XDO_?FINAL_QUANTITE?134?">SMUSD!$F$18:$F$49</definedName>
    <definedName name="XDO_?FINAL_QUANTITE?135?">SMUSD!$F$18:$F$53</definedName>
    <definedName name="XDO_?FINAL_QUANTITE?136?">SMUSD!$F$18:$F$63</definedName>
    <definedName name="XDO_?FINAL_QUANTITE?137?">SMUSD!$F$18:$F$74</definedName>
    <definedName name="XDO_?FINAL_QUANTITE?138?">SMUSD!$F$18:$F$99</definedName>
    <definedName name="XDO_?FINAL_QUANTITE?139?">SMUSD!$F$18:$F$103</definedName>
    <definedName name="XDO_?FINAL_QUANTITE?14?">SLMF!$F$10:$F$138</definedName>
    <definedName name="XDO_?FINAL_QUANTITE?140?">SMUSD!$F$18:$F$114</definedName>
    <definedName name="XDO_?FINAL_QUANTITE?141?">SMUSD!$F$18:$F$125</definedName>
    <definedName name="XDO_?FINAL_QUANTITE?142?">SMUSD!$F$18:$F$130</definedName>
    <definedName name="XDO_?FINAL_QUANTITE?143?">SMIDCAP!$F$10:$F$74</definedName>
    <definedName name="XDO_?FINAL_QUANTITE?144?">SMIDCAP!$F$10:$F$101</definedName>
    <definedName name="XDO_?FINAL_QUANTITE?145?">SMIDCAP!$F$10:$F$120</definedName>
    <definedName name="XDO_?FINAL_QUANTITE?146?">SMIDCAP!$F$10:$F$125</definedName>
    <definedName name="XDO_?FINAL_QUANTITE?147?">SMCMF!$F$24:$F$25</definedName>
    <definedName name="XDO_?FINAL_QUANTITE?148?">SMCMF!$F$24:$F$54</definedName>
    <definedName name="XDO_?FINAL_QUANTITE?149?">SMCMF!$F$24:$F$59</definedName>
    <definedName name="XDO_?FINAL_QUANTITE?15?">SLTEF!$F$10:$F$70</definedName>
    <definedName name="XDO_?FINAL_QUANTITE?150?">SMCOMMA!$F$10:$F$36</definedName>
    <definedName name="XDO_?FINAL_QUANTITE?151?">SMCOMMA!$F$10:$F$61</definedName>
    <definedName name="XDO_?FINAL_QUANTITE?152?">SMCOMMA!$F$10:$F$80</definedName>
    <definedName name="XDO_?FINAL_QUANTITE?153?">SMCOMMA!$F$10:$F$85</definedName>
    <definedName name="XDO_?FINAL_QUANTITE?154?">SMGF!$F$24:$F$28</definedName>
    <definedName name="XDO_?FINAL_QUANTITE?155?">SMGF!$F$24:$F$34</definedName>
    <definedName name="XDO_?FINAL_QUANTITE?156?">SMGF!$F$24:$F$61</definedName>
    <definedName name="XDO_?FINAL_QUANTITE?157?">SMGF!$F$24:$F$66</definedName>
    <definedName name="XDO_?FINAL_QUANTITE?158?">SFLEXI!$F$10:$F$87</definedName>
    <definedName name="XDO_?FINAL_QUANTITE?159?">SFLEXI!$F$10:$F$95</definedName>
    <definedName name="XDO_?FINAL_QUANTITE?16?">SLTEF!$F$10:$F$95</definedName>
    <definedName name="XDO_?FINAL_QUANTITE?160?">SFLEXI!$F$10:$F$116</definedName>
    <definedName name="XDO_?FINAL_QUANTITE?161?">SFLEXI!$F$10:$F$135</definedName>
    <definedName name="XDO_?FINAL_QUANTITE?162?">SFLEXI!$F$10:$F$140</definedName>
    <definedName name="XDO_?FINAL_QUANTITE?163?">SMAAF!$F$10:$F$60</definedName>
    <definedName name="XDO_?FINAL_QUANTITE?164?">SMAAF!$F$10:$F$68</definedName>
    <definedName name="XDO_?FINAL_QUANTITE?165?">SMAAF!$F$10:$F$73</definedName>
    <definedName name="XDO_?FINAL_QUANTITE?166?">SMAAF!$F$10:$F$109</definedName>
    <definedName name="XDO_?FINAL_QUANTITE?167?">SMAAF!$F$10:$F$119</definedName>
    <definedName name="XDO_?FINAL_QUANTITE?168?">SMAAF!$F$10:$F$123</definedName>
    <definedName name="XDO_?FINAL_QUANTITE?169?">SMAAF!$F$10:$F$130</definedName>
    <definedName name="XDO_?FINAL_QUANTITE?17?">SLTEF!$F$10:$F$114</definedName>
    <definedName name="XDO_?FINAL_QUANTITE?170?">SMAAF!$F$10:$F$143</definedName>
    <definedName name="XDO_?FINAL_QUANTITE?171?">SMAAF!$F$10:$F$155</definedName>
    <definedName name="XDO_?FINAL_QUANTITE?172?">SMAAF!$F$10:$F$160</definedName>
    <definedName name="XDO_?FINAL_QUANTITE?173?">SBLUECHIP!$F$10:$F$54</definedName>
    <definedName name="XDO_?FINAL_QUANTITE?174?">SBLUECHIP!$F$10:$F$81</definedName>
    <definedName name="XDO_?FINAL_QUANTITE?175?">SBLUECHIP!$F$10:$F$100</definedName>
    <definedName name="XDO_?FINAL_QUANTITE?176?">SBLUECHIP!$F$10:$F$105</definedName>
    <definedName name="XDO_?FINAL_QUANTITE?177?">SAOF!$F$10:$F$205</definedName>
    <definedName name="XDO_?FINAL_QUANTITE?178?">SAOF!$F$10:$F$233</definedName>
    <definedName name="XDO_?FINAL_QUANTITE?179?">SAOF!$F$10:$F$248</definedName>
    <definedName name="XDO_?FINAL_QUANTITE?18?">SLTEF!$F$10:$F$119</definedName>
    <definedName name="XDO_?FINAL_QUANTITE?180?">SAOF!$F$10:$F$254</definedName>
    <definedName name="XDO_?FINAL_QUANTITE?181?">SAOF!$F$10:$F$258</definedName>
    <definedName name="XDO_?FINAL_QUANTITE?182?">SAOF!$F$10:$F$270</definedName>
    <definedName name="XDO_?FINAL_QUANTITE?183?">SAOF!$F$10:$F$282</definedName>
    <definedName name="XDO_?FINAL_QUANTITE?184?">SAOF!$F$10:$F$287</definedName>
    <definedName name="XDO_?FINAL_QUANTITE?185?">SIF!$F$10:$F$46</definedName>
    <definedName name="XDO_?FINAL_QUANTITE?186?">SIF!$F$10:$F$54</definedName>
    <definedName name="XDO_?FINAL_QUANTITE?187?">SIF!$F$10:$F$75</definedName>
    <definedName name="XDO_?FINAL_QUANTITE?188?">SIF!$F$10:$F$94</definedName>
    <definedName name="XDO_?FINAL_QUANTITE?189?">SIF!$F$10:$F$99</definedName>
    <definedName name="XDO_?FINAL_QUANTITE?19?">#REF!</definedName>
    <definedName name="XDO_?FINAL_QUANTITE?190?">SMLDF!$F$18:$F$77</definedName>
    <definedName name="XDO_?FINAL_QUANTITE?191?">SMLDF!$F$18:$F$86</definedName>
    <definedName name="XDO_?FINAL_QUANTITE?192?">SMLDF!$F$18:$F$92</definedName>
    <definedName name="XDO_?FINAL_QUANTITE?193?">SMLDF!$F$18:$F$97</definedName>
    <definedName name="XDO_?FINAL_QUANTITE?194?">SMLDF!$F$18:$F$107</definedName>
    <definedName name="XDO_?FINAL_QUANTITE?195?">SMLDF!$F$18:$F$113</definedName>
    <definedName name="XDO_?FINAL_QUANTITE?196?">SMLDF!$F$18:$F$117</definedName>
    <definedName name="XDO_?FINAL_QUANTITE?197?">SMLDF!$F$18:$F$123</definedName>
    <definedName name="XDO_?FINAL_QUANTITE?198?">SMLDF!$F$18:$F$130</definedName>
    <definedName name="XDO_?FINAL_QUANTITE?199?">SMLDF!$F$18:$F$140</definedName>
    <definedName name="XDO_?FINAL_QUANTITE?2?">#REF!</definedName>
    <definedName name="XDO_?FINAL_QUANTITE?20?">#REF!</definedName>
    <definedName name="XDO_?FINAL_QUANTITE?200?">SMLDF!$F$18:$F$145</definedName>
    <definedName name="XDO_?FINAL_QUANTITE?201?">SSTDF!$F$18:$F$71</definedName>
    <definedName name="XDO_?FINAL_QUANTITE?202?">SSTDF!$F$18:$F$78</definedName>
    <definedName name="XDO_?FINAL_QUANTITE?203?">SSTDF!$F$18:$F$86</definedName>
    <definedName name="XDO_?FINAL_QUANTITE?204?">SSTDF!$F$18:$F$91</definedName>
    <definedName name="XDO_?FINAL_QUANTITE?205?">SSTDF!$F$18:$F$104</definedName>
    <definedName name="XDO_?FINAL_QUANTITE?206?">SSTDF!$F$18:$F$111</definedName>
    <definedName name="XDO_?FINAL_QUANTITE?207?">SSTDF!$F$18:$F$121</definedName>
    <definedName name="XDO_?FINAL_QUANTITE?208?">SSTDF!$F$18:$F$126</definedName>
    <definedName name="XDO_?FINAL_QUANTITE?209?">SETFGOLD!$F$46</definedName>
    <definedName name="XDO_?FINAL_QUANTITE?21?">#REF!</definedName>
    <definedName name="XDO_?FINAL_QUANTITE?210?">SETFGOLD!$F$46:$F$54</definedName>
    <definedName name="XDO_?FINAL_QUANTITE?211?">SETFGOLD!$F$46:$F$59</definedName>
    <definedName name="XDO_?FINAL_QUANTITE?212?">SPSU!$F$10:$F$34</definedName>
    <definedName name="XDO_?FINAL_QUANTITE?213?">SPSU!$F$10:$F$59</definedName>
    <definedName name="XDO_?FINAL_QUANTITE?214?">SPSU!$F$10:$F$78</definedName>
    <definedName name="XDO_?FINAL_QUANTITE?215?">SPSU!$F$10:$F$83</definedName>
    <definedName name="XDO_?FINAL_QUANTITE?216?">SGF!$F$42</definedName>
    <definedName name="XDO_?FINAL_QUANTITE?217?">SGF!$F$42:$F$54</definedName>
    <definedName name="XDO_?FINAL_QUANTITE?218?">SGF!$F$42:$F$59</definedName>
    <definedName name="XDO_?FINAL_QUANTITE?219?">SBISENSEX!$F$10:$F$40</definedName>
    <definedName name="XDO_?FINAL_QUANTITE?22?">#REF!</definedName>
    <definedName name="XDO_?FINAL_QUANTITE?220?">SBISENSEX!$F$10:$F$83</definedName>
    <definedName name="XDO_?FINAL_QUANTITE?221?">SBISENSEX!$F$10:$F$88</definedName>
    <definedName name="XDO_?FINAL_QUANTITE?222?">SSCF!$F$10:$F$70</definedName>
    <definedName name="XDO_?FINAL_QUANTITE?223?">SSCF!$F$10:$F$95</definedName>
    <definedName name="XDO_?FINAL_QUANTITE?224?">SSCF!$F$10:$F$114</definedName>
    <definedName name="XDO_?FINAL_QUANTITE?225?">SSCF!$F$10:$F$119</definedName>
    <definedName name="XDO_?FINAL_QUANTITE?226?">SBPF!$F$18:$F$58</definedName>
    <definedName name="XDO_?FINAL_QUANTITE?227?">SBPF!$F$18:$F$66</definedName>
    <definedName name="XDO_?FINAL_QUANTITE?228?">SBPF!$F$18:$F$71</definedName>
    <definedName name="XDO_?FINAL_QUANTITE?229?">SBPF!$F$18:$F$79</definedName>
    <definedName name="XDO_?FINAL_QUANTITE?23?">SMGLF!$F$10:$F$39</definedName>
    <definedName name="XDO_?FINAL_QUANTITE?230?">SBPF!$F$18:$F$92</definedName>
    <definedName name="XDO_?FINAL_QUANTITE?231?">SBPF!$F$18:$F$102</definedName>
    <definedName name="XDO_?FINAL_QUANTITE?232?">SBPF!$F$18:$F$107</definedName>
    <definedName name="XDO_?FINAL_QUANTITE?233?">'SLTAF-I'!$F$52</definedName>
    <definedName name="XDO_?FINAL_QUANTITE?234?">'SLTAF-I'!$F$52:$F$57</definedName>
    <definedName name="XDO_?FINAL_QUANTITE?235?">'SLTAF-II'!$F$10:$F$33</definedName>
    <definedName name="XDO_?FINAL_QUANTITE?236?">'SLTAF-II'!$F$10:$F$76</definedName>
    <definedName name="XDO_?FINAL_QUANTITE?237?">'SLTAF-II'!$F$10:$F$81</definedName>
    <definedName name="XDO_?FINAL_QUANTITE?238?">SBFS!$F$10:$F$34</definedName>
    <definedName name="XDO_?FINAL_QUANTITE?239?">SBFS!$F$10:$F$59</definedName>
    <definedName name="XDO_?FINAL_QUANTITE?24?">SMGLF!$F$10:$F$64</definedName>
    <definedName name="XDO_?FINAL_QUANTITE?240?">SBFS!$F$10:$F$78</definedName>
    <definedName name="XDO_?FINAL_QUANTITE?241?">SBFS!$F$10:$F$83</definedName>
    <definedName name="XDO_?FINAL_QUANTITE?242?">SETFNN50!$F$10:$F$59</definedName>
    <definedName name="XDO_?FINAL_QUANTITE?243?">SETFNN50!$F$10:$F$102</definedName>
    <definedName name="XDO_?FINAL_QUANTITE?244?">SETFNN50!$F$10:$F$107</definedName>
    <definedName name="XDO_?FINAL_QUANTITE?245?">SETFNIFBK!$F$10:$F$21</definedName>
    <definedName name="XDO_?FINAL_QUANTITE?246?">SETFNIFBK!$F$10:$F$64</definedName>
    <definedName name="XDO_?FINAL_QUANTITE?247?">SETFNIFBK!$F$10:$F$69</definedName>
    <definedName name="XDO_?FINAL_QUANTITE?248?">SETFBSE100!$F$10:$F$110</definedName>
    <definedName name="XDO_?FINAL_QUANTITE?249?">SETFBSE100!$F$10:$F$157</definedName>
    <definedName name="XDO_?FINAL_QUANTITE?25?">SMGLF!$F$10:$F$83</definedName>
    <definedName name="XDO_?FINAL_QUANTITE?250?">SESF!$F$10:$F$122</definedName>
    <definedName name="XDO_?FINAL_QUANTITE?251?">SESF!$F$10:$F$128</definedName>
    <definedName name="XDO_?FINAL_QUANTITE?252?">SESF!$F$10:$F$133</definedName>
    <definedName name="XDO_?FINAL_QUANTITE?253?">SESF!$F$10:$F$138</definedName>
    <definedName name="XDO_?FINAL_QUANTITE?254?">SESF!$F$10:$F$157</definedName>
    <definedName name="XDO_?FINAL_QUANTITE?255?">SESF!$F$10:$F$168</definedName>
    <definedName name="XDO_?FINAL_QUANTITE?256?">SESF!$F$10:$F$180</definedName>
    <definedName name="XDO_?FINAL_QUANTITE?257?">SESF!$F$10:$F$199</definedName>
    <definedName name="XDO_?FINAL_QUANTITE?258?">SESF!$F$10:$F$204</definedName>
    <definedName name="XDO_?FINAL_QUANTITE?259?">SETFNIF50!$F$10:$F$60</definedName>
    <definedName name="XDO_?FINAL_QUANTITE?26?">SMGLF!$F$10:$F$88</definedName>
    <definedName name="XDO_?FINAL_QUANTITE?260?">SETFNIF50!$F$10:$F$103</definedName>
    <definedName name="XDO_?FINAL_QUANTITE?261?">SETFNIF50!$F$10:$F$108</definedName>
    <definedName name="XDO_?FINAL_QUANTITE?262?">'SLTAF-III'!$F$10:$F$35</definedName>
    <definedName name="XDO_?FINAL_QUANTITE?263?">'SLTAF-III'!$F$10:$F$78</definedName>
    <definedName name="XDO_?FINAL_QUANTITE?264?">'SLTAF-III'!$F$10:$F$83</definedName>
    <definedName name="XDO_?FINAL_QUANTITE?265?">SETF10GILT!$F$24</definedName>
    <definedName name="XDO_?FINAL_QUANTITE?266?">SETF10GILT!$F$24:$F$53</definedName>
    <definedName name="XDO_?FINAL_QUANTITE?267?">SETF10GILT!$F$24:$F$58</definedName>
    <definedName name="XDO_?FINAL_QUANTITE?268?">'SLTAF-IV'!$F$10:$F$32</definedName>
    <definedName name="XDO_?FINAL_QUANTITE?269?">'SLTAF-IV'!$F$10:$F$75</definedName>
    <definedName name="XDO_?FINAL_QUANTITE?27?">#REF!</definedName>
    <definedName name="XDO_?FINAL_QUANTITE?270?">'SLTAF-IV'!$F$10:$F$80</definedName>
    <definedName name="XDO_?FINAL_QUANTITE?271?">'SLTAF-V'!$F$10:$F$37</definedName>
    <definedName name="XDO_?FINAL_QUANTITE?272?">'SLTAF-V'!$F$10:$F$80</definedName>
    <definedName name="XDO_?FINAL_QUANTITE?273?">'SLTAF-V'!$F$10:$F$85</definedName>
    <definedName name="XDO_?FINAL_QUANTITE?274?">'SLTAF-VI'!$F$10:$F$48</definedName>
    <definedName name="XDO_?FINAL_QUANTITE?275?">'SLTAF-VI'!$F$10:$F$91</definedName>
    <definedName name="XDO_?FINAL_QUANTITE?276?">'SLTAF-VI'!$F$10:$F$96</definedName>
    <definedName name="XDO_?FINAL_QUANTITE?277?">SETFSN50!$F$10:$F$59</definedName>
    <definedName name="XDO_?FINAL_QUANTITE?278?">SETFSN50!$F$10:$F$102</definedName>
    <definedName name="XDO_?FINAL_QUANTITE?279?">SETFSN50!$F$10:$F$107</definedName>
    <definedName name="XDO_?FINAL_QUANTITE?28?">#REF!</definedName>
    <definedName name="XDO_?FINAL_QUANTITE?280?">SBIETFQLTY!$F$10:$F$40</definedName>
    <definedName name="XDO_?FINAL_QUANTITE?281?">SBIETFQLTY!$F$10:$F$83</definedName>
    <definedName name="XDO_?FINAL_QUANTITE?282?">SBIETFQLTY!$F$10:$F$88</definedName>
    <definedName name="XDO_?FINAL_QUANTITE?283?">SCBF!$F$18:$F$102</definedName>
    <definedName name="XDO_?FINAL_QUANTITE?284?">SCBF!$F$18:$F$108</definedName>
    <definedName name="XDO_?FINAL_QUANTITE?285?">SCBF!$F$18:$F$112</definedName>
    <definedName name="XDO_?FINAL_QUANTITE?286?">SCBF!$F$18:$F$116</definedName>
    <definedName name="XDO_?FINAL_QUANTITE?287?">SCBF!$F$18:$F$121</definedName>
    <definedName name="XDO_?FINAL_QUANTITE?288?">SCBF!$F$18:$F$126</definedName>
    <definedName name="XDO_?FINAL_QUANTITE?289?">SCBF!$F$18:$F$139</definedName>
    <definedName name="XDO_?FINAL_QUANTITE?29?">SEHF!$F$10:$F$47</definedName>
    <definedName name="XDO_?FINAL_QUANTITE?290?">SCBF!$F$18:$F$149</definedName>
    <definedName name="XDO_?FINAL_QUANTITE?291?">SCBF!$F$18:$F$154</definedName>
    <definedName name="XDO_?FINAL_QUANTITE?292?">SEMVF!$F$10:$F$60</definedName>
    <definedName name="XDO_?FINAL_QUANTITE?293?">SEMVF!$F$10:$F$103</definedName>
    <definedName name="XDO_?FINAL_QUANTITE?294?">SEMVF!$F$10:$F$108</definedName>
    <definedName name="XDO_?FINAL_QUANTITE?295?">'SFMP- Series 1'!$F$26:$F$31</definedName>
    <definedName name="XDO_?FINAL_QUANTITE?296?">'SFMP- Series 1'!$F$26:$F$50</definedName>
    <definedName name="XDO_?FINAL_QUANTITE?297?">'SFMP- Series 1'!$F$26:$F$65</definedName>
    <definedName name="XDO_?FINAL_QUANTITE?298?">'SFMP- Series 1'!$F$26:$F$70</definedName>
    <definedName name="XDO_?FINAL_QUANTITE?299?">'SFMP- Series 6'!$F$26:$F$29</definedName>
    <definedName name="XDO_?FINAL_QUANTITE?3?">#REF!</definedName>
    <definedName name="XDO_?FINAL_QUANTITE?30?">SEHF!$F$10:$F$52</definedName>
    <definedName name="XDO_?FINAL_QUANTITE?300?">'SFMP- Series 6'!$F$26:$F$48</definedName>
    <definedName name="XDO_?FINAL_QUANTITE?301?">'SFMP- Series 6'!$F$26:$F$63</definedName>
    <definedName name="XDO_?FINAL_QUANTITE?302?">'SFMP- Series 6'!$F$26:$F$68</definedName>
    <definedName name="XDO_?FINAL_QUANTITE?303?">'SFMP- Series 34'!$F$26</definedName>
    <definedName name="XDO_?FINAL_QUANTITE?304?">'SFMP- Series 34'!$F$26:$F$43</definedName>
    <definedName name="XDO_?FINAL_QUANTITE?305?">'SFMP- Series 34'!$F$26:$F$58</definedName>
    <definedName name="XDO_?FINAL_QUANTITE?306?">'SFMP- Series 34'!$F$26:$F$63</definedName>
    <definedName name="XDO_?FINAL_QUANTITE?307?">'SMCBF-IP'!$F$10:$F$39</definedName>
    <definedName name="XDO_?FINAL_QUANTITE?308?">'SMCBF-IP'!$F$10:$F$45</definedName>
    <definedName name="XDO_?FINAL_QUANTITE?309?">'SMCBF-IP'!$F$10:$F$50</definedName>
    <definedName name="XDO_?FINAL_QUANTITE?31?">SEHF!$F$10:$F$59</definedName>
    <definedName name="XDO_?FINAL_QUANTITE?310?">'SMCBF-IP'!$F$10:$F$71</definedName>
    <definedName name="XDO_?FINAL_QUANTITE?311?">'SMCBF-IP'!$F$10:$F$90</definedName>
    <definedName name="XDO_?FINAL_QUANTITE?312?">'SMCBF-IP'!$F$10:$F$95</definedName>
    <definedName name="XDO_?FINAL_QUANTITE?313?">SFRDF!$F$18:$F$24</definedName>
    <definedName name="XDO_?FINAL_QUANTITE?314?">SFRDF!$F$18:$F$35</definedName>
    <definedName name="XDO_?FINAL_QUANTITE?315?">SFRDF!$F$18:$F$46</definedName>
    <definedName name="XDO_?FINAL_QUANTITE?316?">SFRDF!$F$18:$F$59</definedName>
    <definedName name="XDO_?FINAL_QUANTITE?317?">SFRDF!$F$18:$F$69</definedName>
    <definedName name="XDO_?FINAL_QUANTITE?318?">SFRDF!$F$18:$F$74</definedName>
    <definedName name="XDO_?FINAL_QUANTITE?319?">SBIETFIT!$F$10:$F$19</definedName>
    <definedName name="XDO_?FINAL_QUANTITE?32?">SEHF!$F$10:$F$63</definedName>
    <definedName name="XDO_?FINAL_QUANTITE?320?">SBIETFIT!$F$10:$F$62</definedName>
    <definedName name="XDO_?FINAL_QUANTITE?321?">SBIETFIT!$F$10:$F$67</definedName>
    <definedName name="XDO_?FINAL_QUANTITE?322?">SBIETFPB!$F$10:$F$19</definedName>
    <definedName name="XDO_?FINAL_QUANTITE?323?">SBIETFPB!$F$10:$F$62</definedName>
    <definedName name="XDO_?FINAL_QUANTITE?324?">SBIETFPB!$F$10:$F$67</definedName>
    <definedName name="XDO_?FINAL_QUANTITE?325?">'SRBF-AP'!$F$10:$F$55</definedName>
    <definedName name="XDO_?FINAL_QUANTITE?326?">'SRBF-AP'!$F$10:$F$65</definedName>
    <definedName name="XDO_?FINAL_QUANTITE?327?">'SRBF-AP'!$F$10:$F$73</definedName>
    <definedName name="XDO_?FINAL_QUANTITE?328?">'SRBF-AP'!$F$10:$F$102</definedName>
    <definedName name="XDO_?FINAL_QUANTITE?329?">'SRBF-AP'!$F$10:$F$107</definedName>
    <definedName name="XDO_?FINAL_QUANTITE?33?">SEHF!$F$10:$F$108</definedName>
    <definedName name="XDO_?FINAL_QUANTITE?330?">'SRBF-AHP'!$F$10:$F$55</definedName>
    <definedName name="XDO_?FINAL_QUANTITE?331?">'SRBF-AHP'!$F$10:$F$64</definedName>
    <definedName name="XDO_?FINAL_QUANTITE?332?">'SRBF-AHP'!$F$10:$F$69</definedName>
    <definedName name="XDO_?FINAL_QUANTITE?333?">'SRBF-AHP'!$F$10:$F$74</definedName>
    <definedName name="XDO_?FINAL_QUANTITE?334?">'SRBF-AHP'!$F$10:$F$83</definedName>
    <definedName name="XDO_?FINAL_QUANTITE?335?">'SRBF-AHP'!$F$10:$F$87</definedName>
    <definedName name="XDO_?FINAL_QUANTITE?336?">'SRBF-AHP'!$F$10:$F$104</definedName>
    <definedName name="XDO_?FINAL_QUANTITE?337?">'SRBF-AHP'!$F$10:$F$116</definedName>
    <definedName name="XDO_?FINAL_QUANTITE?338?">'SRBF-AHP'!$F$10:$F$121</definedName>
    <definedName name="XDO_?FINAL_QUANTITE?339?">'SRBF-CHP'!$F$10:$F$55</definedName>
    <definedName name="XDO_?FINAL_QUANTITE?34?">SEHF!$F$10:$F$114</definedName>
    <definedName name="XDO_?FINAL_QUANTITE?340?">'SRBF-CHP'!$F$10:$F$72</definedName>
    <definedName name="XDO_?FINAL_QUANTITE?341?">'SRBF-CHP'!$F$10:$F$83</definedName>
    <definedName name="XDO_?FINAL_QUANTITE?342?">'SRBF-CHP'!$F$10:$F$112</definedName>
    <definedName name="XDO_?FINAL_QUANTITE?343?">'SRBF-CHP'!$F$10:$F$117</definedName>
    <definedName name="XDO_?FINAL_QUANTITE?344?">'SRBF-CP'!$F$10:$F$55</definedName>
    <definedName name="XDO_?FINAL_QUANTITE?345?">'SRBF-CP'!$F$10:$F$71</definedName>
    <definedName name="XDO_?FINAL_QUANTITE?346?">'SRBF-CP'!$F$10:$F$82</definedName>
    <definedName name="XDO_?FINAL_QUANTITE?347?">'SRBF-CP'!$F$10:$F$86</definedName>
    <definedName name="XDO_?FINAL_QUANTITE?348?">'SRBF-CP'!$F$10:$F$113</definedName>
    <definedName name="XDO_?FINAL_QUANTITE?349?">'SRBF-CP'!$F$10:$F$118</definedName>
    <definedName name="XDO_?FINAL_QUANTITE?35?">SEHF!$F$10:$F$124</definedName>
    <definedName name="XDO_?FINAL_QUANTITE?350?">'SIA-US EQUITY FOF'!$F$14</definedName>
    <definedName name="XDO_?FINAL_QUANTITE?351?">'SIA-US EQUITY FOF'!$F$14:$F$53</definedName>
    <definedName name="XDO_?FINAL_QUANTITE?352?">'SIA-US EQUITY FOF'!$F$14:$F$58</definedName>
    <definedName name="XDO_?FINAL_QUANTITE?353?">'SFMP- Series 41'!$F$18:$F$19</definedName>
    <definedName name="XDO_?FINAL_QUANTITE?354?">'SFMP- Series 41'!$F$18:$F$31</definedName>
    <definedName name="XDO_?FINAL_QUANTITE?355?">'SFMP- Series 41'!$F$18:$F$48</definedName>
    <definedName name="XDO_?FINAL_QUANTITE?356?">'SFMP- Series 41'!$F$18:$F$63</definedName>
    <definedName name="XDO_?FINAL_QUANTITE?357?">'SFMP- Series 41'!$F$18:$F$68</definedName>
    <definedName name="XDO_?FINAL_QUANTITE?358?">'SFMP- Series 42'!$F$18</definedName>
    <definedName name="XDO_?FINAL_QUANTITE?359?">'SFMP- Series 42'!$F$18:$F$40</definedName>
    <definedName name="XDO_?FINAL_QUANTITE?36?">SEHF!$F$10:$F$131</definedName>
    <definedName name="XDO_?FINAL_QUANTITE?360?">'SFMP- Series 42'!$F$18:$F$61</definedName>
    <definedName name="XDO_?FINAL_QUANTITE?361?">'SFMP- Series 42'!$F$18:$F$76</definedName>
    <definedName name="XDO_?FINAL_QUANTITE?362?">'SFMP- Series 42'!$F$18:$F$81</definedName>
    <definedName name="XDO_?FINAL_QUANTITE?363?">'SFMP- Series 43'!$F$26:$F$34</definedName>
    <definedName name="XDO_?FINAL_QUANTITE?364?">'SFMP- Series 43'!$F$26:$F$53</definedName>
    <definedName name="XDO_?FINAL_QUANTITE?365?">'SFMP- Series 43'!$F$26:$F$68</definedName>
    <definedName name="XDO_?FINAL_QUANTITE?366?">'SFMP- Series 43'!$F$26:$F$73</definedName>
    <definedName name="XDO_?FINAL_QUANTITE?367?">'SNN50'!$F$10:$F$59</definedName>
    <definedName name="XDO_?FINAL_QUANTITE?368?">'SNN50'!$F$10:$F$102</definedName>
    <definedName name="XDO_?FINAL_QUANTITE?369?">'SNN50'!$F$10:$F$107</definedName>
    <definedName name="XDO_?FINAL_QUANTITE?37?">SEHF!$F$10:$F$136</definedName>
    <definedName name="XDO_?FINAL_QUANTITE?370?">'SFMP- Series 44'!$F$26:$F$31</definedName>
    <definedName name="XDO_?FINAL_QUANTITE?371?">'SFMP- Series 44'!$F$26:$F$53</definedName>
    <definedName name="XDO_?FINAL_QUANTITE?372?">'SFMP- Series 44'!$F$26:$F$68</definedName>
    <definedName name="XDO_?FINAL_QUANTITE?373?">'SFMP- Series 44'!$F$26:$F$73</definedName>
    <definedName name="XDO_?FINAL_QUANTITE?374?">'SFMP- Series 45'!$F$26:$F$33</definedName>
    <definedName name="XDO_?FINAL_QUANTITE?375?">'SFMP- Series 45'!$F$26:$F$56</definedName>
    <definedName name="XDO_?FINAL_QUANTITE?376?">'SFMP- Series 45'!$F$26:$F$71</definedName>
    <definedName name="XDO_?FINAL_QUANTITE?377?">'SFMP- Series 45'!$F$26:$F$76</definedName>
    <definedName name="XDO_?FINAL_QUANTITE?378?">SBIETFCON!$F$10:$F$40</definedName>
    <definedName name="XDO_?FINAL_QUANTITE?379?">SBIETFCON!$F$10:$F$83</definedName>
    <definedName name="XDO_?FINAL_QUANTITE?38?">SEHF!$F$10:$F$144</definedName>
    <definedName name="XDO_?FINAL_QUANTITE?380?">SBIETFCON!$F$10:$F$88</definedName>
    <definedName name="XDO_?FINAL_QUANTITE?381?">'SFMP- Series 46'!$F$26:$F$29</definedName>
    <definedName name="XDO_?FINAL_QUANTITE?382?">'SFMP- Series 46'!$F$26:$F$48</definedName>
    <definedName name="XDO_?FINAL_QUANTITE?383?">'SFMP- Series 46'!$F$26:$F$63</definedName>
    <definedName name="XDO_?FINAL_QUANTITE?384?">'SFMP- Series 46'!$F$26:$F$68</definedName>
    <definedName name="XDO_?FINAL_QUANTITE?385?">'SFMP- Series 47'!$F$26:$F$27</definedName>
    <definedName name="XDO_?FINAL_QUANTITE?386?">'SFMP- Series 47'!$F$26:$F$48</definedName>
    <definedName name="XDO_?FINAL_QUANTITE?387?">'SFMP- Series 47'!$F$26:$F$63</definedName>
    <definedName name="XDO_?FINAL_QUANTITE?388?">'SFMP- Series 47'!$F$26:$F$68</definedName>
    <definedName name="XDO_?FINAL_QUANTITE?389?">'SFMP- Series 48'!$F$26:$F$28</definedName>
    <definedName name="XDO_?FINAL_QUANTITE?39?">SEHF!$F$10:$F$159</definedName>
    <definedName name="XDO_?FINAL_QUANTITE?390?">'SFMP- Series 48'!$F$26:$F$45</definedName>
    <definedName name="XDO_?FINAL_QUANTITE?391?">'SFMP- Series 48'!$F$26:$F$60</definedName>
    <definedName name="XDO_?FINAL_QUANTITE?392?">'SFMP- Series 48'!$F$26:$F$65</definedName>
    <definedName name="XDO_?FINAL_QUANTITE?393?">SBAF!$F$10:$F$107</definedName>
    <definedName name="XDO_?FINAL_QUANTITE?394?">SBAF!$F$10:$F$113</definedName>
    <definedName name="XDO_?FINAL_QUANTITE?395?">SBAF!$F$10:$F$117</definedName>
    <definedName name="XDO_?FINAL_QUANTITE?396?">SBAF!$F$10:$F$122</definedName>
    <definedName name="XDO_?FINAL_QUANTITE?397?">SBAF!$F$10:$F$154</definedName>
    <definedName name="XDO_?FINAL_QUANTITE?398?">SBAF!$F$10:$F$168</definedName>
    <definedName name="XDO_?FINAL_QUANTITE?399?">SBAF!$F$10:$F$172</definedName>
    <definedName name="XDO_?FINAL_QUANTITE?4?">#REF!</definedName>
    <definedName name="XDO_?FINAL_QUANTITE?40?">SEHF!$F$10:$F$164</definedName>
    <definedName name="XDO_?FINAL_QUANTITE?400?">SBAF!$F$10:$F$199</definedName>
    <definedName name="XDO_?FINAL_QUANTITE?401?">SBAF!$F$10:$F$204</definedName>
    <definedName name="XDO_?FINAL_QUANTITE?402?">'SFMP- Series 49'!$F$26:$F$33</definedName>
    <definedName name="XDO_?FINAL_QUANTITE?403?">'SFMP- Series 49'!$F$26:$F$53</definedName>
    <definedName name="XDO_?FINAL_QUANTITE?404?">'SFMP- Series 49'!$F$26:$F$68</definedName>
    <definedName name="XDO_?FINAL_QUANTITE?405?">'SFMP- Series 49'!$F$26:$F$73</definedName>
    <definedName name="XDO_?FINAL_QUANTITE?406?">'SFMP- Series 50'!$F$26:$F$30</definedName>
    <definedName name="XDO_?FINAL_QUANTITE?407?">'SFMP- Series 50'!$F$26:$F$49</definedName>
    <definedName name="XDO_?FINAL_QUANTITE?408?">'SFMP- Series 50'!$F$26:$F$64</definedName>
    <definedName name="XDO_?FINAL_QUANTITE?409?">'SFMP- Series 50'!$F$26:$F$69</definedName>
    <definedName name="XDO_?FINAL_QUANTITE?41?">#REF!</definedName>
    <definedName name="XDO_?FINAL_QUANTITE?410?">'SFMP- Series 51'!$F$26:$F$36</definedName>
    <definedName name="XDO_?FINAL_QUANTITE?411?">'SFMP- Series 51'!$F$26:$F$58</definedName>
    <definedName name="XDO_?FINAL_QUANTITE?412?">'SFMP- Series 51'!$F$26:$F$73</definedName>
    <definedName name="XDO_?FINAL_QUANTITE?413?">'SFMP- Series 51'!$F$26:$F$78</definedName>
    <definedName name="XDO_?FINAL_QUANTITE?414?">'SFMP- Series 52'!$F$26:$F$30</definedName>
    <definedName name="XDO_?FINAL_QUANTITE?415?">'SFMP- Series 52'!$F$26:$F$52</definedName>
    <definedName name="XDO_?FINAL_QUANTITE?416?">'SFMP- Series 52'!$F$26:$F$67</definedName>
    <definedName name="XDO_?FINAL_QUANTITE?417?">'SFMP- Series 52'!$F$26:$F$72</definedName>
    <definedName name="XDO_?FINAL_QUANTITE?418?">'SFMP- Series 53'!$F$26:$F$34</definedName>
    <definedName name="XDO_?FINAL_QUANTITE?419?">'SFMP- Series 53'!$F$26:$F$57</definedName>
    <definedName name="XDO_?FINAL_QUANTITE?42?">#REF!</definedName>
    <definedName name="XDO_?FINAL_QUANTITE?420?">'SFMP- Series 53'!$F$26:$F$72</definedName>
    <definedName name="XDO_?FINAL_QUANTITE?421?">'SFMP- Series 53'!$F$26:$F$77</definedName>
    <definedName name="XDO_?FINAL_QUANTITE?422?">'SFMP- Series 54'!$F$26:$F$28</definedName>
    <definedName name="XDO_?FINAL_QUANTITE?423?">'SFMP- Series 54'!$F$26:$F$44</definedName>
    <definedName name="XDO_?FINAL_QUANTITE?424?">'SFMP- Series 54'!$F$26:$F$59</definedName>
    <definedName name="XDO_?FINAL_QUANTITE?425?">'SFMP- Series 54'!$F$26:$F$64</definedName>
    <definedName name="XDO_?FINAL_QUANTITE?426?">'SFMP- Series 55'!$F$26:$F$32</definedName>
    <definedName name="XDO_?FINAL_QUANTITE?427?">'SFMP- Series 55'!$F$26:$F$55</definedName>
    <definedName name="XDO_?FINAL_QUANTITE?428?">'SFMP- Series 55'!$F$26:$F$70</definedName>
    <definedName name="XDO_?FINAL_QUANTITE?429?">'SFMP- Series 55'!$F$26:$F$75</definedName>
    <definedName name="XDO_?FINAL_QUANTITE?43?">SMIF!$F$18:$F$31</definedName>
    <definedName name="XDO_?FINAL_QUANTITE?430?">'SFMP- Series 56'!$F$26:$F$28</definedName>
    <definedName name="XDO_?FINAL_QUANTITE?431?">'SFMP- Series 56'!$F$26:$F$43</definedName>
    <definedName name="XDO_?FINAL_QUANTITE?432?">'SFMP- Series 56'!$F$26:$F$58</definedName>
    <definedName name="XDO_?FINAL_QUANTITE?433?">'SFMP- Series 56'!$F$26:$F$63</definedName>
    <definedName name="XDO_?FINAL_QUANTITE?434?">'SFMP- Series 57'!$F$26:$F$29</definedName>
    <definedName name="XDO_?FINAL_QUANTITE?435?">'SFMP- Series 57'!$F$26:$F$52</definedName>
    <definedName name="XDO_?FINAL_QUANTITE?436?">'SFMP- Series 57'!$F$26:$F$67</definedName>
    <definedName name="XDO_?FINAL_QUANTITE?437?">'SFMP- Series 57'!$F$26:$F$72</definedName>
    <definedName name="XDO_?FINAL_QUANTITE?438?">'SFMP- Series 58'!$F$26:$F$31</definedName>
    <definedName name="XDO_?FINAL_QUANTITE?439?">'SFMP- Series 58'!$F$26:$F$50</definedName>
    <definedName name="XDO_?FINAL_QUANTITE?44?">SMIF!$F$18:$F$42</definedName>
    <definedName name="XDO_?FINAL_QUANTITE?440?">'SFMP- Series 58'!$F$26:$F$65</definedName>
    <definedName name="XDO_?FINAL_QUANTITE?441?">'SFMP- Series 58'!$F$26:$F$70</definedName>
    <definedName name="XDO_?FINAL_QUANTITE?442?">SCPSE!$F$18:$F$45</definedName>
    <definedName name="XDO_?FINAL_QUANTITE?443?">SCPSE!$F$18:$F$54</definedName>
    <definedName name="XDO_?FINAL_QUANTITE?444?">SCPSE!$F$18:$F$127</definedName>
    <definedName name="XDO_?FINAL_QUANTITE?445?">SCPSE!$F$18:$F$154</definedName>
    <definedName name="XDO_?FINAL_QUANTITE?446?">SCPSE!$F$18:$F$159</definedName>
    <definedName name="XDO_?FINAL_QUANTITE?447?">'SFMP- Series 59'!$F$38:$F$40</definedName>
    <definedName name="XDO_?FINAL_QUANTITE?448?">'SFMP- Series 59'!$F$38:$F$55</definedName>
    <definedName name="XDO_?FINAL_QUANTITE?449?">'SFMP- Series 59'!$F$38:$F$60</definedName>
    <definedName name="XDO_?FINAL_QUANTITE?45?">SMIF!$F$18:$F$52</definedName>
    <definedName name="XDO_?FINAL_QUANTITE?450?">'SFMP- Series 60'!$F$26:$F$30</definedName>
    <definedName name="XDO_?FINAL_QUANTITE?451?">'SFMP- Series 60'!$F$26:$F$51</definedName>
    <definedName name="XDO_?FINAL_QUANTITE?452?">'SFMP- Series 60'!$F$26:$F$66</definedName>
    <definedName name="XDO_?FINAL_QUANTITE?453?">'SFMP- Series 60'!$F$26:$F$71</definedName>
    <definedName name="XDO_?FINAL_QUANTITE?454?">SMCF!$F$10:$F$58</definedName>
    <definedName name="XDO_?FINAL_QUANTITE?455?">SMCF!$F$10:$F$73</definedName>
    <definedName name="XDO_?FINAL_QUANTITE?456?">SMCF!$F$10:$F$85</definedName>
    <definedName name="XDO_?FINAL_QUANTITE?457?">SMCF!$F$10:$F$104</definedName>
    <definedName name="XDO_?FINAL_QUANTITE?458?">SMCF!$F$10:$F$109</definedName>
    <definedName name="XDO_?FINAL_QUANTITE?459?">'SFMP- Series 61'!$F$26:$F$36</definedName>
    <definedName name="XDO_?FINAL_QUANTITE?46?">SMIF!$F$18:$F$65</definedName>
    <definedName name="XDO_?FINAL_QUANTITE?460?">'SFMP- Series 61'!$F$26:$F$58</definedName>
    <definedName name="XDO_?FINAL_QUANTITE?461?">'SFMP- Series 61'!$F$26:$F$73</definedName>
    <definedName name="XDO_?FINAL_QUANTITE?462?">'SFMP- Series 61'!$F$26:$F$78</definedName>
    <definedName name="XDO_?FINAL_QUANTITE?463?">'SFMP- Series 66'!$F$26:$F$34</definedName>
    <definedName name="XDO_?FINAL_QUANTITE?464?">'SFMP- Series 66'!$F$26:$F$56</definedName>
    <definedName name="XDO_?FINAL_QUANTITE?465?">'SFMP- Series 66'!$F$26:$F$71</definedName>
    <definedName name="XDO_?FINAL_QUANTITE?466?">'SFMP- Series 66'!$F$26:$F$76</definedName>
    <definedName name="XDO_?FINAL_QUANTITE?467?">'SFMP- Series 67'!$F$26:$F$34</definedName>
    <definedName name="XDO_?FINAL_QUANTITE?468?">'SFMP- Series 67'!$F$26:$F$56</definedName>
    <definedName name="XDO_?FINAL_QUANTITE?469?">'SFMP- Series 67'!$F$26:$F$71</definedName>
    <definedName name="XDO_?FINAL_QUANTITE?47?">SMIF!$F$18:$F$75</definedName>
    <definedName name="XDO_?FINAL_QUANTITE?470?">'SFMP- Series 67'!$F$26:$F$76</definedName>
    <definedName name="XDO_?FINAL_QUANTITE?471?">'SFMP- Series 64'!$F$24</definedName>
    <definedName name="XDO_?FINAL_QUANTITE?472?">'SFMP- Series 64'!$F$24:$F$32</definedName>
    <definedName name="XDO_?FINAL_QUANTITE?473?">'SFMP- Series 64'!$F$24:$F$53</definedName>
    <definedName name="XDO_?FINAL_QUANTITE?474?">'SFMP- Series 64'!$F$24:$F$68</definedName>
    <definedName name="XDO_?FINAL_QUANTITE?475?">'SFMP- Series 64'!$F$24:$F$73</definedName>
    <definedName name="XDO_?FINAL_QUANTITE?476?">'SFMP- Series 68'!$F$24</definedName>
    <definedName name="XDO_?FINAL_QUANTITE?477?">'SFMP- Series 68'!$F$24:$F$41</definedName>
    <definedName name="XDO_?FINAL_QUANTITE?478?">'SFMP- Series 68'!$F$24:$F$56</definedName>
    <definedName name="XDO_?FINAL_QUANTITE?479?">'SFMP- Series 68'!$F$24:$F$61</definedName>
    <definedName name="XDO_?FINAL_QUANTITE?48?">SMIF!$F$18:$F$80</definedName>
    <definedName name="XDO_?FINAL_QUANTITE?480?">SNM150IF!$F$10:$F$159</definedName>
    <definedName name="XDO_?FINAL_QUANTITE?481?">SNM150IF!$F$10:$F$202</definedName>
    <definedName name="XDO_?FINAL_QUANTITE?482?">SNM150IF!$F$10:$F$207</definedName>
    <definedName name="XDO_?FINAL_QUANTITE?483?">SNS250IF!$F$10:$F$259</definedName>
    <definedName name="XDO_?FINAL_QUANTITE?484?">SNS250IF!$F$10:$F$302</definedName>
    <definedName name="XDO_?FINAL_QUANTITE?485?">SNS250IF!$F$10:$F$307</definedName>
    <definedName name="XDO_?FINAL_QUANTITE?486?">'SCIGI-JUN 2036'!$F$24:$F$25</definedName>
    <definedName name="XDO_?FINAL_QUANTITE?487?">'SCIGI-JUN 2036'!$F$24:$F$54</definedName>
    <definedName name="XDO_?FINAL_QUANTITE?488?">'SCIGI-JUN 2036'!$F$24:$F$59</definedName>
    <definedName name="XDO_?FINAL_QUANTITE?489?">'SCIGI-APR 2029'!$F$24</definedName>
    <definedName name="XDO_?FINAL_QUANTITE?49?">#REF!</definedName>
    <definedName name="XDO_?FINAL_QUANTITE?490?">'SCIGI-APR 2029'!$F$24:$F$53</definedName>
    <definedName name="XDO_?FINAL_QUANTITE?491?">'SCIGI-APR 2029'!$F$24:$F$58</definedName>
    <definedName name="XDO_?FINAL_QUANTITE?492?">'SCISI-SEP 2027'!$F$24</definedName>
    <definedName name="XDO_?FINAL_QUANTITE?493?">'SCISI-SEP 2027'!$F$24:$F$44</definedName>
    <definedName name="XDO_?FINAL_QUANTITE?494?">'SCISI-SEP 2027'!$F$24:$F$71</definedName>
    <definedName name="XDO_?FINAL_QUANTITE?495?">'SCISI-SEP 2027'!$F$24:$F$76</definedName>
    <definedName name="XDO_?FINAL_QUANTITE?496?">'SFMP- Series 72'!$F$38:$F$41</definedName>
    <definedName name="XDO_?FINAL_QUANTITE?497?">'SFMP- Series 72'!$F$38:$F$56</definedName>
    <definedName name="XDO_?FINAL_QUANTITE?498?">'SFMP- Series 72'!$F$38:$F$61</definedName>
    <definedName name="XDO_?FINAL_QUANTITE?499?">'SFMP- Series 73'!$F$38:$F$41</definedName>
    <definedName name="XDO_?FINAL_QUANTITE?5?">#REF!</definedName>
    <definedName name="XDO_?FINAL_QUANTITE?50?">#REF!</definedName>
    <definedName name="XDO_?FINAL_QUANTITE?500?">'SFMP- Series 73'!$F$38:$F$56</definedName>
    <definedName name="XDO_?FINAL_QUANTITE?501?">'SFMP- Series 73'!$F$38:$F$61</definedName>
    <definedName name="XDO_?FINAL_QUANTITE?502?">SLDF!$F$24:$F$33</definedName>
    <definedName name="XDO_?FINAL_QUANTITE?503?">SLDF!$F$24:$F$54</definedName>
    <definedName name="XDO_?FINAL_QUANTITE?504?">SLDF!$F$24:$F$64</definedName>
    <definedName name="XDO_?FINAL_QUANTITE?505?">SLDF!$F$24:$F$69</definedName>
    <definedName name="XDO_?FINAL_QUANTITE?506?">'SFMP- Series 74'!$F$26:$F$33</definedName>
    <definedName name="XDO_?FINAL_QUANTITE?507?">'SFMP- Series 74'!$F$26:$F$50</definedName>
    <definedName name="XDO_?FINAL_QUANTITE?508?">'SFMP- Series 74'!$F$26:$F$65</definedName>
    <definedName name="XDO_?FINAL_QUANTITE?509?">'SFMP- Series 74'!$F$26:$F$70</definedName>
    <definedName name="XDO_?FINAL_QUANTITE?51?">SCOF!$F$10:$F$58</definedName>
    <definedName name="XDO_?FINAL_QUANTITE?510?">'SFMP- Series 76'!$F$18:$F$21</definedName>
    <definedName name="XDO_?FINAL_QUANTITE?511?">'SFMP- Series 76'!$F$18:$F$31</definedName>
    <definedName name="XDO_?FINAL_QUANTITE?512?">'SFMP- Series 76'!$F$18:$F$49</definedName>
    <definedName name="XDO_?FINAL_QUANTITE?513?">'SFMP- Series 76'!$F$18:$F$64</definedName>
    <definedName name="XDO_?FINAL_QUANTITE?514?">'SFMP- Series 76'!$F$18:$F$69</definedName>
    <definedName name="XDO_?FINAL_QUANTITE?515?">'SFMP- Series 78'!$F$18:$F$22</definedName>
    <definedName name="XDO_?FINAL_QUANTITE?516?">'SFMP- Series 78'!$F$18:$F$34</definedName>
    <definedName name="XDO_?FINAL_QUANTITE?517?">'SFMP- Series 78'!$F$18:$F$51</definedName>
    <definedName name="XDO_?FINAL_QUANTITE?518?">'SFMP- Series 78'!$F$18:$F$66</definedName>
    <definedName name="XDO_?FINAL_QUANTITE?519?">'SFMP- Series 78'!$F$18:$F$71</definedName>
    <definedName name="XDO_?FINAL_QUANTITE?52?">SCOF!$F$10:$F$83</definedName>
    <definedName name="XDO_?FINAL_QUANTITE?520?">SDYF!$F$10:$F$52</definedName>
    <definedName name="XDO_?FINAL_QUANTITE?521?">SDYF!$F$10:$F$60</definedName>
    <definedName name="XDO_?FINAL_QUANTITE?522?">SDYF!$F$10:$F$67</definedName>
    <definedName name="XDO_?FINAL_QUANTITE?523?">SDYF!$F$10:$F$88</definedName>
    <definedName name="XDO_?FINAL_QUANTITE?524?">SDYF!$F$10:$F$107</definedName>
    <definedName name="XDO_?FINAL_QUANTITE?525?">SDYF!$F$10:$F$112</definedName>
    <definedName name="XDO_?FINAL_QUANTITE?526?">'SFMP- Series 79'!$F$18:$F$21</definedName>
    <definedName name="XDO_?FINAL_QUANTITE?527?">'SFMP- Series 79'!$F$18:$F$44</definedName>
    <definedName name="XDO_?FINAL_QUANTITE?528?">'SFMP- Series 79'!$F$18:$F$59</definedName>
    <definedName name="XDO_?FINAL_QUANTITE?529?">'SFMP- Series 79'!$F$18:$F$64</definedName>
    <definedName name="XDO_?FINAL_QUANTITE?53?">SCOF!$F$10:$F$102</definedName>
    <definedName name="XDO_?FINAL_QUANTITE?530?">'SFMP- Series 81'!$F$18:$F$25</definedName>
    <definedName name="XDO_?FINAL_QUANTITE?531?">'SFMP- Series 81'!$F$18:$F$41</definedName>
    <definedName name="XDO_?FINAL_QUANTITE?532?">'SFMP- Series 81'!$F$18:$F$59</definedName>
    <definedName name="XDO_?FINAL_QUANTITE?533?">'SFMP- Series 81'!$F$18:$F$74</definedName>
    <definedName name="XDO_?FINAL_QUANTITE?534?">'SFMP- Series 81'!$F$18:$F$79</definedName>
    <definedName name="XDO_?FINAL_QUANTITE?535?">'SBI-BSE-SENSEX-IF'!$F$10:$F$40</definedName>
    <definedName name="XDO_?FINAL_QUANTITE?536?">'SBI-BSE-SENSEX-IF'!$F$10:$F$83</definedName>
    <definedName name="XDO_?FINAL_QUANTITE?537?">'SBI-BSE-SENSEX-IF'!$F$10:$F$88</definedName>
    <definedName name="XDO_?FINAL_QUANTITE?538?">LIQUIDSBI!$F$52</definedName>
    <definedName name="XDO_?FINAL_QUANTITE?539?">LIQUIDSBI!$F$52:$F$57</definedName>
    <definedName name="XDO_?FINAL_QUANTITE?54?">SCOF!$F$10:$F$107</definedName>
    <definedName name="XDO_?FINAL_QUANTITE?540?">SN50EWIF!$F$10:$F$60</definedName>
    <definedName name="XDO_?FINAL_QUANTITE?541?">SN50EWIF!$F$10:$F$103</definedName>
    <definedName name="XDO_?FINAL_QUANTITE?542?">SN50EWIF!$F$10:$F$108</definedName>
    <definedName name="XDO_?FINAL_QUANTITE?543?">SEOF!$F$10:$F$42</definedName>
    <definedName name="XDO_?FINAL_QUANTITE?544?">SEOF!$F$10:$F$67</definedName>
    <definedName name="XDO_?FINAL_QUANTITE?545?">SEOF!$F$10:$F$86</definedName>
    <definedName name="XDO_?FINAL_QUANTITE?546?">SEOF!$F$10:$F$91</definedName>
    <definedName name="XDO_?FINAL_QUANTITE?547?">'SBI-AOF'!$F$10:$F$37</definedName>
    <definedName name="XDO_?FINAL_QUANTITE?548?">'SBI-AOF'!$F$10:$F$62</definedName>
    <definedName name="XDO_?FINAL_QUANTITE?549?">'SBI-AOF'!$F$10:$F$81</definedName>
    <definedName name="XDO_?FINAL_QUANTITE?55?">STOF!$F$10:$F$34</definedName>
    <definedName name="XDO_?FINAL_QUANTITE?550?">'SBI-AOF'!$F$10:$F$86</definedName>
    <definedName name="XDO_?FINAL_QUANTITE?551?">'SBI Silver ETF'!$F$54</definedName>
    <definedName name="XDO_?FINAL_QUANTITE?552?">'SBI Silver ETF'!$F$54:$F$56</definedName>
    <definedName name="XDO_?FINAL_QUANTITE?553?">'SBI Silver ETF'!$F$54:$F$59</definedName>
    <definedName name="XDO_?FINAL_QUANTITE?554?">'SBI Silver ETF Fund of Fund'!$F$42</definedName>
    <definedName name="XDO_?FINAL_QUANTITE?555?">'SBI Silver ETF Fund of Fund'!$F$42:$F$54</definedName>
    <definedName name="XDO_?FINAL_QUANTITE?556?">'SBI Silver ETF Fund of Fund'!$F$42:$F$59</definedName>
    <definedName name="XDO_?FINAL_QUANTITE?557?">'SBI Nifty50 Equal Weight ETF'!$F$10:$F$60</definedName>
    <definedName name="XDO_?FINAL_QUANTITE?558?">'SBI Nifty50 Equal Weight ETF'!$F$10:$F$107</definedName>
    <definedName name="XDO_?FINAL_QUANTITE?559?">SIOF!$F$10:$F$48</definedName>
    <definedName name="XDO_?FINAL_QUANTITE?56?">STOF!$F$10:$F$39</definedName>
    <definedName name="XDO_?FINAL_QUANTITE?560?">SIOF!$F$10:$F$74</definedName>
    <definedName name="XDO_?FINAL_QUANTITE?561?">SIOF!$F$10:$F$93</definedName>
    <definedName name="XDO_?FINAL_QUANTITE?562?">SIOF!$F$10:$F$98</definedName>
    <definedName name="XDO_?FINAL_QUANTITE?563?">'SBI Nifty 500 Index Fund'!$F$10:$F$510</definedName>
    <definedName name="XDO_?FINAL_QUANTITE?564?">'SBI Nifty 500 Index Fund'!$F$10:$F$553</definedName>
    <definedName name="XDO_?FINAL_QUANTITE?565?">'SBI Nifty 500 Index Fund'!$F$10:$F$558</definedName>
    <definedName name="XDO_?FINAL_QUANTITE?566?">SBINICIF!$F$10:$F$40</definedName>
    <definedName name="XDO_?FINAL_QUANTITE?567?">SBINICIF!$F$10:$F$83</definedName>
    <definedName name="XDO_?FINAL_QUANTITE?568?">SBINICIF!$F$10:$F$88</definedName>
    <definedName name="XDO_?FINAL_QUANTITE?569?">'SBI Quant Fund'!$F$10:$F$35</definedName>
    <definedName name="XDO_?FINAL_QUANTITE?57?">STOF!$F$10:$F$47</definedName>
    <definedName name="XDO_?FINAL_QUANTITE?570?">'SBI Quant Fund'!$F$10:$F$78</definedName>
    <definedName name="XDO_?FINAL_QUANTITE?571?">'SBI Quant Fund'!$F$10:$F$83</definedName>
    <definedName name="XDO_?FINAL_QUANTITE?572?">#REF!</definedName>
    <definedName name="XDO_?FINAL_QUANTITE?573?">#REF!</definedName>
    <definedName name="XDO_?FINAL_QUANTITE?574?">#REF!</definedName>
    <definedName name="XDO_?FINAL_QUANTITE?575?">#REF!</definedName>
    <definedName name="XDO_?FINAL_QUANTITE?576?">#REF!</definedName>
    <definedName name="XDO_?FINAL_QUANTITE?577?">#REF!</definedName>
    <definedName name="XDO_?FINAL_QUANTITE?578?">#REF!</definedName>
    <definedName name="XDO_?FINAL_QUANTITE?579?">#REF!</definedName>
    <definedName name="XDO_?FINAL_QUANTITE?58?">STOF!$F$10:$F$68</definedName>
    <definedName name="XDO_?FINAL_QUANTITE?580?">#REF!</definedName>
    <definedName name="XDO_?FINAL_QUANTITE?581?">#REF!</definedName>
    <definedName name="XDO_?FINAL_QUANTITE?582?">#REF!</definedName>
    <definedName name="XDO_?FINAL_QUANTITE?583?">#REF!</definedName>
    <definedName name="XDO_?FINAL_QUANTITE?584?">#REF!</definedName>
    <definedName name="XDO_?FINAL_QUANTITE?585?">#REF!</definedName>
    <definedName name="XDO_?FINAL_QUANTITE?586?">#REF!</definedName>
    <definedName name="XDO_?FINAL_QUANTITE?587?">#REF!</definedName>
    <definedName name="XDO_?FINAL_QUANTITE?588?">#REF!</definedName>
    <definedName name="XDO_?FINAL_QUANTITE?589?">#REF!</definedName>
    <definedName name="XDO_?FINAL_QUANTITE?59?">STOF!$F$10:$F$87</definedName>
    <definedName name="XDO_?FINAL_QUANTITE?590?">#REF!</definedName>
    <definedName name="XDO_?FINAL_QUANTITE?6?">#REF!</definedName>
    <definedName name="XDO_?FINAL_QUANTITE?60?">STOF!$F$10:$F$92</definedName>
    <definedName name="XDO_?FINAL_QUANTITE?61?">SHOF!$F$10:$F$37</definedName>
    <definedName name="XDO_?FINAL_QUANTITE?62?">SHOF!$F$10:$F$43</definedName>
    <definedName name="XDO_?FINAL_QUANTITE?63?">SHOF!$F$10:$F$64</definedName>
    <definedName name="XDO_?FINAL_QUANTITE?64?">SHOF!$F$10:$F$83</definedName>
    <definedName name="XDO_?FINAL_QUANTITE?65?">SHOF!$F$10:$F$88</definedName>
    <definedName name="XDO_?FINAL_QUANTITE?66?">SCF!$F$10:$F$95</definedName>
    <definedName name="XDO_?FINAL_QUANTITE?67?">SCF!$F$10:$F$102</definedName>
    <definedName name="XDO_?FINAL_QUANTITE?68?">SCF!$F$10:$F$106</definedName>
    <definedName name="XDO_?FINAL_QUANTITE?69?">SCF!$F$10:$F$134</definedName>
    <definedName name="XDO_?FINAL_QUANTITE?7?">#REF!</definedName>
    <definedName name="XDO_?FINAL_QUANTITE?70?">SCF!$F$10:$F$153</definedName>
    <definedName name="XDO_?FINAL_QUANTITE?71?">SCF!$F$10:$F$158</definedName>
    <definedName name="XDO_?FINAL_QUANTITE?72?">SNIF!$F$10:$F$60</definedName>
    <definedName name="XDO_?FINAL_QUANTITE?73?">SNIF!$F$10:$F$103</definedName>
    <definedName name="XDO_?FINAL_QUANTITE?74?">SNIF!$F$10:$F$108</definedName>
    <definedName name="XDO_?FINAL_QUANTITE?75?">'SMCBF-SP'!$F$10:$F$30</definedName>
    <definedName name="XDO_?FINAL_QUANTITE?76?">'SMCBF-SP'!$F$10:$F$50</definedName>
    <definedName name="XDO_?FINAL_QUANTITE?77?">'SMCBF-SP'!$F$10:$F$59</definedName>
    <definedName name="XDO_?FINAL_QUANTITE?78?">'SMCBF-SP'!$F$10:$F$64</definedName>
    <definedName name="XDO_?FINAL_QUANTITE?79?">'SMCBF-SP'!$F$10:$F$77</definedName>
    <definedName name="XDO_?FINAL_QUANTITE?8?">#REF!</definedName>
    <definedName name="XDO_?FINAL_QUANTITE?80?">'SMCBF-SP'!$F$10:$F$92</definedName>
    <definedName name="XDO_?FINAL_QUANTITE?81?">'SMCBF-SP'!$F$10:$F$97</definedName>
    <definedName name="XDO_?FINAL_QUANTITE?82?">SOF!$F$34:$F$36</definedName>
    <definedName name="XDO_?FINAL_QUANTITE?83?">SOF!$F$34:$F$56</definedName>
    <definedName name="XDO_?FINAL_QUANTITE?84?">SOF!$F$34:$F$61</definedName>
    <definedName name="XDO_?FINAL_QUANTITE?85?">SMMDF!$F$18:$F$49</definedName>
    <definedName name="XDO_?FINAL_QUANTITE?86?">SMMDF!$F$18:$F$61</definedName>
    <definedName name="XDO_?FINAL_QUANTITE?87?">SMMDF!$F$18:$F$68</definedName>
    <definedName name="XDO_?FINAL_QUANTITE?88?">SMMDF!$F$18:$F$74</definedName>
    <definedName name="XDO_?FINAL_QUANTITE?89?">SMMDF!$F$18:$F$87</definedName>
    <definedName name="XDO_?FINAL_QUANTITE?9?">SLMF!$F$10:$F$83</definedName>
    <definedName name="XDO_?FINAL_QUANTITE?90?">SMMDF!$F$18:$F$97</definedName>
    <definedName name="XDO_?FINAL_QUANTITE?91?">SMMDF!$F$18:$F$102</definedName>
    <definedName name="XDO_?FINAL_QUANTITE?92?">SLF!$F$26</definedName>
    <definedName name="XDO_?FINAL_QUANTITE?93?">SLF!$F$26:$F$75</definedName>
    <definedName name="XDO_?FINAL_QUANTITE?94?">SLF!$F$26:$F$108</definedName>
    <definedName name="XDO_?FINAL_QUANTITE?95?">SLF!$F$26:$F$118</definedName>
    <definedName name="XDO_?FINAL_QUANTITE?96?">SLF!$F$26:$F$129</definedName>
    <definedName name="XDO_?FINAL_QUANTITE?97?">SLF!$F$26:$F$141</definedName>
    <definedName name="XDO_?FINAL_QUANTITE?98?">SLF!$F$26:$F$146</definedName>
    <definedName name="XDO_?FINAL_QUANTITE?99?">SDBF!$F$18:$F$22</definedName>
    <definedName name="XDO_?LONG_DESC?">SMEEF!$D$3</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LIQUIDSBI!#REF!</definedName>
    <definedName name="XDO_?NAMC?122?">SN50EWIF!#REF!</definedName>
    <definedName name="XDO_?NAMC?123?">SEOF!#REF!</definedName>
    <definedName name="XDO_?NAMC?124?">'SBI-AOF'!#REF!</definedName>
    <definedName name="XDO_?NAMC?125?">'SBI Silver ETF'!#REF!</definedName>
    <definedName name="XDO_?NAMC?126?">'SBI Silver ETF Fund of Fund'!#REF!</definedName>
    <definedName name="XDO_?NAMC?127?">'SBI Nifty50 Equal Weight ETF'!#REF!</definedName>
    <definedName name="XDO_?NAMC?128?">SIOF!#REF!</definedName>
    <definedName name="XDO_?NAMC?129?">'SBI Nifty 500 Index Fund'!#REF!</definedName>
    <definedName name="XDO_?NAMC?13?">SMIF!#REF!</definedName>
    <definedName name="XDO_?NAMC?130?">SBINICIF!#REF!</definedName>
    <definedName name="XDO_?NAMC?131?">'SBI Quant Fund'!#REF!</definedName>
    <definedName name="XDO_?NAMC?132?">#REF!</definedName>
    <definedName name="XDO_?NAMC?133?">#REF!</definedName>
    <definedName name="XDO_?NAMC?134?">#REF!</definedName>
    <definedName name="XDO_?NAMC?135?">#REF!</definedName>
    <definedName name="XDO_?NAMC?136?">#REF!</definedName>
    <definedName name="XDO_?NAMC?137?">#REF!</definedName>
    <definedName name="XDO_?NAMC?138?">#REF!</definedName>
    <definedName name="XDO_?NAMC?139?">#REF!</definedName>
    <definedName name="XDO_?NAMC?14?">#REF!</definedName>
    <definedName name="XDO_?NAMC?140?">#REF!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SMEEF!$C$2:$C$45</definedName>
    <definedName name="XDO_?NAMCNAME?1?">#REF!</definedName>
    <definedName name="XDO_?NAMCNAME?10?">#REF!</definedName>
    <definedName name="XDO_?NAMCNAME?100?">SMCF!$C$2:$C$58</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SNM150IF!$C$2:$C$159</definedName>
    <definedName name="XDO_?NAMCNAME?107?">SNS250IF!$C$2:$C$259</definedName>
    <definedName name="XDO_?NAMCNAME?108?">'SCIGI-JUN 2036'!$C$2:$C$25</definedName>
    <definedName name="XDO_?NAMCNAME?109?">'SCIGI-APR 2029'!$C$2:$C$24</definedName>
    <definedName name="XDO_?NAMCNAME?11?">SEHF!$C$2:$C$47</definedName>
    <definedName name="XDO_?NAMCNAME?110?">'SCISI-SEP 2027'!$C$2:$C$24</definedName>
    <definedName name="XDO_?NAMCNAME?111?">'SFMP- Series 72'!$C$2:$C$41</definedName>
    <definedName name="XDO_?NAMCNAME?112?">'SFMP- Series 73'!$C$2:$C$41</definedName>
    <definedName name="XDO_?NAMCNAME?113?">SLDF!$C$2:$C$33</definedName>
    <definedName name="XDO_?NAMCNAME?114?">'SFMP- Series 74'!$C$2:$C$33</definedName>
    <definedName name="XDO_?NAMCNAME?115?">'SFMP- Series 76'!$C$2:$C$21</definedName>
    <definedName name="XDO_?NAMCNAME?116?">'SFMP- Series 78'!$C$2:$C$22</definedName>
    <definedName name="XDO_?NAMCNAME?117?">SDYF!$C$2:$C$52</definedName>
    <definedName name="XDO_?NAMCNAME?118?">'SFMP- Series 79'!$C$2:$C$21</definedName>
    <definedName name="XDO_?NAMCNAME?119?">'SFMP- Series 81'!$C$2:$C$25</definedName>
    <definedName name="XDO_?NAMCNAME?12?">#REF!</definedName>
    <definedName name="XDO_?NAMCNAME?120?">'SBI-BSE-SENSEX-IF'!$C$2:$C$40</definedName>
    <definedName name="XDO_?NAMCNAME?121?">LIQUIDSBI!$C$2:$C$52</definedName>
    <definedName name="XDO_?NAMCNAME?122?">SN50EWIF!$C$2:$C$60</definedName>
    <definedName name="XDO_?NAMCNAME?123?">SEOF!$C$2:$C$42</definedName>
    <definedName name="XDO_?NAMCNAME?124?">'SBI-AOF'!$C$2:$C$37</definedName>
    <definedName name="XDO_?NAMCNAME?125?">'SBI Silver ETF'!$C$2:$C$54</definedName>
    <definedName name="XDO_?NAMCNAME?126?">'SBI Silver ETF Fund of Fund'!$C$2:$C$42</definedName>
    <definedName name="XDO_?NAMCNAME?127?">'SBI Nifty50 Equal Weight ETF'!$C$2:$C$60</definedName>
    <definedName name="XDO_?NAMCNAME?128?">SIOF!$C$2:$C$48</definedName>
    <definedName name="XDO_?NAMCNAME?129?">'SBI Nifty 500 Index Fund'!$C$2:$C$510</definedName>
    <definedName name="XDO_?NAMCNAME?13?">SMIF!$C$2:$C$31</definedName>
    <definedName name="XDO_?NAMCNAME?130?">SBINICIF!$C$2:$C$40</definedName>
    <definedName name="XDO_?NAMCNAME?131?">'SBI Quant Fund'!$C$2:$C$35</definedName>
    <definedName name="XDO_?NAMCNAME?132?">#REF!</definedName>
    <definedName name="XDO_?NAMCNAME?133?">#REF!</definedName>
    <definedName name="XDO_?NAMCNAME?134?">#REF!</definedName>
    <definedName name="XDO_?NAMCNAME?135?">#REF!</definedName>
    <definedName name="XDO_?NAMCNAME?136?">#REF!</definedName>
    <definedName name="XDO_?NAMCNAME?137?">#REF!</definedName>
    <definedName name="XDO_?NAMCNAME?138?">#REF!</definedName>
    <definedName name="XDO_?NAMCNAME?139?">#REF!</definedName>
    <definedName name="XDO_?NAMCNAME?14?">#REF!</definedName>
    <definedName name="XDO_?NAMCNAME?140?">#REF!</definedName>
    <definedName name="XDO_?NAMCNAME?15?">SCOF!$C$2:$C$58</definedName>
    <definedName name="XDO_?NAMCNAME?16?">STOF!$C$2:$C$34</definedName>
    <definedName name="XDO_?NAMCNAME?17?">SHOF!$C$2:$C$37</definedName>
    <definedName name="XDO_?NAMCNAME?18?">SCF!$C$2:$C$95</definedName>
    <definedName name="XDO_?NAMCNAME?19?">SNIF!$C$2:$C$60</definedName>
    <definedName name="XDO_?NAMCNAME?2?">#REF!</definedName>
    <definedName name="XDO_?NAMCNAME?20?">'SMCBF-SP'!$C$2:$C$30</definedName>
    <definedName name="XDO_?NAMCNAME?21?">SOF!$C$2:$C$36</definedName>
    <definedName name="XDO_?NAMCNAME?22?">SMMDF!$C$2:$C$49</definedName>
    <definedName name="XDO_?NAMCNAME?23?">SLF!$C$2:$C$26</definedName>
    <definedName name="XDO_?NAMCNAME?24?">SDBF!$C$2:$C$22</definedName>
    <definedName name="XDO_?NAMCNAME?25?">SSF!$C$2:$C$61</definedName>
    <definedName name="XDO_?NAMCNAME?26?">SCRF!$C$2:$C$16</definedName>
    <definedName name="XDO_?NAMCNAME?27?">SFEF!$C$2:$C$33</definedName>
    <definedName name="XDO_?NAMCNAME?28?">SCHF!$C$2:$C$48</definedName>
    <definedName name="XDO_?NAMCNAME?29?">SMUSD!$C$2:$C$42</definedName>
    <definedName name="XDO_?NAMCNAME?3?">#REF!</definedName>
    <definedName name="XDO_?NAMCNAME?30?">SMIDCAP!$C$2:$C$74</definedName>
    <definedName name="XDO_?NAMCNAME?31?">SMCMF!$C$2:$C$25</definedName>
    <definedName name="XDO_?NAMCNAME?32?">SMCOMMA!$C$2:$C$36</definedName>
    <definedName name="XDO_?NAMCNAME?33?">SMGF!$C$2:$C$28</definedName>
    <definedName name="XDO_?NAMCNAME?34?">SFLEXI!$C$2:$C$87</definedName>
    <definedName name="XDO_?NAMCNAME?35?">SMAAF!$C$2:$C$60</definedName>
    <definedName name="XDO_?NAMCNAME?36?">SBLUECHIP!$C$2:$C$54</definedName>
    <definedName name="XDO_?NAMCNAME?37?">SAOF!$C$2:$C$205</definedName>
    <definedName name="XDO_?NAMCNAME?38?">SIF!$C$2:$C$46</definedName>
    <definedName name="XDO_?NAMCNAME?39?">SMLDF!$C$2:$C$77</definedName>
    <definedName name="XDO_?NAMCNAME?4?">#REF!</definedName>
    <definedName name="XDO_?NAMCNAME?40?">SSTDF!$C$2:$C$71</definedName>
    <definedName name="XDO_?NAMCNAME?41?">SETFGOLD!$C$2:$C$46</definedName>
    <definedName name="XDO_?NAMCNAME?42?">SPSU!$C$2:$C$34</definedName>
    <definedName name="XDO_?NAMCNAME?43?">SGF!$C$2:$C$42</definedName>
    <definedName name="XDO_?NAMCNAME?44?">SBISENSEX!$C$2:$C$40</definedName>
    <definedName name="XDO_?NAMCNAME?45?">SSCF!$C$2:$C$70</definedName>
    <definedName name="XDO_?NAMCNAME?46?">SBPF!$C$2:$C$58</definedName>
    <definedName name="XDO_?NAMCNAME?47?">'SLTAF-I'!$C$2:$C$52</definedName>
    <definedName name="XDO_?NAMCNAME?48?">'SLTAF-II'!$C$2:$C$33</definedName>
    <definedName name="XDO_?NAMCNAME?49?">SBFS!$C$2:$C$34</definedName>
    <definedName name="XDO_?NAMCNAME?5?">SLMF!$C$2:$C$83</definedName>
    <definedName name="XDO_?NAMCNAME?50?">SETFNN50!$C$2:$C$59</definedName>
    <definedName name="XDO_?NAMCNAME?51?">SETFNIFBK!$C$2:$C$21</definedName>
    <definedName name="XDO_?NAMCNAME?52?">SETFBSE100!$C$2:$C$110</definedName>
    <definedName name="XDO_?NAMCNAME?53?">SESF!$C$2:$C$122</definedName>
    <definedName name="XDO_?NAMCNAME?54?">SETFNIF50!$C$2:$C$60</definedName>
    <definedName name="XDO_?NAMCNAME?55?">'SLTAF-III'!$C$2:$C$35</definedName>
    <definedName name="XDO_?NAMCNAME?56?">SETF10GILT!$C$2:$C$24</definedName>
    <definedName name="XDO_?NAMCNAME?57?">'SLTAF-IV'!$C$2:$C$32</definedName>
    <definedName name="XDO_?NAMCNAME?58?">'SLTAF-V'!$C$2:$C$37</definedName>
    <definedName name="XDO_?NAMCNAME?59?">'SLTAF-VI'!$C$2:$C$48</definedName>
    <definedName name="XDO_?NAMCNAME?6?">SLTEF!$C$2:$C$70</definedName>
    <definedName name="XDO_?NAMCNAME?60?">SETFSN50!$C$2:$C$59</definedName>
    <definedName name="XDO_?NAMCNAME?61?">SBIETFQLTY!$C$2:$C$40</definedName>
    <definedName name="XDO_?NAMCNAME?62?">SCBF!$C$2:$C$102</definedName>
    <definedName name="XDO_?NAMCNAME?63?">SEMVF!$C$2:$C$60</definedName>
    <definedName name="XDO_?NAMCNAME?64?">'SFMP- Series 1'!$C$2:$C$31</definedName>
    <definedName name="XDO_?NAMCNAME?65?">'SFMP- Series 6'!$C$2:$C$29</definedName>
    <definedName name="XDO_?NAMCNAME?66?">'SFMP- Series 34'!$C$2:$C$26</definedName>
    <definedName name="XDO_?NAMCNAME?67?">'SMCBF-IP'!$C$2:$C$39</definedName>
    <definedName name="XDO_?NAMCNAME?68?">SFRDF!$C$2:$C$24</definedName>
    <definedName name="XDO_?NAMCNAME?69?">SBIETFIT!$C$2:$C$19</definedName>
    <definedName name="XDO_?NAMCNAME?7?">#REF!</definedName>
    <definedName name="XDO_?NAMCNAME?70?">SBIETFPB!$C$2:$C$19</definedName>
    <definedName name="XDO_?NAMCNAME?71?">'SRBF-AP'!$C$2:$C$55</definedName>
    <definedName name="XDO_?NAMCNAME?72?">'SRBF-AHP'!$C$2:$C$55</definedName>
    <definedName name="XDO_?NAMCNAME?73?">'SRBF-CHP'!$C$2:$C$55</definedName>
    <definedName name="XDO_?NAMCNAME?74?">'SRBF-CP'!$C$2:$C$55</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SBIETFCON!$C$2:$C$40</definedName>
    <definedName name="XDO_?NAMCNAME?83?">'SFMP- Series 46'!$C$2:$C$29</definedName>
    <definedName name="XDO_?NAMCNAME?84?">'SFMP- Series 47'!$C$2:$C$27</definedName>
    <definedName name="XDO_?NAMCNAME?85?">'SFMP- Series 48'!$C$2:$C$28</definedName>
    <definedName name="XDO_?NAMCNAME?86?">SBAF!$C$2:$C$107</definedName>
    <definedName name="XDO_?NAMCNAME?87?">'SFMP- Series 49'!$C$2:$C$33</definedName>
    <definedName name="XDO_?NAMCNAME?88?">'SFMP- Series 50'!$C$2:$C$30</definedName>
    <definedName name="XDO_?NAMCNAME?89?">'SFMP- Series 51'!$C$2:$C$36</definedName>
    <definedName name="XDO_?NAMCNAME?9?">SMGLF!$C$2:$C$39</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SCPSE!$C$2:$C$45</definedName>
    <definedName name="XDO_?NAMCNAME?98?">'SFMP- Series 59'!$C$2:$C$40</definedName>
    <definedName name="XDO_?NAMCNAME?99?">'SFMP- Series 60'!$C$2:$C$30</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LIQUIDSBI!#REF!</definedName>
    <definedName name="XDO_?NDATE?122?">SN50EWIF!#REF!</definedName>
    <definedName name="XDO_?NDATE?123?">SEOF!#REF!</definedName>
    <definedName name="XDO_?NDATE?124?">'SBI-AOF'!#REF!</definedName>
    <definedName name="XDO_?NDATE?125?">'SBI Silver ETF'!#REF!</definedName>
    <definedName name="XDO_?NDATE?126?">'SBI Silver ETF Fund of Fund'!#REF!</definedName>
    <definedName name="XDO_?NDATE?127?">'SBI Nifty50 Equal Weight ETF'!#REF!</definedName>
    <definedName name="XDO_?NDATE?128?">SIOF!#REF!</definedName>
    <definedName name="XDO_?NDATE?129?">'SBI Nifty 500 Index Fund'!#REF!</definedName>
    <definedName name="XDO_?NDATE?13?">SMIF!#REF!</definedName>
    <definedName name="XDO_?NDATE?130?">SBINICIF!#REF!</definedName>
    <definedName name="XDO_?NDATE?131?">'SBI Quant Fund'!#REF!</definedName>
    <definedName name="XDO_?NDATE?132?">#REF!</definedName>
    <definedName name="XDO_?NDATE?133?">#REF!</definedName>
    <definedName name="XDO_?NDATE?134?">#REF!</definedName>
    <definedName name="XDO_?NDATE?135?">#REF!</definedName>
    <definedName name="XDO_?NDATE?136?">#REF!</definedName>
    <definedName name="XDO_?NDATE?137?">#REF!</definedName>
    <definedName name="XDO_?NDATE?138?">#REF!</definedName>
    <definedName name="XDO_?NDATE?139?">#REF!</definedName>
    <definedName name="XDO_?NDATE?14?">#REF!</definedName>
    <definedName name="XDO_?NDATE?140?">#REF!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LIQUIDSBI!#REF!</definedName>
    <definedName name="XDO_?NNPTF?122?">SN50EWIF!#REF!</definedName>
    <definedName name="XDO_?NNPTF?123?">SEOF!#REF!</definedName>
    <definedName name="XDO_?NNPTF?124?">'SBI-AOF'!#REF!</definedName>
    <definedName name="XDO_?NNPTF?125?">'SBI Silver ETF'!#REF!</definedName>
    <definedName name="XDO_?NNPTF?126?">'SBI Silver ETF Fund of Fund'!#REF!</definedName>
    <definedName name="XDO_?NNPTF?127?">'SBI Nifty50 Equal Weight ETF'!#REF!</definedName>
    <definedName name="XDO_?NNPTF?128?">SIOF!#REF!</definedName>
    <definedName name="XDO_?NNPTF?129?">'SBI Nifty 500 Index Fund'!#REF!</definedName>
    <definedName name="XDO_?NNPTF?13?">SMIF!#REF!</definedName>
    <definedName name="XDO_?NNPTF?130?">SBINICIF!#REF!</definedName>
    <definedName name="XDO_?NNPTF?131?">'SBI Quant Fund'!#REF!</definedName>
    <definedName name="XDO_?NNPTF?132?">#REF!</definedName>
    <definedName name="XDO_?NNPTF?133?">#REF!</definedName>
    <definedName name="XDO_?NNPTF?134?">#REF!</definedName>
    <definedName name="XDO_?NNPTF?135?">#REF!</definedName>
    <definedName name="XDO_?NNPTF?136?">#REF!</definedName>
    <definedName name="XDO_?NNPTF?137?">#REF!</definedName>
    <definedName name="XDO_?NNPTF?138?">#REF!</definedName>
    <definedName name="XDO_?NNPTF?139?">#REF!</definedName>
    <definedName name="XDO_?NNPTF?14?">#REF!</definedName>
    <definedName name="XDO_?NNPTF?140?">#REF!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SMEEF!$B$10:$B$99</definedName>
    <definedName name="XDO_?NOVAL?1?">#REF!</definedName>
    <definedName name="XDO_?NOVAL?10?">SLMF!$B$10:$B$89</definedName>
    <definedName name="XDO_?NOVAL?100?">SDBF!$B$18:$B$28</definedName>
    <definedName name="XDO_?NOVAL?101?">SDBF!$B$18:$B$35</definedName>
    <definedName name="XDO_?NOVAL?102?">SDBF!$B$18:$B$39</definedName>
    <definedName name="XDO_?NOVAL?103?">SDBF!$B$18:$B$58</definedName>
    <definedName name="XDO_?NOVAL?104?">SDBF!$B$18:$B$68</definedName>
    <definedName name="XDO_?NOVAL?105?">SDBF!$B$18:$B$73</definedName>
    <definedName name="XDO_?NOVAL?106?">SSF!$B$26:$B$61</definedName>
    <definedName name="XDO_?NOVAL?107?">SSF!$B$26:$B$97</definedName>
    <definedName name="XDO_?NOVAL?108?">SSF!$B$26:$B$138</definedName>
    <definedName name="XDO_?NOVAL?109?">SSF!$B$26:$B$142</definedName>
    <definedName name="XDO_?NOVAL?11?">SLMF!$B$10:$B$93</definedName>
    <definedName name="XDO_?NOVAL?110?">SSF!$B$26:$B$153</definedName>
    <definedName name="XDO_?NOVAL?111?">SSF!$B$26:$B$164</definedName>
    <definedName name="XDO_?NOVAL?112?">SSF!$B$26:$B$169</definedName>
    <definedName name="XDO_?NOVAL?113?">SCRF!$B$16</definedName>
    <definedName name="XDO_?NOVAL?114?">SCRF!$B$16:$B$51</definedName>
    <definedName name="XDO_?NOVAL?115?">SCRF!$B$16:$B$61</definedName>
    <definedName name="XDO_?NOVAL?116?">SCRF!$B$16:$B$82</definedName>
    <definedName name="XDO_?NOVAL?117?">SCRF!$B$16:$B$92</definedName>
    <definedName name="XDO_?NOVAL?118?">SCRF!$B$16:$B$97</definedName>
    <definedName name="XDO_?NOVAL?119?">SFEF!$B$10:$B$33</definedName>
    <definedName name="XDO_?NOVAL?12?">SLMF!$B$10:$B$114</definedName>
    <definedName name="XDO_?NOVAL?120?">SFEF!$B$10:$B$41</definedName>
    <definedName name="XDO_?NOVAL?121?">SFEF!$B$10:$B$66</definedName>
    <definedName name="XDO_?NOVAL?122?">SFEF!$B$10:$B$85</definedName>
    <definedName name="XDO_?NOVAL?123?">SFEF!$B$10:$B$90</definedName>
    <definedName name="XDO_?NOVAL?124?">SCHF!$B$10:$B$48</definedName>
    <definedName name="XDO_?NOVAL?125?">SCHF!$B$10:$B$56</definedName>
    <definedName name="XDO_?NOVAL?126?">SCHF!$B$10:$B$108</definedName>
    <definedName name="XDO_?NOVAL?127?">SCHF!$B$10:$B$119</definedName>
    <definedName name="XDO_?NOVAL?128?">SCHF!$B$10:$B$126</definedName>
    <definedName name="XDO_?NOVAL?129?">SCHF!$B$10:$B$133</definedName>
    <definedName name="XDO_?NOVAL?13?">SLMF!$B$10:$B$133</definedName>
    <definedName name="XDO_?NOVAL?130?">SCHF!$B$10:$B$146</definedName>
    <definedName name="XDO_?NOVAL?131?">SCHF!$B$10:$B$156</definedName>
    <definedName name="XDO_?NOVAL?132?">SCHF!$B$10:$B$161</definedName>
    <definedName name="XDO_?NOVAL?133?">SMUSD!$B$18:$B$42</definedName>
    <definedName name="XDO_?NOVAL?134?">SMUSD!$B$18:$B$49</definedName>
    <definedName name="XDO_?NOVAL?135?">SMUSD!$B$18:$B$53</definedName>
    <definedName name="XDO_?NOVAL?136?">SMUSD!$B$18:$B$63</definedName>
    <definedName name="XDO_?NOVAL?137?">SMUSD!$B$18:$B$74</definedName>
    <definedName name="XDO_?NOVAL?138?">SMUSD!$B$18:$B$99</definedName>
    <definedName name="XDO_?NOVAL?139?">SMUSD!$B$18:$B$103</definedName>
    <definedName name="XDO_?NOVAL?14?">SLMF!$B$10:$B$138</definedName>
    <definedName name="XDO_?NOVAL?140?">SMUSD!$B$18:$B$114</definedName>
    <definedName name="XDO_?NOVAL?141?">SMUSD!$B$18:$B$125</definedName>
    <definedName name="XDO_?NOVAL?142?">SMUSD!$B$18:$B$130</definedName>
    <definedName name="XDO_?NOVAL?143?">SMIDCAP!$B$10:$B$74</definedName>
    <definedName name="XDO_?NOVAL?144?">SMIDCAP!$B$10:$B$101</definedName>
    <definedName name="XDO_?NOVAL?145?">SMIDCAP!$B$10:$B$120</definedName>
    <definedName name="XDO_?NOVAL?146?">SMIDCAP!$B$10:$B$125</definedName>
    <definedName name="XDO_?NOVAL?147?">SMCMF!$B$24:$B$25</definedName>
    <definedName name="XDO_?NOVAL?148?">SMCMF!$B$24:$B$54</definedName>
    <definedName name="XDO_?NOVAL?149?">SMCMF!$B$24:$B$59</definedName>
    <definedName name="XDO_?NOVAL?15?">SLTEF!$B$10:$B$70</definedName>
    <definedName name="XDO_?NOVAL?150?">SMCOMMA!$B$10:$B$36</definedName>
    <definedName name="XDO_?NOVAL?151?">SMCOMMA!$B$10:$B$61</definedName>
    <definedName name="XDO_?NOVAL?152?">SMCOMMA!$B$10:$B$80</definedName>
    <definedName name="XDO_?NOVAL?153?">SMCOMMA!$B$10:$B$85</definedName>
    <definedName name="XDO_?NOVAL?154?">SMGF!$B$24:$B$28</definedName>
    <definedName name="XDO_?NOVAL?155?">SMGF!$B$24:$B$34</definedName>
    <definedName name="XDO_?NOVAL?156?">SMGF!$B$24:$B$61</definedName>
    <definedName name="XDO_?NOVAL?157?">SMGF!$B$24:$B$66</definedName>
    <definedName name="XDO_?NOVAL?158?">SFLEXI!$B$10:$B$87</definedName>
    <definedName name="XDO_?NOVAL?159?">SFLEXI!$B$10:$B$95</definedName>
    <definedName name="XDO_?NOVAL?16?">SLTEF!$B$10:$B$95</definedName>
    <definedName name="XDO_?NOVAL?160?">SFLEXI!$B$10:$B$116</definedName>
    <definedName name="XDO_?NOVAL?161?">SFLEXI!$B$10:$B$135</definedName>
    <definedName name="XDO_?NOVAL?162?">SFLEXI!$B$10:$B$140</definedName>
    <definedName name="XDO_?NOVAL?163?">SMAAF!$B$10:$B$60</definedName>
    <definedName name="XDO_?NOVAL?164?">SMAAF!$B$10:$B$68</definedName>
    <definedName name="XDO_?NOVAL?165?">SMAAF!$B$10:$B$73</definedName>
    <definedName name="XDO_?NOVAL?166?">SMAAF!$B$10:$B$109</definedName>
    <definedName name="XDO_?NOVAL?167?">SMAAF!$B$10:$B$119</definedName>
    <definedName name="XDO_?NOVAL?168?">SMAAF!$B$10:$B$123</definedName>
    <definedName name="XDO_?NOVAL?169?">SMAAF!$B$10:$B$130</definedName>
    <definedName name="XDO_?NOVAL?17?">SLTEF!$B$10:$B$114</definedName>
    <definedName name="XDO_?NOVAL?170?">SMAAF!$B$10:$B$143</definedName>
    <definedName name="XDO_?NOVAL?171?">SMAAF!$B$10:$B$155</definedName>
    <definedName name="XDO_?NOVAL?172?">SMAAF!$B$10:$B$160</definedName>
    <definedName name="XDO_?NOVAL?173?">SBLUECHIP!$B$10:$B$54</definedName>
    <definedName name="XDO_?NOVAL?174?">SBLUECHIP!$B$10:$B$81</definedName>
    <definedName name="XDO_?NOVAL?175?">SBLUECHIP!$B$10:$B$100</definedName>
    <definedName name="XDO_?NOVAL?176?">SBLUECHIP!$B$10:$B$105</definedName>
    <definedName name="XDO_?NOVAL?177?">SAOF!$B$10:$B$205</definedName>
    <definedName name="XDO_?NOVAL?178?">SAOF!$B$10:$B$233</definedName>
    <definedName name="XDO_?NOVAL?179?">SAOF!$B$10:$B$248</definedName>
    <definedName name="XDO_?NOVAL?18?">SLTEF!$B$10:$B$119</definedName>
    <definedName name="XDO_?NOVAL?180?">SAOF!$B$10:$B$254</definedName>
    <definedName name="XDO_?NOVAL?181?">SAOF!$B$10:$B$258</definedName>
    <definedName name="XDO_?NOVAL?182?">SAOF!$B$10:$B$270</definedName>
    <definedName name="XDO_?NOVAL?183?">SAOF!$B$10:$B$282</definedName>
    <definedName name="XDO_?NOVAL?184?">SAOF!$B$10:$B$287</definedName>
    <definedName name="XDO_?NOVAL?185?">SIF!$B$10:$B$46</definedName>
    <definedName name="XDO_?NOVAL?186?">SIF!$B$10:$B$54</definedName>
    <definedName name="XDO_?NOVAL?187?">SIF!$B$10:$B$75</definedName>
    <definedName name="XDO_?NOVAL?188?">SIF!$B$10:$B$94</definedName>
    <definedName name="XDO_?NOVAL?189?">SIF!$B$10:$B$99</definedName>
    <definedName name="XDO_?NOVAL?19?">#REF!</definedName>
    <definedName name="XDO_?NOVAL?190?">SMLDF!$B$18:$B$77</definedName>
    <definedName name="XDO_?NOVAL?191?">SMLDF!$B$18:$B$86</definedName>
    <definedName name="XDO_?NOVAL?192?">SMLDF!$B$18:$B$92</definedName>
    <definedName name="XDO_?NOVAL?193?">SMLDF!$B$18:$B$97</definedName>
    <definedName name="XDO_?NOVAL?194?">SMLDF!$B$18:$B$107</definedName>
    <definedName name="XDO_?NOVAL?195?">SMLDF!$B$18:$B$113</definedName>
    <definedName name="XDO_?NOVAL?196?">SMLDF!$B$18:$B$117</definedName>
    <definedName name="XDO_?NOVAL?197?">SMLDF!$B$18:$B$123</definedName>
    <definedName name="XDO_?NOVAL?198?">SMLDF!$B$18:$B$130</definedName>
    <definedName name="XDO_?NOVAL?199?">SMLDF!$B$18:$B$140</definedName>
    <definedName name="XDO_?NOVAL?2?">#REF!</definedName>
    <definedName name="XDO_?NOVAL?20?">#REF!</definedName>
    <definedName name="XDO_?NOVAL?200?">SMLDF!$B$18:$B$145</definedName>
    <definedName name="XDO_?NOVAL?201?">SSTDF!$B$18:$B$71</definedName>
    <definedName name="XDO_?NOVAL?202?">SSTDF!$B$18:$B$78</definedName>
    <definedName name="XDO_?NOVAL?203?">SSTDF!$B$18:$B$86</definedName>
    <definedName name="XDO_?NOVAL?204?">SSTDF!$B$18:$B$91</definedName>
    <definedName name="XDO_?NOVAL?205?">SSTDF!$B$18:$B$104</definedName>
    <definedName name="XDO_?NOVAL?206?">SSTDF!$B$18:$B$111</definedName>
    <definedName name="XDO_?NOVAL?207?">SSTDF!$B$18:$B$121</definedName>
    <definedName name="XDO_?NOVAL?208?">SSTDF!$B$18:$B$126</definedName>
    <definedName name="XDO_?NOVAL?209?">SETFGOLD!$B$46</definedName>
    <definedName name="XDO_?NOVAL?21?">#REF!</definedName>
    <definedName name="XDO_?NOVAL?210?">SETFGOLD!$B$46:$B$54</definedName>
    <definedName name="XDO_?NOVAL?211?">SETFGOLD!$B$46:$B$59</definedName>
    <definedName name="XDO_?NOVAL?212?">SPSU!$B$10:$B$34</definedName>
    <definedName name="XDO_?NOVAL?213?">SPSU!$B$10:$B$59</definedName>
    <definedName name="XDO_?NOVAL?214?">SPSU!$B$10:$B$78</definedName>
    <definedName name="XDO_?NOVAL?215?">SPSU!$B$10:$B$83</definedName>
    <definedName name="XDO_?NOVAL?216?">SGF!$B$42</definedName>
    <definedName name="XDO_?NOVAL?217?">SGF!$B$42:$B$54</definedName>
    <definedName name="XDO_?NOVAL?218?">SGF!$B$42:$B$59</definedName>
    <definedName name="XDO_?NOVAL?219?">SBISENSEX!$B$10:$B$40</definedName>
    <definedName name="XDO_?NOVAL?22?">#REF!</definedName>
    <definedName name="XDO_?NOVAL?220?">SBISENSEX!$B$10:$B$83</definedName>
    <definedName name="XDO_?NOVAL?221?">SBISENSEX!$B$10:$B$88</definedName>
    <definedName name="XDO_?NOVAL?222?">SSCF!$B$10:$B$70</definedName>
    <definedName name="XDO_?NOVAL?223?">SSCF!$B$10:$B$95</definedName>
    <definedName name="XDO_?NOVAL?224?">SSCF!$B$10:$B$114</definedName>
    <definedName name="XDO_?NOVAL?225?">SSCF!$B$10:$B$119</definedName>
    <definedName name="XDO_?NOVAL?226?">SBPF!$B$18:$B$58</definedName>
    <definedName name="XDO_?NOVAL?227?">SBPF!$B$18:$B$66</definedName>
    <definedName name="XDO_?NOVAL?228?">SBPF!$B$18:$B$71</definedName>
    <definedName name="XDO_?NOVAL?229?">SBPF!$B$18:$B$79</definedName>
    <definedName name="XDO_?NOVAL?23?">SMGLF!$B$10:$B$39</definedName>
    <definedName name="XDO_?NOVAL?230?">SBPF!$B$18:$B$92</definedName>
    <definedName name="XDO_?NOVAL?231?">SBPF!$B$18:$B$102</definedName>
    <definedName name="XDO_?NOVAL?232?">SBPF!$B$18:$B$107</definedName>
    <definedName name="XDO_?NOVAL?233?">'SLTAF-I'!$B$52</definedName>
    <definedName name="XDO_?NOVAL?234?">'SLTAF-I'!$B$52:$B$57</definedName>
    <definedName name="XDO_?NOVAL?235?">'SLTAF-II'!$B$10:$B$33</definedName>
    <definedName name="XDO_?NOVAL?236?">'SLTAF-II'!$B$10:$B$76</definedName>
    <definedName name="XDO_?NOVAL?237?">'SLTAF-II'!$B$10:$B$81</definedName>
    <definedName name="XDO_?NOVAL?238?">SBFS!$B$10:$B$34</definedName>
    <definedName name="XDO_?NOVAL?239?">SBFS!$B$10:$B$59</definedName>
    <definedName name="XDO_?NOVAL?24?">SMGLF!$B$10:$B$64</definedName>
    <definedName name="XDO_?NOVAL?240?">SBFS!$B$10:$B$78</definedName>
    <definedName name="XDO_?NOVAL?241?">SBFS!$B$10:$B$83</definedName>
    <definedName name="XDO_?NOVAL?242?">SETFNN50!$B$10:$B$59</definedName>
    <definedName name="XDO_?NOVAL?243?">SETFNN50!$B$10:$B$102</definedName>
    <definedName name="XDO_?NOVAL?244?">SETFNN50!$B$10:$B$107</definedName>
    <definedName name="XDO_?NOVAL?245?">SETFNIFBK!$B$10:$B$21</definedName>
    <definedName name="XDO_?NOVAL?246?">SETFNIFBK!$B$10:$B$64</definedName>
    <definedName name="XDO_?NOVAL?247?">SETFNIFBK!$B$10:$B$69</definedName>
    <definedName name="XDO_?NOVAL?248?">SETFBSE100!$B$10:$B$110</definedName>
    <definedName name="XDO_?NOVAL?249?">SETFBSE100!$B$10:$B$157</definedName>
    <definedName name="XDO_?NOVAL?25?">SMGLF!$B$10:$B$83</definedName>
    <definedName name="XDO_?NOVAL?250?">SESF!$B$10:$B$122</definedName>
    <definedName name="XDO_?NOVAL?251?">SESF!$B$10:$B$128</definedName>
    <definedName name="XDO_?NOVAL?252?">SESF!$B$10:$B$133</definedName>
    <definedName name="XDO_?NOVAL?253?">SESF!$B$10:$B$138</definedName>
    <definedName name="XDO_?NOVAL?254?">SESF!$B$10:$B$157</definedName>
    <definedName name="XDO_?NOVAL?255?">SESF!$B$10:$B$168</definedName>
    <definedName name="XDO_?NOVAL?256?">SESF!$B$10:$B$180</definedName>
    <definedName name="XDO_?NOVAL?257?">SESF!$B$10:$B$199</definedName>
    <definedName name="XDO_?NOVAL?258?">SESF!$B$10:$B$204</definedName>
    <definedName name="XDO_?NOVAL?259?">SETFNIF50!$B$10:$B$60</definedName>
    <definedName name="XDO_?NOVAL?26?">SMGLF!$B$10:$B$88</definedName>
    <definedName name="XDO_?NOVAL?260?">SETFNIF50!$B$10:$B$103</definedName>
    <definedName name="XDO_?NOVAL?261?">SETFNIF50!$B$10:$B$108</definedName>
    <definedName name="XDO_?NOVAL?262?">'SLTAF-III'!$B$10:$B$35</definedName>
    <definedName name="XDO_?NOVAL?263?">'SLTAF-III'!$B$10:$B$78</definedName>
    <definedName name="XDO_?NOVAL?264?">'SLTAF-III'!$B$10:$B$83</definedName>
    <definedName name="XDO_?NOVAL?265?">SETF10GILT!$B$24</definedName>
    <definedName name="XDO_?NOVAL?266?">SETF10GILT!$B$24:$B$53</definedName>
    <definedName name="XDO_?NOVAL?267?">SETF10GILT!$B$24:$B$58</definedName>
    <definedName name="XDO_?NOVAL?268?">'SLTAF-IV'!$B$10:$B$32</definedName>
    <definedName name="XDO_?NOVAL?269?">'SLTAF-IV'!$B$10:$B$75</definedName>
    <definedName name="XDO_?NOVAL?27?">#REF!</definedName>
    <definedName name="XDO_?NOVAL?270?">'SLTAF-IV'!$B$10:$B$80</definedName>
    <definedName name="XDO_?NOVAL?271?">'SLTAF-V'!$B$10:$B$37</definedName>
    <definedName name="XDO_?NOVAL?272?">'SLTAF-V'!$B$10:$B$80</definedName>
    <definedName name="XDO_?NOVAL?273?">'SLTAF-V'!$B$10:$B$85</definedName>
    <definedName name="XDO_?NOVAL?274?">'SLTAF-VI'!$B$10:$B$48</definedName>
    <definedName name="XDO_?NOVAL?275?">'SLTAF-VI'!$B$10:$B$91</definedName>
    <definedName name="XDO_?NOVAL?276?">'SLTAF-VI'!$B$10:$B$96</definedName>
    <definedName name="XDO_?NOVAL?277?">SETFSN50!$B$10:$B$59</definedName>
    <definedName name="XDO_?NOVAL?278?">SETFSN50!$B$10:$B$102</definedName>
    <definedName name="XDO_?NOVAL?279?">SETFSN50!$B$10:$B$107</definedName>
    <definedName name="XDO_?NOVAL?28?">#REF!</definedName>
    <definedName name="XDO_?NOVAL?280?">SBIETFQLTY!$B$10:$B$40</definedName>
    <definedName name="XDO_?NOVAL?281?">SBIETFQLTY!$B$10:$B$83</definedName>
    <definedName name="XDO_?NOVAL?282?">SBIETFQLTY!$B$10:$B$88</definedName>
    <definedName name="XDO_?NOVAL?283?">SCBF!$B$18:$B$102</definedName>
    <definedName name="XDO_?NOVAL?284?">SCBF!$B$18:$B$108</definedName>
    <definedName name="XDO_?NOVAL?285?">SCBF!$B$18:$B$112</definedName>
    <definedName name="XDO_?NOVAL?286?">SCBF!$B$18:$B$116</definedName>
    <definedName name="XDO_?NOVAL?287?">SCBF!$B$18:$B$121</definedName>
    <definedName name="XDO_?NOVAL?288?">SCBF!$B$18:$B$126</definedName>
    <definedName name="XDO_?NOVAL?289?">SCBF!$B$18:$B$139</definedName>
    <definedName name="XDO_?NOVAL?29?">SEHF!$B$10:$B$47</definedName>
    <definedName name="XDO_?NOVAL?290?">SCBF!$B$18:$B$149</definedName>
    <definedName name="XDO_?NOVAL?291?">SCBF!$B$18:$B$154</definedName>
    <definedName name="XDO_?NOVAL?292?">SEMVF!$B$10:$B$60</definedName>
    <definedName name="XDO_?NOVAL?293?">SEMVF!$B$10:$B$103</definedName>
    <definedName name="XDO_?NOVAL?294?">SEMVF!$B$10:$B$108</definedName>
    <definedName name="XDO_?NOVAL?295?">'SFMP- Series 1'!$B$26:$B$31</definedName>
    <definedName name="XDO_?NOVAL?296?">'SFMP- Series 1'!$B$26:$B$50</definedName>
    <definedName name="XDO_?NOVAL?297?">'SFMP- Series 1'!$B$26:$B$65</definedName>
    <definedName name="XDO_?NOVAL?298?">'SFMP- Series 1'!$B$26:$B$70</definedName>
    <definedName name="XDO_?NOVAL?299?">'SFMP- Series 6'!$B$26:$B$29</definedName>
    <definedName name="XDO_?NOVAL?3?">#REF!</definedName>
    <definedName name="XDO_?NOVAL?30?">SEHF!$B$10:$B$52</definedName>
    <definedName name="XDO_?NOVAL?300?">'SFMP- Series 6'!$B$26:$B$48</definedName>
    <definedName name="XDO_?NOVAL?301?">'SFMP- Series 6'!$B$26:$B$63</definedName>
    <definedName name="XDO_?NOVAL?302?">'SFMP- Series 6'!$B$26:$B$68</definedName>
    <definedName name="XDO_?NOVAL?303?">'SFMP- Series 34'!$B$26</definedName>
    <definedName name="XDO_?NOVAL?304?">'SFMP- Series 34'!$B$26:$B$43</definedName>
    <definedName name="XDO_?NOVAL?305?">'SFMP- Series 34'!$B$26:$B$58</definedName>
    <definedName name="XDO_?NOVAL?306?">'SFMP- Series 34'!$B$26:$B$63</definedName>
    <definedName name="XDO_?NOVAL?307?">'SMCBF-IP'!$B$10:$B$39</definedName>
    <definedName name="XDO_?NOVAL?308?">'SMCBF-IP'!$B$10:$B$45</definedName>
    <definedName name="XDO_?NOVAL?309?">'SMCBF-IP'!$B$10:$B$50</definedName>
    <definedName name="XDO_?NOVAL?31?">SEHF!$B$10:$B$59</definedName>
    <definedName name="XDO_?NOVAL?310?">'SMCBF-IP'!$B$10:$B$71</definedName>
    <definedName name="XDO_?NOVAL?311?">'SMCBF-IP'!$B$10:$B$90</definedName>
    <definedName name="XDO_?NOVAL?312?">'SMCBF-IP'!$B$10:$B$95</definedName>
    <definedName name="XDO_?NOVAL?313?">SFRDF!$B$18:$B$24</definedName>
    <definedName name="XDO_?NOVAL?314?">SFRDF!$B$18:$B$35</definedName>
    <definedName name="XDO_?NOVAL?315?">SFRDF!$B$18:$B$46</definedName>
    <definedName name="XDO_?NOVAL?316?">SFRDF!$B$18:$B$59</definedName>
    <definedName name="XDO_?NOVAL?317?">SFRDF!$B$18:$B$69</definedName>
    <definedName name="XDO_?NOVAL?318?">SFRDF!$B$18:$B$74</definedName>
    <definedName name="XDO_?NOVAL?319?">SBIETFIT!$B$10:$B$19</definedName>
    <definedName name="XDO_?NOVAL?32?">SEHF!$B$10:$B$63</definedName>
    <definedName name="XDO_?NOVAL?320?">SBIETFIT!$B$10:$B$62</definedName>
    <definedName name="XDO_?NOVAL?321?">SBIETFIT!$B$10:$B$67</definedName>
    <definedName name="XDO_?NOVAL?322?">SBIETFPB!$B$10:$B$19</definedName>
    <definedName name="XDO_?NOVAL?323?">SBIETFPB!$B$10:$B$62</definedName>
    <definedName name="XDO_?NOVAL?324?">SBIETFPB!$B$10:$B$67</definedName>
    <definedName name="XDO_?NOVAL?325?">'SRBF-AP'!$B$10:$B$55</definedName>
    <definedName name="XDO_?NOVAL?326?">'SRBF-AP'!$B$10:$B$65</definedName>
    <definedName name="XDO_?NOVAL?327?">'SRBF-AP'!$B$10:$B$73</definedName>
    <definedName name="XDO_?NOVAL?328?">'SRBF-AP'!$B$10:$B$102</definedName>
    <definedName name="XDO_?NOVAL?329?">'SRBF-AP'!$B$10:$B$107</definedName>
    <definedName name="XDO_?NOVAL?33?">SEHF!$B$10:$B$108</definedName>
    <definedName name="XDO_?NOVAL?330?">'SRBF-AHP'!$B$10:$B$55</definedName>
    <definedName name="XDO_?NOVAL?331?">'SRBF-AHP'!$B$10:$B$64</definedName>
    <definedName name="XDO_?NOVAL?332?">'SRBF-AHP'!$B$10:$B$69</definedName>
    <definedName name="XDO_?NOVAL?333?">'SRBF-AHP'!$B$10:$B$74</definedName>
    <definedName name="XDO_?NOVAL?334?">'SRBF-AHP'!$B$10:$B$83</definedName>
    <definedName name="XDO_?NOVAL?335?">'SRBF-AHP'!$B$10:$B$87</definedName>
    <definedName name="XDO_?NOVAL?336?">'SRBF-AHP'!$B$10:$B$104</definedName>
    <definedName name="XDO_?NOVAL?337?">'SRBF-AHP'!$B$10:$B$116</definedName>
    <definedName name="XDO_?NOVAL?338?">'SRBF-AHP'!$B$10:$B$121</definedName>
    <definedName name="XDO_?NOVAL?339?">'SRBF-CHP'!$B$10:$B$55</definedName>
    <definedName name="XDO_?NOVAL?34?">SEHF!$B$10:$B$114</definedName>
    <definedName name="XDO_?NOVAL?340?">'SRBF-CHP'!$B$10:$B$72</definedName>
    <definedName name="XDO_?NOVAL?341?">'SRBF-CHP'!$B$10:$B$83</definedName>
    <definedName name="XDO_?NOVAL?342?">'SRBF-CHP'!$B$10:$B$112</definedName>
    <definedName name="XDO_?NOVAL?343?">'SRBF-CHP'!$B$10:$B$117</definedName>
    <definedName name="XDO_?NOVAL?344?">'SRBF-CP'!$B$10:$B$55</definedName>
    <definedName name="XDO_?NOVAL?345?">'SRBF-CP'!$B$10:$B$71</definedName>
    <definedName name="XDO_?NOVAL?346?">'SRBF-CP'!$B$10:$B$82</definedName>
    <definedName name="XDO_?NOVAL?347?">'SRBF-CP'!$B$10:$B$86</definedName>
    <definedName name="XDO_?NOVAL?348?">'SRBF-CP'!$B$10:$B$113</definedName>
    <definedName name="XDO_?NOVAL?349?">'SRBF-CP'!$B$10:$B$118</definedName>
    <definedName name="XDO_?NOVAL?35?">SEHF!$B$10:$B$124</definedName>
    <definedName name="XDO_?NOVAL?350?">'SIA-US EQUITY FOF'!$B$14</definedName>
    <definedName name="XDO_?NOVAL?351?">'SIA-US EQUITY FOF'!$B$14:$B$53</definedName>
    <definedName name="XDO_?NOVAL?352?">'SIA-US EQUITY FOF'!$B$14:$B$58</definedName>
    <definedName name="XDO_?NOVAL?353?">'SFMP- Series 41'!$B$18:$B$19</definedName>
    <definedName name="XDO_?NOVAL?354?">'SFMP- Series 41'!$B$18:$B$31</definedName>
    <definedName name="XDO_?NOVAL?355?">'SFMP- Series 41'!$B$18:$B$48</definedName>
    <definedName name="XDO_?NOVAL?356?">'SFMP- Series 41'!$B$18:$B$63</definedName>
    <definedName name="XDO_?NOVAL?357?">'SFMP- Series 41'!$B$18:$B$68</definedName>
    <definedName name="XDO_?NOVAL?358?">'SFMP- Series 42'!$B$18</definedName>
    <definedName name="XDO_?NOVAL?359?">'SFMP- Series 42'!$B$18:$B$40</definedName>
    <definedName name="XDO_?NOVAL?36?">SEHF!$B$10:$B$131</definedName>
    <definedName name="XDO_?NOVAL?360?">'SFMP- Series 42'!$B$18:$B$61</definedName>
    <definedName name="XDO_?NOVAL?361?">'SFMP- Series 42'!$B$18:$B$76</definedName>
    <definedName name="XDO_?NOVAL?362?">'SFMP- Series 42'!$B$18:$B$81</definedName>
    <definedName name="XDO_?NOVAL?363?">'SFMP- Series 43'!$B$26:$B$34</definedName>
    <definedName name="XDO_?NOVAL?364?">'SFMP- Series 43'!$B$26:$B$53</definedName>
    <definedName name="XDO_?NOVAL?365?">'SFMP- Series 43'!$B$26:$B$68</definedName>
    <definedName name="XDO_?NOVAL?366?">'SFMP- Series 43'!$B$26:$B$73</definedName>
    <definedName name="XDO_?NOVAL?367?">'SNN50'!$B$10:$B$59</definedName>
    <definedName name="XDO_?NOVAL?368?">'SNN50'!$B$10:$B$102</definedName>
    <definedName name="XDO_?NOVAL?369?">'SNN50'!$B$10:$B$107</definedName>
    <definedName name="XDO_?NOVAL?37?">SEHF!$B$10:$B$136</definedName>
    <definedName name="XDO_?NOVAL?370?">'SFMP- Series 44'!$B$26:$B$31</definedName>
    <definedName name="XDO_?NOVAL?371?">'SFMP- Series 44'!$B$26:$B$53</definedName>
    <definedName name="XDO_?NOVAL?372?">'SFMP- Series 44'!$B$26:$B$68</definedName>
    <definedName name="XDO_?NOVAL?373?">'SFMP- Series 44'!$B$26:$B$73</definedName>
    <definedName name="XDO_?NOVAL?374?">'SFMP- Series 45'!$B$26:$B$33</definedName>
    <definedName name="XDO_?NOVAL?375?">'SFMP- Series 45'!$B$26:$B$56</definedName>
    <definedName name="XDO_?NOVAL?376?">'SFMP- Series 45'!$B$26:$B$71</definedName>
    <definedName name="XDO_?NOVAL?377?">'SFMP- Series 45'!$B$26:$B$76</definedName>
    <definedName name="XDO_?NOVAL?378?">SBIETFCON!$B$10:$B$40</definedName>
    <definedName name="XDO_?NOVAL?379?">SBIETFCON!$B$10:$B$83</definedName>
    <definedName name="XDO_?NOVAL?38?">SEHF!$B$10:$B$144</definedName>
    <definedName name="XDO_?NOVAL?380?">SBIETFCON!$B$10:$B$88</definedName>
    <definedName name="XDO_?NOVAL?381?">'SFMP- Series 46'!$B$26:$B$29</definedName>
    <definedName name="XDO_?NOVAL?382?">'SFMP- Series 46'!$B$26:$B$48</definedName>
    <definedName name="XDO_?NOVAL?383?">'SFMP- Series 46'!$B$26:$B$63</definedName>
    <definedName name="XDO_?NOVAL?384?">'SFMP- Series 46'!$B$26:$B$68</definedName>
    <definedName name="XDO_?NOVAL?385?">'SFMP- Series 47'!$B$26:$B$27</definedName>
    <definedName name="XDO_?NOVAL?386?">'SFMP- Series 47'!$B$26:$B$48</definedName>
    <definedName name="XDO_?NOVAL?387?">'SFMP- Series 47'!$B$26:$B$63</definedName>
    <definedName name="XDO_?NOVAL?388?">'SFMP- Series 47'!$B$26:$B$68</definedName>
    <definedName name="XDO_?NOVAL?389?">'SFMP- Series 48'!$B$26:$B$28</definedName>
    <definedName name="XDO_?NOVAL?39?">SEHF!$B$10:$B$159</definedName>
    <definedName name="XDO_?NOVAL?390?">'SFMP- Series 48'!$B$26:$B$45</definedName>
    <definedName name="XDO_?NOVAL?391?">'SFMP- Series 48'!$B$26:$B$60</definedName>
    <definedName name="XDO_?NOVAL?392?">'SFMP- Series 48'!$B$26:$B$65</definedName>
    <definedName name="XDO_?NOVAL?393?">SBAF!$B$10:$B$107</definedName>
    <definedName name="XDO_?NOVAL?394?">SBAF!$B$10:$B$113</definedName>
    <definedName name="XDO_?NOVAL?395?">SBAF!$B$10:$B$117</definedName>
    <definedName name="XDO_?NOVAL?396?">SBAF!$B$10:$B$122</definedName>
    <definedName name="XDO_?NOVAL?397?">SBAF!$B$10:$B$154</definedName>
    <definedName name="XDO_?NOVAL?398?">SBAF!$B$10:$B$168</definedName>
    <definedName name="XDO_?NOVAL?399?">SBAF!$B$10:$B$172</definedName>
    <definedName name="XDO_?NOVAL?4?">#REF!</definedName>
    <definedName name="XDO_?NOVAL?40?">SEHF!$B$10:$B$164</definedName>
    <definedName name="XDO_?NOVAL?400?">SBAF!$B$10:$B$199</definedName>
    <definedName name="XDO_?NOVAL?401?">SBAF!$B$10:$B$204</definedName>
    <definedName name="XDO_?NOVAL?402?">'SFMP- Series 49'!$B$26:$B$33</definedName>
    <definedName name="XDO_?NOVAL?403?">'SFMP- Series 49'!$B$26:$B$53</definedName>
    <definedName name="XDO_?NOVAL?404?">'SFMP- Series 49'!$B$26:$B$68</definedName>
    <definedName name="XDO_?NOVAL?405?">'SFMP- Series 49'!$B$26:$B$73</definedName>
    <definedName name="XDO_?NOVAL?406?">'SFMP- Series 50'!$B$26:$B$30</definedName>
    <definedName name="XDO_?NOVAL?407?">'SFMP- Series 50'!$B$26:$B$49</definedName>
    <definedName name="XDO_?NOVAL?408?">'SFMP- Series 50'!$B$26:$B$64</definedName>
    <definedName name="XDO_?NOVAL?409?">'SFMP- Series 50'!$B$26:$B$69</definedName>
    <definedName name="XDO_?NOVAL?41?">#REF!</definedName>
    <definedName name="XDO_?NOVAL?410?">'SFMP- Series 51'!$B$26:$B$36</definedName>
    <definedName name="XDO_?NOVAL?411?">'SFMP- Series 51'!$B$26:$B$58</definedName>
    <definedName name="XDO_?NOVAL?412?">'SFMP- Series 51'!$B$26:$B$73</definedName>
    <definedName name="XDO_?NOVAL?413?">'SFMP- Series 51'!$B$26:$B$78</definedName>
    <definedName name="XDO_?NOVAL?414?">'SFMP- Series 52'!$B$26:$B$30</definedName>
    <definedName name="XDO_?NOVAL?415?">'SFMP- Series 52'!$B$26:$B$52</definedName>
    <definedName name="XDO_?NOVAL?416?">'SFMP- Series 52'!$B$26:$B$67</definedName>
    <definedName name="XDO_?NOVAL?417?">'SFMP- Series 52'!$B$26:$B$72</definedName>
    <definedName name="XDO_?NOVAL?418?">'SFMP- Series 53'!$B$26:$B$34</definedName>
    <definedName name="XDO_?NOVAL?419?">'SFMP- Series 53'!$B$26:$B$57</definedName>
    <definedName name="XDO_?NOVAL?42?">#REF!</definedName>
    <definedName name="XDO_?NOVAL?420?">'SFMP- Series 53'!$B$26:$B$72</definedName>
    <definedName name="XDO_?NOVAL?421?">'SFMP- Series 53'!$B$26:$B$77</definedName>
    <definedName name="XDO_?NOVAL?422?">'SFMP- Series 54'!$B$26:$B$28</definedName>
    <definedName name="XDO_?NOVAL?423?">'SFMP- Series 54'!$B$26:$B$44</definedName>
    <definedName name="XDO_?NOVAL?424?">'SFMP- Series 54'!$B$26:$B$59</definedName>
    <definedName name="XDO_?NOVAL?425?">'SFMP- Series 54'!$B$26:$B$64</definedName>
    <definedName name="XDO_?NOVAL?426?">'SFMP- Series 55'!$B$26:$B$32</definedName>
    <definedName name="XDO_?NOVAL?427?">'SFMP- Series 55'!$B$26:$B$55</definedName>
    <definedName name="XDO_?NOVAL?428?">'SFMP- Series 55'!$B$26:$B$70</definedName>
    <definedName name="XDO_?NOVAL?429?">'SFMP- Series 55'!$B$26:$B$75</definedName>
    <definedName name="XDO_?NOVAL?43?">SMIF!$B$18:$B$31</definedName>
    <definedName name="XDO_?NOVAL?430?">'SFMP- Series 56'!$B$26:$B$28</definedName>
    <definedName name="XDO_?NOVAL?431?">'SFMP- Series 56'!$B$26:$B$43</definedName>
    <definedName name="XDO_?NOVAL?432?">'SFMP- Series 56'!$B$26:$B$58</definedName>
    <definedName name="XDO_?NOVAL?433?">'SFMP- Series 56'!$B$26:$B$63</definedName>
    <definedName name="XDO_?NOVAL?434?">'SFMP- Series 57'!$B$26:$B$29</definedName>
    <definedName name="XDO_?NOVAL?435?">'SFMP- Series 57'!$B$26:$B$52</definedName>
    <definedName name="XDO_?NOVAL?436?">'SFMP- Series 57'!$B$26:$B$67</definedName>
    <definedName name="XDO_?NOVAL?437?">'SFMP- Series 57'!$B$26:$B$72</definedName>
    <definedName name="XDO_?NOVAL?438?">'SFMP- Series 58'!$B$26:$B$31</definedName>
    <definedName name="XDO_?NOVAL?439?">'SFMP- Series 58'!$B$26:$B$50</definedName>
    <definedName name="XDO_?NOVAL?44?">SMIF!$B$18:$B$42</definedName>
    <definedName name="XDO_?NOVAL?440?">'SFMP- Series 58'!$B$26:$B$65</definedName>
    <definedName name="XDO_?NOVAL?441?">'SFMP- Series 58'!$B$26:$B$70</definedName>
    <definedName name="XDO_?NOVAL?442?">SCPSE!$B$18:$B$45</definedName>
    <definedName name="XDO_?NOVAL?443?">SCPSE!$B$18:$B$54</definedName>
    <definedName name="XDO_?NOVAL?444?">SCPSE!$B$18:$B$127</definedName>
    <definedName name="XDO_?NOVAL?445?">SCPSE!$B$18:$B$154</definedName>
    <definedName name="XDO_?NOVAL?446?">SCPSE!$B$18:$B$159</definedName>
    <definedName name="XDO_?NOVAL?447?">'SFMP- Series 59'!$B$38:$B$40</definedName>
    <definedName name="XDO_?NOVAL?448?">'SFMP- Series 59'!$B$38:$B$55</definedName>
    <definedName name="XDO_?NOVAL?449?">'SFMP- Series 59'!$B$38:$B$60</definedName>
    <definedName name="XDO_?NOVAL?45?">SMIF!$B$18:$B$52</definedName>
    <definedName name="XDO_?NOVAL?450?">'SFMP- Series 60'!$B$26:$B$30</definedName>
    <definedName name="XDO_?NOVAL?451?">'SFMP- Series 60'!$B$26:$B$51</definedName>
    <definedName name="XDO_?NOVAL?452?">'SFMP- Series 60'!$B$26:$B$66</definedName>
    <definedName name="XDO_?NOVAL?453?">'SFMP- Series 60'!$B$26:$B$71</definedName>
    <definedName name="XDO_?NOVAL?454?">SMCF!$B$10:$B$58</definedName>
    <definedName name="XDO_?NOVAL?455?">SMCF!$B$10:$B$73</definedName>
    <definedName name="XDO_?NOVAL?456?">SMCF!$B$10:$B$85</definedName>
    <definedName name="XDO_?NOVAL?457?">SMCF!$B$10:$B$104</definedName>
    <definedName name="XDO_?NOVAL?458?">SMCF!$B$10:$B$109</definedName>
    <definedName name="XDO_?NOVAL?459?">'SFMP- Series 61'!$B$26:$B$36</definedName>
    <definedName name="XDO_?NOVAL?46?">SMIF!$B$18:$B$65</definedName>
    <definedName name="XDO_?NOVAL?460?">'SFMP- Series 61'!$B$26:$B$58</definedName>
    <definedName name="XDO_?NOVAL?461?">'SFMP- Series 61'!$B$26:$B$73</definedName>
    <definedName name="XDO_?NOVAL?462?">'SFMP- Series 61'!$B$26:$B$78</definedName>
    <definedName name="XDO_?NOVAL?463?">'SFMP- Series 66'!$B$26:$B$34</definedName>
    <definedName name="XDO_?NOVAL?464?">'SFMP- Series 66'!$B$26:$B$56</definedName>
    <definedName name="XDO_?NOVAL?465?">'SFMP- Series 66'!$B$26:$B$71</definedName>
    <definedName name="XDO_?NOVAL?466?">'SFMP- Series 66'!$B$26:$B$76</definedName>
    <definedName name="XDO_?NOVAL?467?">'SFMP- Series 67'!$B$26:$B$34</definedName>
    <definedName name="XDO_?NOVAL?468?">'SFMP- Series 67'!$B$26:$B$56</definedName>
    <definedName name="XDO_?NOVAL?469?">'SFMP- Series 67'!$B$26:$B$71</definedName>
    <definedName name="XDO_?NOVAL?47?">SMIF!$B$18:$B$75</definedName>
    <definedName name="XDO_?NOVAL?470?">'SFMP- Series 67'!$B$26:$B$76</definedName>
    <definedName name="XDO_?NOVAL?471?">'SFMP- Series 64'!$B$24</definedName>
    <definedName name="XDO_?NOVAL?472?">'SFMP- Series 64'!$B$24:$B$32</definedName>
    <definedName name="XDO_?NOVAL?473?">'SFMP- Series 64'!$B$24:$B$53</definedName>
    <definedName name="XDO_?NOVAL?474?">'SFMP- Series 64'!$B$24:$B$68</definedName>
    <definedName name="XDO_?NOVAL?475?">'SFMP- Series 64'!$B$24:$B$73</definedName>
    <definedName name="XDO_?NOVAL?476?">'SFMP- Series 68'!$B$24</definedName>
    <definedName name="XDO_?NOVAL?477?">'SFMP- Series 68'!$B$24:$B$41</definedName>
    <definedName name="XDO_?NOVAL?478?">'SFMP- Series 68'!$B$24:$B$56</definedName>
    <definedName name="XDO_?NOVAL?479?">'SFMP- Series 68'!$B$24:$B$61</definedName>
    <definedName name="XDO_?NOVAL?48?">SMIF!$B$18:$B$80</definedName>
    <definedName name="XDO_?NOVAL?480?">SNM150IF!$B$10:$B$159</definedName>
    <definedName name="XDO_?NOVAL?481?">SNM150IF!$B$10:$B$202</definedName>
    <definedName name="XDO_?NOVAL?482?">SNM150IF!$B$10:$B$207</definedName>
    <definedName name="XDO_?NOVAL?483?">SNS250IF!$B$10:$B$259</definedName>
    <definedName name="XDO_?NOVAL?484?">SNS250IF!$B$10:$B$302</definedName>
    <definedName name="XDO_?NOVAL?485?">SNS250IF!$B$10:$B$307</definedName>
    <definedName name="XDO_?NOVAL?486?">'SCIGI-JUN 2036'!$B$24:$B$25</definedName>
    <definedName name="XDO_?NOVAL?487?">'SCIGI-JUN 2036'!$B$24:$B$54</definedName>
    <definedName name="XDO_?NOVAL?488?">'SCIGI-JUN 2036'!$B$24:$B$59</definedName>
    <definedName name="XDO_?NOVAL?489?">'SCIGI-APR 2029'!$B$24</definedName>
    <definedName name="XDO_?NOVAL?49?">#REF!</definedName>
    <definedName name="XDO_?NOVAL?490?">'SCIGI-APR 2029'!$B$24:$B$53</definedName>
    <definedName name="XDO_?NOVAL?491?">'SCIGI-APR 2029'!$B$24:$B$58</definedName>
    <definedName name="XDO_?NOVAL?492?">'SCISI-SEP 2027'!$B$24</definedName>
    <definedName name="XDO_?NOVAL?493?">'SCISI-SEP 2027'!$B$24:$B$44</definedName>
    <definedName name="XDO_?NOVAL?494?">'SCISI-SEP 2027'!$B$24:$B$71</definedName>
    <definedName name="XDO_?NOVAL?495?">'SCISI-SEP 2027'!$B$24:$B$76</definedName>
    <definedName name="XDO_?NOVAL?496?">'SFMP- Series 72'!$B$38:$B$41</definedName>
    <definedName name="XDO_?NOVAL?497?">'SFMP- Series 72'!$B$38:$B$56</definedName>
    <definedName name="XDO_?NOVAL?498?">'SFMP- Series 72'!$B$38:$B$61</definedName>
    <definedName name="XDO_?NOVAL?499?">'SFMP- Series 73'!$B$38:$B$41</definedName>
    <definedName name="XDO_?NOVAL?5?">#REF!</definedName>
    <definedName name="XDO_?NOVAL?50?">#REF!</definedName>
    <definedName name="XDO_?NOVAL?500?">'SFMP- Series 73'!$B$38:$B$56</definedName>
    <definedName name="XDO_?NOVAL?501?">'SFMP- Series 73'!$B$38:$B$61</definedName>
    <definedName name="XDO_?NOVAL?502?">SLDF!$B$24:$B$33</definedName>
    <definedName name="XDO_?NOVAL?503?">SLDF!$B$24:$B$54</definedName>
    <definedName name="XDO_?NOVAL?504?">SLDF!$B$24:$B$64</definedName>
    <definedName name="XDO_?NOVAL?505?">SLDF!$B$24:$B$69</definedName>
    <definedName name="XDO_?NOVAL?506?">'SFMP- Series 74'!$B$26:$B$33</definedName>
    <definedName name="XDO_?NOVAL?507?">'SFMP- Series 74'!$B$26:$B$50</definedName>
    <definedName name="XDO_?NOVAL?508?">'SFMP- Series 74'!$B$26:$B$65</definedName>
    <definedName name="XDO_?NOVAL?509?">'SFMP- Series 74'!$B$26:$B$70</definedName>
    <definedName name="XDO_?NOVAL?51?">SCOF!$B$10:$B$58</definedName>
    <definedName name="XDO_?NOVAL?510?">'SFMP- Series 76'!$B$18:$B$21</definedName>
    <definedName name="XDO_?NOVAL?511?">'SFMP- Series 76'!$B$18:$B$31</definedName>
    <definedName name="XDO_?NOVAL?512?">'SFMP- Series 76'!$B$18:$B$49</definedName>
    <definedName name="XDO_?NOVAL?513?">'SFMP- Series 76'!$B$18:$B$64</definedName>
    <definedName name="XDO_?NOVAL?514?">'SFMP- Series 76'!$B$18:$B$69</definedName>
    <definedName name="XDO_?NOVAL?515?">'SFMP- Series 78'!$B$18:$B$22</definedName>
    <definedName name="XDO_?NOVAL?516?">'SFMP- Series 78'!$B$18:$B$34</definedName>
    <definedName name="XDO_?NOVAL?517?">'SFMP- Series 78'!$B$18:$B$51</definedName>
    <definedName name="XDO_?NOVAL?518?">'SFMP- Series 78'!$B$18:$B$66</definedName>
    <definedName name="XDO_?NOVAL?519?">'SFMP- Series 78'!$B$18:$B$71</definedName>
    <definedName name="XDO_?NOVAL?52?">SCOF!$B$10:$B$83</definedName>
    <definedName name="XDO_?NOVAL?520?">SDYF!$B$10:$B$52</definedName>
    <definedName name="XDO_?NOVAL?521?">SDYF!$B$10:$B$60</definedName>
    <definedName name="XDO_?NOVAL?522?">SDYF!$B$10:$B$67</definedName>
    <definedName name="XDO_?NOVAL?523?">SDYF!$B$10:$B$88</definedName>
    <definedName name="XDO_?NOVAL?524?">SDYF!$B$10:$B$107</definedName>
    <definedName name="XDO_?NOVAL?525?">SDYF!$B$10:$B$112</definedName>
    <definedName name="XDO_?NOVAL?526?">'SFMP- Series 79'!$B$18:$B$21</definedName>
    <definedName name="XDO_?NOVAL?527?">'SFMP- Series 79'!$B$18:$B$44</definedName>
    <definedName name="XDO_?NOVAL?528?">'SFMP- Series 79'!$B$18:$B$59</definedName>
    <definedName name="XDO_?NOVAL?529?">'SFMP- Series 79'!$B$18:$B$64</definedName>
    <definedName name="XDO_?NOVAL?53?">SCOF!$B$10:$B$102</definedName>
    <definedName name="XDO_?NOVAL?530?">'SFMP- Series 81'!$B$18:$B$25</definedName>
    <definedName name="XDO_?NOVAL?531?">'SFMP- Series 81'!$B$18:$B$41</definedName>
    <definedName name="XDO_?NOVAL?532?">'SFMP- Series 81'!$B$18:$B$59</definedName>
    <definedName name="XDO_?NOVAL?533?">'SFMP- Series 81'!$B$18:$B$74</definedName>
    <definedName name="XDO_?NOVAL?534?">'SFMP- Series 81'!$B$18:$B$79</definedName>
    <definedName name="XDO_?NOVAL?535?">'SBI-BSE-SENSEX-IF'!$B$10:$B$40</definedName>
    <definedName name="XDO_?NOVAL?536?">'SBI-BSE-SENSEX-IF'!$B$10:$B$83</definedName>
    <definedName name="XDO_?NOVAL?537?">'SBI-BSE-SENSEX-IF'!$B$10:$B$88</definedName>
    <definedName name="XDO_?NOVAL?538?">LIQUIDSBI!$B$52</definedName>
    <definedName name="XDO_?NOVAL?539?">LIQUIDSBI!$B$52:$B$57</definedName>
    <definedName name="XDO_?NOVAL?54?">SCOF!$B$10:$B$107</definedName>
    <definedName name="XDO_?NOVAL?540?">SN50EWIF!$B$10:$B$60</definedName>
    <definedName name="XDO_?NOVAL?541?">SN50EWIF!$B$10:$B$103</definedName>
    <definedName name="XDO_?NOVAL?542?">SN50EWIF!$B$10:$B$108</definedName>
    <definedName name="XDO_?NOVAL?543?">SEOF!$B$10:$B$42</definedName>
    <definedName name="XDO_?NOVAL?544?">SEOF!$B$10:$B$67</definedName>
    <definedName name="XDO_?NOVAL?545?">SEOF!$B$10:$B$86</definedName>
    <definedName name="XDO_?NOVAL?546?">SEOF!$B$10:$B$91</definedName>
    <definedName name="XDO_?NOVAL?547?">'SBI-AOF'!$B$10:$B$37</definedName>
    <definedName name="XDO_?NOVAL?548?">'SBI-AOF'!$B$10:$B$62</definedName>
    <definedName name="XDO_?NOVAL?549?">'SBI-AOF'!$B$10:$B$81</definedName>
    <definedName name="XDO_?NOVAL?55?">STOF!$B$10:$B$34</definedName>
    <definedName name="XDO_?NOVAL?550?">'SBI-AOF'!$B$10:$B$86</definedName>
    <definedName name="XDO_?NOVAL?551?">'SBI Silver ETF'!$B$54</definedName>
    <definedName name="XDO_?NOVAL?552?">'SBI Silver ETF'!$B$54:$B$56</definedName>
    <definedName name="XDO_?NOVAL?553?">'SBI Silver ETF'!$B$54:$B$59</definedName>
    <definedName name="XDO_?NOVAL?554?">'SBI Silver ETF Fund of Fund'!$B$42</definedName>
    <definedName name="XDO_?NOVAL?555?">'SBI Silver ETF Fund of Fund'!$B$42:$B$54</definedName>
    <definedName name="XDO_?NOVAL?556?">'SBI Silver ETF Fund of Fund'!$B$42:$B$59</definedName>
    <definedName name="XDO_?NOVAL?557?">'SBI Nifty50 Equal Weight ETF'!$B$10:$B$60</definedName>
    <definedName name="XDO_?NOVAL?558?">'SBI Nifty50 Equal Weight ETF'!$B$10:$B$107</definedName>
    <definedName name="XDO_?NOVAL?559?">SIOF!$B$10:$B$48</definedName>
    <definedName name="XDO_?NOVAL?56?">STOF!$B$10:$B$39</definedName>
    <definedName name="XDO_?NOVAL?560?">SIOF!$B$10:$B$74</definedName>
    <definedName name="XDO_?NOVAL?561?">SIOF!$B$10:$B$93</definedName>
    <definedName name="XDO_?NOVAL?562?">SIOF!$B$10:$B$98</definedName>
    <definedName name="XDO_?NOVAL?563?">'SBI Nifty 500 Index Fund'!$B$10:$B$510</definedName>
    <definedName name="XDO_?NOVAL?564?">'SBI Nifty 500 Index Fund'!$B$10:$B$553</definedName>
    <definedName name="XDO_?NOVAL?565?">'SBI Nifty 500 Index Fund'!$B$10:$B$558</definedName>
    <definedName name="XDO_?NOVAL?566?">SBINICIF!$B$10:$B$40</definedName>
    <definedName name="XDO_?NOVAL?567?">SBINICIF!$B$10:$B$83</definedName>
    <definedName name="XDO_?NOVAL?568?">SBINICIF!$B$10:$B$88</definedName>
    <definedName name="XDO_?NOVAL?569?">'SBI Quant Fund'!$B$10:$B$35</definedName>
    <definedName name="XDO_?NOVAL?57?">STOF!$B$10:$B$47</definedName>
    <definedName name="XDO_?NOVAL?570?">'SBI Quant Fund'!$B$10:$B$78</definedName>
    <definedName name="XDO_?NOVAL?571?">'SBI Quant Fund'!$B$10:$B$83</definedName>
    <definedName name="XDO_?NOVAL?572?">#REF!</definedName>
    <definedName name="XDO_?NOVAL?573?">#REF!</definedName>
    <definedName name="XDO_?NOVAL?574?">#REF!</definedName>
    <definedName name="XDO_?NOVAL?575?">#REF!</definedName>
    <definedName name="XDO_?NOVAL?576?">#REF!</definedName>
    <definedName name="XDO_?NOVAL?577?">#REF!</definedName>
    <definedName name="XDO_?NOVAL?578?">#REF!</definedName>
    <definedName name="XDO_?NOVAL?579?">#REF!</definedName>
    <definedName name="XDO_?NOVAL?58?">STOF!$B$10:$B$68</definedName>
    <definedName name="XDO_?NOVAL?580?">#REF!</definedName>
    <definedName name="XDO_?NOVAL?581?">#REF!</definedName>
    <definedName name="XDO_?NOVAL?582?">#REF!</definedName>
    <definedName name="XDO_?NOVAL?583?">#REF!</definedName>
    <definedName name="XDO_?NOVAL?584?">#REF!</definedName>
    <definedName name="XDO_?NOVAL?585?">#REF!</definedName>
    <definedName name="XDO_?NOVAL?586?">#REF!</definedName>
    <definedName name="XDO_?NOVAL?587?">#REF!</definedName>
    <definedName name="XDO_?NOVAL?588?">#REF!</definedName>
    <definedName name="XDO_?NOVAL?589?">#REF!</definedName>
    <definedName name="XDO_?NOVAL?59?">STOF!$B$10:$B$87</definedName>
    <definedName name="XDO_?NOVAL?590?">#REF!</definedName>
    <definedName name="XDO_?NOVAL?6?">#REF!</definedName>
    <definedName name="XDO_?NOVAL?60?">STOF!$B$10:$B$92</definedName>
    <definedName name="XDO_?NOVAL?61?">SHOF!$B$10:$B$37</definedName>
    <definedName name="XDO_?NOVAL?62?">SHOF!$B$10:$B$43</definedName>
    <definedName name="XDO_?NOVAL?63?">SHOF!$B$10:$B$64</definedName>
    <definedName name="XDO_?NOVAL?64?">SHOF!$B$10:$B$83</definedName>
    <definedName name="XDO_?NOVAL?65?">SHOF!$B$10:$B$88</definedName>
    <definedName name="XDO_?NOVAL?66?">SCF!$B$10:$B$95</definedName>
    <definedName name="XDO_?NOVAL?67?">SCF!$B$10:$B$102</definedName>
    <definedName name="XDO_?NOVAL?68?">SCF!$B$10:$B$106</definedName>
    <definedName name="XDO_?NOVAL?69?">SCF!$B$10:$B$134</definedName>
    <definedName name="XDO_?NOVAL?7?">#REF!</definedName>
    <definedName name="XDO_?NOVAL?70?">SCF!$B$10:$B$153</definedName>
    <definedName name="XDO_?NOVAL?71?">SCF!$B$10:$B$158</definedName>
    <definedName name="XDO_?NOVAL?72?">SNIF!$B$10:$B$60</definedName>
    <definedName name="XDO_?NOVAL?73?">SNIF!$B$10:$B$103</definedName>
    <definedName name="XDO_?NOVAL?74?">SNIF!$B$10:$B$108</definedName>
    <definedName name="XDO_?NOVAL?75?">'SMCBF-SP'!$B$10:$B$30</definedName>
    <definedName name="XDO_?NOVAL?76?">'SMCBF-SP'!$B$10:$B$50</definedName>
    <definedName name="XDO_?NOVAL?77?">'SMCBF-SP'!$B$10:$B$59</definedName>
    <definedName name="XDO_?NOVAL?78?">'SMCBF-SP'!$B$10:$B$64</definedName>
    <definedName name="XDO_?NOVAL?79?">'SMCBF-SP'!$B$10:$B$77</definedName>
    <definedName name="XDO_?NOVAL?8?">#REF!</definedName>
    <definedName name="XDO_?NOVAL?80?">'SMCBF-SP'!$B$10:$B$92</definedName>
    <definedName name="XDO_?NOVAL?81?">'SMCBF-SP'!$B$10:$B$97</definedName>
    <definedName name="XDO_?NOVAL?82?">SOF!$B$34:$B$36</definedName>
    <definedName name="XDO_?NOVAL?83?">SOF!$B$34:$B$56</definedName>
    <definedName name="XDO_?NOVAL?84?">SOF!$B$34:$B$61</definedName>
    <definedName name="XDO_?NOVAL?85?">SMMDF!$B$18:$B$49</definedName>
    <definedName name="XDO_?NOVAL?86?">SMMDF!$B$18:$B$61</definedName>
    <definedName name="XDO_?NOVAL?87?">SMMDF!$B$18:$B$68</definedName>
    <definedName name="XDO_?NOVAL?88?">SMMDF!$B$18:$B$74</definedName>
    <definedName name="XDO_?NOVAL?89?">SMMDF!$B$18:$B$87</definedName>
    <definedName name="XDO_?NOVAL?9?">SLMF!$B$10:$B$83</definedName>
    <definedName name="XDO_?NOVAL?90?">SMMDF!$B$18:$B$97</definedName>
    <definedName name="XDO_?NOVAL?91?">SMMDF!$B$18:$B$102</definedName>
    <definedName name="XDO_?NOVAL?92?">SLF!$B$26</definedName>
    <definedName name="XDO_?NOVAL?93?">SLF!$B$26:$B$75</definedName>
    <definedName name="XDO_?NOVAL?94?">SLF!$B$26:$B$108</definedName>
    <definedName name="XDO_?NOVAL?95?">SLF!$B$26:$B$118</definedName>
    <definedName name="XDO_?NOVAL?96?">SLF!$B$26:$B$129</definedName>
    <definedName name="XDO_?NOVAL?97?">SLF!$B$26:$B$141</definedName>
    <definedName name="XDO_?NOVAL?98?">SLF!$B$26:$B$146</definedName>
    <definedName name="XDO_?NOVAL?99?">SDBF!$B$18:$B$22</definedName>
    <definedName name="XDO_?NPTF?">SMEEF!$D$2:$D$45</definedName>
    <definedName name="XDO_?NPTF?1?">#REF!</definedName>
    <definedName name="XDO_?NPTF?10?">#REF!</definedName>
    <definedName name="XDO_?NPTF?100?">SMCF!$D$2:$D$58</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SNM150IF!$D$2:$D$159</definedName>
    <definedName name="XDO_?NPTF?107?">SNS250IF!$D$2:$D$259</definedName>
    <definedName name="XDO_?NPTF?108?">'SCIGI-JUN 2036'!$D$2:$D$25</definedName>
    <definedName name="XDO_?NPTF?109?">'SCIGI-APR 2029'!$D$2:$D$24</definedName>
    <definedName name="XDO_?NPTF?11?">SEHF!$D$2:$D$47</definedName>
    <definedName name="XDO_?NPTF?110?">'SCISI-SEP 2027'!$D$2:$D$24</definedName>
    <definedName name="XDO_?NPTF?111?">'SFMP- Series 72'!$D$2:$D$41</definedName>
    <definedName name="XDO_?NPTF?112?">'SFMP- Series 73'!$D$2:$D$41</definedName>
    <definedName name="XDO_?NPTF?113?">SLDF!$D$2:$D$33</definedName>
    <definedName name="XDO_?NPTF?114?">'SFMP- Series 74'!$D$2:$D$33</definedName>
    <definedName name="XDO_?NPTF?115?">'SFMP- Series 76'!$D$2:$D$21</definedName>
    <definedName name="XDO_?NPTF?116?">'SFMP- Series 78'!$D$2:$D$22</definedName>
    <definedName name="XDO_?NPTF?117?">SDYF!$D$2:$D$52</definedName>
    <definedName name="XDO_?NPTF?118?">'SFMP- Series 79'!$D$2:$D$21</definedName>
    <definedName name="XDO_?NPTF?119?">'SFMP- Series 81'!$D$2:$D$25</definedName>
    <definedName name="XDO_?NPTF?12?">#REF!</definedName>
    <definedName name="XDO_?NPTF?120?">'SBI-BSE-SENSEX-IF'!$D$2:$D$40</definedName>
    <definedName name="XDO_?NPTF?121?">LIQUIDSBI!$D$2:$D$52</definedName>
    <definedName name="XDO_?NPTF?122?">SN50EWIF!$D$2:$D$60</definedName>
    <definedName name="XDO_?NPTF?123?">SEOF!$D$2:$D$42</definedName>
    <definedName name="XDO_?NPTF?124?">'SBI-AOF'!$D$2:$D$37</definedName>
    <definedName name="XDO_?NPTF?125?">'SBI Silver ETF'!$D$2:$D$54</definedName>
    <definedName name="XDO_?NPTF?126?">'SBI Silver ETF Fund of Fund'!$D$2:$D$42</definedName>
    <definedName name="XDO_?NPTF?127?">'SBI Nifty50 Equal Weight ETF'!$D$2:$D$60</definedName>
    <definedName name="XDO_?NPTF?128?">SIOF!$D$2:$D$48</definedName>
    <definedName name="XDO_?NPTF?129?">'SBI Nifty 500 Index Fund'!$D$2:$D$510</definedName>
    <definedName name="XDO_?NPTF?13?">SMIF!$D$2:$D$31</definedName>
    <definedName name="XDO_?NPTF?130?">SBINICIF!$D$2:$D$40</definedName>
    <definedName name="XDO_?NPTF?131?">'SBI Quant Fund'!$D$2:$D$35</definedName>
    <definedName name="XDO_?NPTF?132?">#REF!</definedName>
    <definedName name="XDO_?NPTF?133?">#REF!</definedName>
    <definedName name="XDO_?NPTF?134?">#REF!</definedName>
    <definedName name="XDO_?NPTF?135?">#REF!</definedName>
    <definedName name="XDO_?NPTF?136?">#REF!</definedName>
    <definedName name="XDO_?NPTF?137?">#REF!</definedName>
    <definedName name="XDO_?NPTF?138?">#REF!</definedName>
    <definedName name="XDO_?NPTF?139?">#REF!</definedName>
    <definedName name="XDO_?NPTF?14?">#REF!</definedName>
    <definedName name="XDO_?NPTF?140?">#REF!</definedName>
    <definedName name="XDO_?NPTF?15?">SCOF!$D$2:$D$58</definedName>
    <definedName name="XDO_?NPTF?16?">STOF!$D$2:$D$34</definedName>
    <definedName name="XDO_?NPTF?17?">SHOF!$D$2:$D$37</definedName>
    <definedName name="XDO_?NPTF?18?">SCF!$D$2:$D$95</definedName>
    <definedName name="XDO_?NPTF?19?">SNIF!$D$2:$D$60</definedName>
    <definedName name="XDO_?NPTF?2?">#REF!</definedName>
    <definedName name="XDO_?NPTF?20?">'SMCBF-SP'!$D$2:$D$30</definedName>
    <definedName name="XDO_?NPTF?21?">SOF!$D$2:$D$36</definedName>
    <definedName name="XDO_?NPTF?22?">SMMDF!$D$2:$D$49</definedName>
    <definedName name="XDO_?NPTF?23?">SLF!$D$2:$D$26</definedName>
    <definedName name="XDO_?NPTF?24?">SDBF!$D$2:$D$22</definedName>
    <definedName name="XDO_?NPTF?25?">SSF!$D$2:$D$61</definedName>
    <definedName name="XDO_?NPTF?26?">SCRF!$D$2:$D$16</definedName>
    <definedName name="XDO_?NPTF?27?">SFEF!$D$2:$D$33</definedName>
    <definedName name="XDO_?NPTF?28?">SCHF!$D$2:$D$48</definedName>
    <definedName name="XDO_?NPTF?29?">SMUSD!$D$2:$D$42</definedName>
    <definedName name="XDO_?NPTF?3?">#REF!</definedName>
    <definedName name="XDO_?NPTF?30?">SMIDCAP!$D$2:$D$74</definedName>
    <definedName name="XDO_?NPTF?31?">SMCMF!$D$2:$D$25</definedName>
    <definedName name="XDO_?NPTF?32?">SMCOMMA!$D$2:$D$36</definedName>
    <definedName name="XDO_?NPTF?33?">SMGF!$D$2:$D$28</definedName>
    <definedName name="XDO_?NPTF?34?">SFLEXI!$D$2:$D$87</definedName>
    <definedName name="XDO_?NPTF?35?">SMAAF!$D$2:$D$60</definedName>
    <definedName name="XDO_?NPTF?36?">SBLUECHIP!$D$2:$D$54</definedName>
    <definedName name="XDO_?NPTF?37?">SAOF!$D$2:$D$205</definedName>
    <definedName name="XDO_?NPTF?38?">SIF!$D$2:$D$46</definedName>
    <definedName name="XDO_?NPTF?39?">SMLDF!$D$2:$D$77</definedName>
    <definedName name="XDO_?NPTF?4?">#REF!</definedName>
    <definedName name="XDO_?NPTF?40?">SSTDF!$D$2:$D$71</definedName>
    <definedName name="XDO_?NPTF?41?">SETFGOLD!$D$2:$D$46</definedName>
    <definedName name="XDO_?NPTF?42?">SPSU!$D$2:$D$34</definedName>
    <definedName name="XDO_?NPTF?43?">SGF!$D$2:$D$42</definedName>
    <definedName name="XDO_?NPTF?44?">SBISENSEX!$D$2:$D$40</definedName>
    <definedName name="XDO_?NPTF?45?">SSCF!$D$2:$D$70</definedName>
    <definedName name="XDO_?NPTF?46?">SBPF!$D$2:$D$58</definedName>
    <definedName name="XDO_?NPTF?47?">'SLTAF-I'!$D$2:$D$52</definedName>
    <definedName name="XDO_?NPTF?48?">'SLTAF-II'!$D$2:$D$33</definedName>
    <definedName name="XDO_?NPTF?49?">SBFS!$D$2:$D$34</definedName>
    <definedName name="XDO_?NPTF?5?">SLMF!$D$2:$D$83</definedName>
    <definedName name="XDO_?NPTF?50?">SETFNN50!$D$2:$D$59</definedName>
    <definedName name="XDO_?NPTF?51?">SETFNIFBK!$D$2:$D$21</definedName>
    <definedName name="XDO_?NPTF?52?">SETFBSE100!$D$2:$D$110</definedName>
    <definedName name="XDO_?NPTF?53?">SESF!$D$2:$D$122</definedName>
    <definedName name="XDO_?NPTF?54?">SETFNIF50!$D$2:$D$60</definedName>
    <definedName name="XDO_?NPTF?55?">'SLTAF-III'!$D$2:$D$35</definedName>
    <definedName name="XDO_?NPTF?56?">SETF10GILT!$D$2:$D$24</definedName>
    <definedName name="XDO_?NPTF?57?">'SLTAF-IV'!$D$2:$D$32</definedName>
    <definedName name="XDO_?NPTF?58?">'SLTAF-V'!$D$2:$D$37</definedName>
    <definedName name="XDO_?NPTF?59?">'SLTAF-VI'!$D$2:$D$48</definedName>
    <definedName name="XDO_?NPTF?6?">SLTEF!$D$2:$D$70</definedName>
    <definedName name="XDO_?NPTF?60?">SETFSN50!$D$2:$D$59</definedName>
    <definedName name="XDO_?NPTF?61?">SBIETFQLTY!$D$2:$D$40</definedName>
    <definedName name="XDO_?NPTF?62?">SCBF!$D$2:$D$102</definedName>
    <definedName name="XDO_?NPTF?63?">SEMVF!$D$2:$D$60</definedName>
    <definedName name="XDO_?NPTF?64?">'SFMP- Series 1'!$D$2:$D$31</definedName>
    <definedName name="XDO_?NPTF?65?">'SFMP- Series 6'!$D$2:$D$29</definedName>
    <definedName name="XDO_?NPTF?66?">'SFMP- Series 34'!$D$2:$D$26</definedName>
    <definedName name="XDO_?NPTF?67?">'SMCBF-IP'!$D$2:$D$39</definedName>
    <definedName name="XDO_?NPTF?68?">SFRDF!$D$2:$D$24</definedName>
    <definedName name="XDO_?NPTF?69?">SBIETFIT!$D$2:$D$19</definedName>
    <definedName name="XDO_?NPTF?7?">#REF!</definedName>
    <definedName name="XDO_?NPTF?70?">SBIETFPB!$D$2:$D$19</definedName>
    <definedName name="XDO_?NPTF?71?">'SRBF-AP'!$D$2:$D$55</definedName>
    <definedName name="XDO_?NPTF?72?">'SRBF-AHP'!$D$2:$D$55</definedName>
    <definedName name="XDO_?NPTF?73?">'SRBF-CHP'!$D$2:$D$55</definedName>
    <definedName name="XDO_?NPTF?74?">'SRBF-CP'!$D$2:$D$55</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SBIETFCON!$D$2:$D$40</definedName>
    <definedName name="XDO_?NPTF?83?">'SFMP- Series 46'!$D$2:$D$29</definedName>
    <definedName name="XDO_?NPTF?84?">'SFMP- Series 47'!$D$2:$D$27</definedName>
    <definedName name="XDO_?NPTF?85?">'SFMP- Series 48'!$D$2:$D$28</definedName>
    <definedName name="XDO_?NPTF?86?">SBAF!$D$2:$D$107</definedName>
    <definedName name="XDO_?NPTF?87?">'SFMP- Series 49'!$D$2:$D$33</definedName>
    <definedName name="XDO_?NPTF?88?">'SFMP- Series 50'!$D$2:$D$30</definedName>
    <definedName name="XDO_?NPTF?89?">'SFMP- Series 51'!$D$2:$D$36</definedName>
    <definedName name="XDO_?NPTF?9?">SMGLF!$D$2:$D$39</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SCPSE!$D$2:$D$45</definedName>
    <definedName name="XDO_?NPTF?98?">'SFMP- Series 59'!$D$2:$D$40</definedName>
    <definedName name="XDO_?NPTF?99?">'SFMP- Series 60'!$D$2:$D$30</definedName>
    <definedName name="XDO_?RATING?">SMEEF!$E$10:$E$99</definedName>
    <definedName name="XDO_?RATING?1?">#REF!</definedName>
    <definedName name="XDO_?RATING?10?">SLMF!$E$10:$E$89</definedName>
    <definedName name="XDO_?RATING?100?">SDBF!$E$18:$E$28</definedName>
    <definedName name="XDO_?RATING?101?">SDBF!$E$18:$E$35</definedName>
    <definedName name="XDO_?RATING?102?">SDBF!$E$18:$E$39</definedName>
    <definedName name="XDO_?RATING?103?">SDBF!$E$18:$E$58</definedName>
    <definedName name="XDO_?RATING?104?">SDBF!$E$18:$E$68</definedName>
    <definedName name="XDO_?RATING?105?">SDBF!$E$18:$E$73</definedName>
    <definedName name="XDO_?RATING?106?">SSF!$E$26:$E$61</definedName>
    <definedName name="XDO_?RATING?107?">SSF!$E$26:$E$97</definedName>
    <definedName name="XDO_?RATING?108?">SSF!$E$26:$E$138</definedName>
    <definedName name="XDO_?RATING?109?">SSF!$E$26:$E$142</definedName>
    <definedName name="XDO_?RATING?11?">SLMF!$E$10:$E$93</definedName>
    <definedName name="XDO_?RATING?110?">SSF!$E$26:$E$153</definedName>
    <definedName name="XDO_?RATING?111?">SSF!$E$26:$E$164</definedName>
    <definedName name="XDO_?RATING?112?">SSF!$E$26:$E$169</definedName>
    <definedName name="XDO_?RATING?113?">SCRF!$E$16</definedName>
    <definedName name="XDO_?RATING?114?">SCRF!$E$16:$E$51</definedName>
    <definedName name="XDO_?RATING?115?">SCRF!$E$16:$E$61</definedName>
    <definedName name="XDO_?RATING?116?">SCRF!$E$16:$E$82</definedName>
    <definedName name="XDO_?RATING?117?">SCRF!$E$16:$E$92</definedName>
    <definedName name="XDO_?RATING?118?">SCRF!$E$16:$E$97</definedName>
    <definedName name="XDO_?RATING?119?">SFEF!$E$10:$E$33</definedName>
    <definedName name="XDO_?RATING?12?">SLMF!$E$10:$E$114</definedName>
    <definedName name="XDO_?RATING?120?">SFEF!$E$10:$E$41</definedName>
    <definedName name="XDO_?RATING?121?">SFEF!$E$10:$E$66</definedName>
    <definedName name="XDO_?RATING?122?">SFEF!$E$10:$E$85</definedName>
    <definedName name="XDO_?RATING?123?">SFEF!$E$10:$E$90</definedName>
    <definedName name="XDO_?RATING?124?">SCHF!$E$10:$E$48</definedName>
    <definedName name="XDO_?RATING?125?">SCHF!$E$10:$E$56</definedName>
    <definedName name="XDO_?RATING?126?">SCHF!$E$10:$E$108</definedName>
    <definedName name="XDO_?RATING?127?">SCHF!$E$10:$E$119</definedName>
    <definedName name="XDO_?RATING?128?">SCHF!$E$10:$E$126</definedName>
    <definedName name="XDO_?RATING?129?">SCHF!$E$10:$E$133</definedName>
    <definedName name="XDO_?RATING?13?">SLMF!$E$10:$E$133</definedName>
    <definedName name="XDO_?RATING?130?">SCHF!$E$10:$E$146</definedName>
    <definedName name="XDO_?RATING?131?">SCHF!$E$10:$E$156</definedName>
    <definedName name="XDO_?RATING?132?">SCHF!$E$10:$E$161</definedName>
    <definedName name="XDO_?RATING?133?">SMUSD!$E$18:$E$42</definedName>
    <definedName name="XDO_?RATING?134?">SMUSD!$E$18:$E$49</definedName>
    <definedName name="XDO_?RATING?135?">SMUSD!$E$18:$E$53</definedName>
    <definedName name="XDO_?RATING?136?">SMUSD!$E$18:$E$63</definedName>
    <definedName name="XDO_?RATING?137?">SMUSD!$E$18:$E$74</definedName>
    <definedName name="XDO_?RATING?138?">SMUSD!$E$18:$E$99</definedName>
    <definedName name="XDO_?RATING?139?">SMUSD!$E$18:$E$103</definedName>
    <definedName name="XDO_?RATING?14?">SLMF!$E$10:$E$138</definedName>
    <definedName name="XDO_?RATING?140?">SMUSD!$E$18:$E$114</definedName>
    <definedName name="XDO_?RATING?141?">SMUSD!$E$18:$E$125</definedName>
    <definedName name="XDO_?RATING?142?">SMUSD!$E$18:$E$130</definedName>
    <definedName name="XDO_?RATING?143?">SMIDCAP!$E$10:$E$74</definedName>
    <definedName name="XDO_?RATING?144?">SMIDCAP!$E$10:$E$101</definedName>
    <definedName name="XDO_?RATING?145?">SMIDCAP!$E$10:$E$120</definedName>
    <definedName name="XDO_?RATING?146?">SMIDCAP!$E$10:$E$125</definedName>
    <definedName name="XDO_?RATING?147?">SMCMF!$E$24:$E$25</definedName>
    <definedName name="XDO_?RATING?148?">SMCMF!$E$24:$E$54</definedName>
    <definedName name="XDO_?RATING?149?">SMCMF!$E$24:$E$59</definedName>
    <definedName name="XDO_?RATING?15?">SLTEF!$E$10:$E$70</definedName>
    <definedName name="XDO_?RATING?150?">SMCOMMA!$E$10:$E$36</definedName>
    <definedName name="XDO_?RATING?151?">SMCOMMA!$E$10:$E$61</definedName>
    <definedName name="XDO_?RATING?152?">SMCOMMA!$E$10:$E$80</definedName>
    <definedName name="XDO_?RATING?153?">SMCOMMA!$E$10:$E$85</definedName>
    <definedName name="XDO_?RATING?154?">SMGF!$E$24:$E$28</definedName>
    <definedName name="XDO_?RATING?155?">SMGF!$E$24:$E$34</definedName>
    <definedName name="XDO_?RATING?156?">SMGF!$E$24:$E$61</definedName>
    <definedName name="XDO_?RATING?157?">SMGF!$E$24:$E$66</definedName>
    <definedName name="XDO_?RATING?158?">SFLEXI!$E$10:$E$87</definedName>
    <definedName name="XDO_?RATING?159?">SFLEXI!$E$10:$E$95</definedName>
    <definedName name="XDO_?RATING?16?">SLTEF!$E$10:$E$95</definedName>
    <definedName name="XDO_?RATING?160?">SFLEXI!$E$10:$E$116</definedName>
    <definedName name="XDO_?RATING?161?">SFLEXI!$E$10:$E$135</definedName>
    <definedName name="XDO_?RATING?162?">SFLEXI!$E$10:$E$140</definedName>
    <definedName name="XDO_?RATING?163?">SMAAF!$E$10:$E$60</definedName>
    <definedName name="XDO_?RATING?164?">SMAAF!$E$10:$E$68</definedName>
    <definedName name="XDO_?RATING?165?">SMAAF!$E$10:$E$73</definedName>
    <definedName name="XDO_?RATING?166?">SMAAF!$E$10:$E$109</definedName>
    <definedName name="XDO_?RATING?167?">SMAAF!$E$10:$E$119</definedName>
    <definedName name="XDO_?RATING?168?">SMAAF!$E$10:$E$123</definedName>
    <definedName name="XDO_?RATING?169?">SMAAF!$E$10:$E$130</definedName>
    <definedName name="XDO_?RATING?17?">SLTEF!$E$10:$E$114</definedName>
    <definedName name="XDO_?RATING?170?">SMAAF!$E$10:$E$143</definedName>
    <definedName name="XDO_?RATING?171?">SMAAF!$E$10:$E$155</definedName>
    <definedName name="XDO_?RATING?172?">SMAAF!$E$10:$E$160</definedName>
    <definedName name="XDO_?RATING?173?">SBLUECHIP!$E$10:$E$54</definedName>
    <definedName name="XDO_?RATING?174?">SBLUECHIP!$E$10:$E$81</definedName>
    <definedName name="XDO_?RATING?175?">SBLUECHIP!$E$10:$E$100</definedName>
    <definedName name="XDO_?RATING?176?">SBLUECHIP!$E$10:$E$105</definedName>
    <definedName name="XDO_?RATING?177?">SAOF!$E$10:$E$205</definedName>
    <definedName name="XDO_?RATING?178?">SAOF!$E$10:$E$233</definedName>
    <definedName name="XDO_?RATING?179?">SAOF!$E$10:$E$248</definedName>
    <definedName name="XDO_?RATING?18?">SLTEF!$E$10:$E$119</definedName>
    <definedName name="XDO_?RATING?180?">SAOF!$E$10:$E$254</definedName>
    <definedName name="XDO_?RATING?181?">SAOF!$E$10:$E$258</definedName>
    <definedName name="XDO_?RATING?182?">SAOF!$E$10:$E$270</definedName>
    <definedName name="XDO_?RATING?183?">SAOF!$E$10:$E$282</definedName>
    <definedName name="XDO_?RATING?184?">SAOF!$E$10:$E$287</definedName>
    <definedName name="XDO_?RATING?185?">SIF!$E$10:$E$46</definedName>
    <definedName name="XDO_?RATING?186?">SIF!$E$10:$E$54</definedName>
    <definedName name="XDO_?RATING?187?">SIF!$E$10:$E$75</definedName>
    <definedName name="XDO_?RATING?188?">SIF!$E$10:$E$94</definedName>
    <definedName name="XDO_?RATING?189?">SIF!$E$10:$E$99</definedName>
    <definedName name="XDO_?RATING?19?">#REF!</definedName>
    <definedName name="XDO_?RATING?190?">SMLDF!$E$18:$E$77</definedName>
    <definedName name="XDO_?RATING?191?">SMLDF!$E$18:$E$86</definedName>
    <definedName name="XDO_?RATING?192?">SMLDF!$E$18:$E$92</definedName>
    <definedName name="XDO_?RATING?193?">SMLDF!$E$18:$E$97</definedName>
    <definedName name="XDO_?RATING?194?">SMLDF!$E$18:$E$107</definedName>
    <definedName name="XDO_?RATING?195?">SMLDF!$E$18:$E$113</definedName>
    <definedName name="XDO_?RATING?196?">SMLDF!$E$18:$E$117</definedName>
    <definedName name="XDO_?RATING?197?">SMLDF!$E$18:$E$123</definedName>
    <definedName name="XDO_?RATING?198?">SMLDF!$E$18:$E$130</definedName>
    <definedName name="XDO_?RATING?199?">SMLDF!$E$18:$E$140</definedName>
    <definedName name="XDO_?RATING?2?">#REF!</definedName>
    <definedName name="XDO_?RATING?20?">#REF!</definedName>
    <definedName name="XDO_?RATING?200?">SMLDF!$E$18:$E$145</definedName>
    <definedName name="XDO_?RATING?201?">SSTDF!$E$18:$E$71</definedName>
    <definedName name="XDO_?RATING?202?">SSTDF!$E$18:$E$78</definedName>
    <definedName name="XDO_?RATING?203?">SSTDF!$E$18:$E$86</definedName>
    <definedName name="XDO_?RATING?204?">SSTDF!$E$18:$E$91</definedName>
    <definedName name="XDO_?RATING?205?">SSTDF!$E$18:$E$104</definedName>
    <definedName name="XDO_?RATING?206?">SSTDF!$E$18:$E$111</definedName>
    <definedName name="XDO_?RATING?207?">SSTDF!$E$18:$E$121</definedName>
    <definedName name="XDO_?RATING?208?">SSTDF!$E$18:$E$126</definedName>
    <definedName name="XDO_?RATING?209?">SETFGOLD!$E$46</definedName>
    <definedName name="XDO_?RATING?21?">#REF!</definedName>
    <definedName name="XDO_?RATING?210?">SETFGOLD!$E$46:$E$54</definedName>
    <definedName name="XDO_?RATING?211?">SETFGOLD!$E$46:$E$59</definedName>
    <definedName name="XDO_?RATING?212?">SPSU!$E$10:$E$34</definedName>
    <definedName name="XDO_?RATING?213?">SPSU!$E$10:$E$59</definedName>
    <definedName name="XDO_?RATING?214?">SPSU!$E$10:$E$78</definedName>
    <definedName name="XDO_?RATING?215?">SPSU!$E$10:$E$83</definedName>
    <definedName name="XDO_?RATING?216?">SGF!$E$42</definedName>
    <definedName name="XDO_?RATING?217?">SGF!$E$42:$E$54</definedName>
    <definedName name="XDO_?RATING?218?">SGF!$E$42:$E$59</definedName>
    <definedName name="XDO_?RATING?219?">SBISENSEX!$E$10:$E$40</definedName>
    <definedName name="XDO_?RATING?22?">#REF!</definedName>
    <definedName name="XDO_?RATING?220?">SBISENSEX!$E$10:$E$83</definedName>
    <definedName name="XDO_?RATING?221?">SBISENSEX!$E$10:$E$88</definedName>
    <definedName name="XDO_?RATING?222?">SSCF!$E$10:$E$70</definedName>
    <definedName name="XDO_?RATING?223?">SSCF!$E$10:$E$95</definedName>
    <definedName name="XDO_?RATING?224?">SSCF!$E$10:$E$114</definedName>
    <definedName name="XDO_?RATING?225?">SSCF!$E$10:$E$119</definedName>
    <definedName name="XDO_?RATING?226?">SBPF!$E$18:$E$58</definedName>
    <definedName name="XDO_?RATING?227?">SBPF!$E$18:$E$66</definedName>
    <definedName name="XDO_?RATING?228?">SBPF!$E$18:$E$71</definedName>
    <definedName name="XDO_?RATING?229?">SBPF!$E$18:$E$79</definedName>
    <definedName name="XDO_?RATING?23?">SMGLF!$E$10:$E$39</definedName>
    <definedName name="XDO_?RATING?230?">SBPF!$E$18:$E$92</definedName>
    <definedName name="XDO_?RATING?231?">SBPF!$E$18:$E$102</definedName>
    <definedName name="XDO_?RATING?232?">SBPF!$E$18:$E$107</definedName>
    <definedName name="XDO_?RATING?233?">'SLTAF-I'!$E$52</definedName>
    <definedName name="XDO_?RATING?234?">'SLTAF-I'!$E$52:$E$57</definedName>
    <definedName name="XDO_?RATING?235?">'SLTAF-II'!$E$10:$E$33</definedName>
    <definedName name="XDO_?RATING?236?">'SLTAF-II'!$E$10:$E$76</definedName>
    <definedName name="XDO_?RATING?237?">'SLTAF-II'!$E$10:$E$81</definedName>
    <definedName name="XDO_?RATING?238?">SBFS!$E$10:$E$34</definedName>
    <definedName name="XDO_?RATING?239?">SBFS!$E$10:$E$59</definedName>
    <definedName name="XDO_?RATING?24?">SMGLF!$E$10:$E$64</definedName>
    <definedName name="XDO_?RATING?240?">SBFS!$E$10:$E$78</definedName>
    <definedName name="XDO_?RATING?241?">SBFS!$E$10:$E$83</definedName>
    <definedName name="XDO_?RATING?242?">SETFNN50!$E$10:$E$59</definedName>
    <definedName name="XDO_?RATING?243?">SETFNN50!$E$10:$E$102</definedName>
    <definedName name="XDO_?RATING?244?">SETFNN50!$E$10:$E$107</definedName>
    <definedName name="XDO_?RATING?245?">SETFNIFBK!$E$10:$E$21</definedName>
    <definedName name="XDO_?RATING?246?">SETFNIFBK!$E$10:$E$64</definedName>
    <definedName name="XDO_?RATING?247?">SETFNIFBK!$E$10:$E$69</definedName>
    <definedName name="XDO_?RATING?248?">SETFBSE100!$E$10:$E$110</definedName>
    <definedName name="XDO_?RATING?249?">SETFBSE100!$E$10:$E$157</definedName>
    <definedName name="XDO_?RATING?25?">SMGLF!$E$10:$E$83</definedName>
    <definedName name="XDO_?RATING?250?">SESF!$E$10:$E$122</definedName>
    <definedName name="XDO_?RATING?251?">SESF!$E$10:$E$128</definedName>
    <definedName name="XDO_?RATING?252?">SESF!$E$10:$E$133</definedName>
    <definedName name="XDO_?RATING?253?">SESF!$E$10:$E$138</definedName>
    <definedName name="XDO_?RATING?254?">SESF!$E$10:$E$157</definedName>
    <definedName name="XDO_?RATING?255?">SESF!$E$10:$E$168</definedName>
    <definedName name="XDO_?RATING?256?">SESF!$E$10:$E$180</definedName>
    <definedName name="XDO_?RATING?257?">SESF!$E$10:$E$199</definedName>
    <definedName name="XDO_?RATING?258?">SESF!$E$10:$E$204</definedName>
    <definedName name="XDO_?RATING?259?">SETFNIF50!$E$10:$E$60</definedName>
    <definedName name="XDO_?RATING?26?">SMGLF!$E$10:$E$88</definedName>
    <definedName name="XDO_?RATING?260?">SETFNIF50!$E$10:$E$103</definedName>
    <definedName name="XDO_?RATING?261?">SETFNIF50!$E$10:$E$108</definedName>
    <definedName name="XDO_?RATING?262?">'SLTAF-III'!$E$10:$E$35</definedName>
    <definedName name="XDO_?RATING?263?">'SLTAF-III'!$E$10:$E$78</definedName>
    <definedName name="XDO_?RATING?264?">'SLTAF-III'!$E$10:$E$83</definedName>
    <definedName name="XDO_?RATING?265?">SETF10GILT!$E$24</definedName>
    <definedName name="XDO_?RATING?266?">SETF10GILT!$E$24:$E$53</definedName>
    <definedName name="XDO_?RATING?267?">SETF10GILT!$E$24:$E$58</definedName>
    <definedName name="XDO_?RATING?268?">'SLTAF-IV'!$E$10:$E$32</definedName>
    <definedName name="XDO_?RATING?269?">'SLTAF-IV'!$E$10:$E$75</definedName>
    <definedName name="XDO_?RATING?27?">#REF!</definedName>
    <definedName name="XDO_?RATING?270?">'SLTAF-IV'!$E$10:$E$80</definedName>
    <definedName name="XDO_?RATING?271?">'SLTAF-V'!$E$10:$E$37</definedName>
    <definedName name="XDO_?RATING?272?">'SLTAF-V'!$E$10:$E$80</definedName>
    <definedName name="XDO_?RATING?273?">'SLTAF-V'!$E$10:$E$85</definedName>
    <definedName name="XDO_?RATING?274?">'SLTAF-VI'!$E$10:$E$48</definedName>
    <definedName name="XDO_?RATING?275?">'SLTAF-VI'!$E$10:$E$91</definedName>
    <definedName name="XDO_?RATING?276?">'SLTAF-VI'!$E$10:$E$96</definedName>
    <definedName name="XDO_?RATING?277?">SETFSN50!$E$10:$E$59</definedName>
    <definedName name="XDO_?RATING?278?">SETFSN50!$E$10:$E$102</definedName>
    <definedName name="XDO_?RATING?279?">SETFSN50!$E$10:$E$107</definedName>
    <definedName name="XDO_?RATING?28?">#REF!</definedName>
    <definedName name="XDO_?RATING?280?">SBIETFQLTY!$E$10:$E$40</definedName>
    <definedName name="XDO_?RATING?281?">SBIETFQLTY!$E$10:$E$83</definedName>
    <definedName name="XDO_?RATING?282?">SBIETFQLTY!$E$10:$E$88</definedName>
    <definedName name="XDO_?RATING?283?">SCBF!$E$18:$E$102</definedName>
    <definedName name="XDO_?RATING?284?">SCBF!$E$18:$E$108</definedName>
    <definedName name="XDO_?RATING?285?">SCBF!$E$18:$E$112</definedName>
    <definedName name="XDO_?RATING?286?">SCBF!$E$18:$E$116</definedName>
    <definedName name="XDO_?RATING?287?">SCBF!$E$18:$E$121</definedName>
    <definedName name="XDO_?RATING?288?">SCBF!$E$18:$E$126</definedName>
    <definedName name="XDO_?RATING?289?">SCBF!$E$18:$E$139</definedName>
    <definedName name="XDO_?RATING?29?">SEHF!$E$10:$E$47</definedName>
    <definedName name="XDO_?RATING?290?">SCBF!$E$18:$E$149</definedName>
    <definedName name="XDO_?RATING?291?">SCBF!$E$18:$E$154</definedName>
    <definedName name="XDO_?RATING?292?">SEMVF!$E$10:$E$60</definedName>
    <definedName name="XDO_?RATING?293?">SEMVF!$E$10:$E$103</definedName>
    <definedName name="XDO_?RATING?294?">SEMVF!$E$10:$E$108</definedName>
    <definedName name="XDO_?RATING?295?">'SFMP- Series 1'!$E$26:$E$31</definedName>
    <definedName name="XDO_?RATING?296?">'SFMP- Series 1'!$E$26:$E$50</definedName>
    <definedName name="XDO_?RATING?297?">'SFMP- Series 1'!$E$26:$E$65</definedName>
    <definedName name="XDO_?RATING?298?">'SFMP- Series 1'!$E$26:$E$70</definedName>
    <definedName name="XDO_?RATING?299?">'SFMP- Series 6'!$E$26:$E$29</definedName>
    <definedName name="XDO_?RATING?3?">#REF!</definedName>
    <definedName name="XDO_?RATING?30?">SEHF!$E$10:$E$52</definedName>
    <definedName name="XDO_?RATING?300?">'SFMP- Series 6'!$E$26:$E$48</definedName>
    <definedName name="XDO_?RATING?301?">'SFMP- Series 6'!$E$26:$E$63</definedName>
    <definedName name="XDO_?RATING?302?">'SFMP- Series 6'!$E$26:$E$68</definedName>
    <definedName name="XDO_?RATING?303?">'SFMP- Series 34'!$E$26</definedName>
    <definedName name="XDO_?RATING?304?">'SFMP- Series 34'!$E$26:$E$43</definedName>
    <definedName name="XDO_?RATING?305?">'SFMP- Series 34'!$E$26:$E$58</definedName>
    <definedName name="XDO_?RATING?306?">'SFMP- Series 34'!$E$26:$E$63</definedName>
    <definedName name="XDO_?RATING?307?">'SMCBF-IP'!$E$10:$E$39</definedName>
    <definedName name="XDO_?RATING?308?">'SMCBF-IP'!$E$10:$E$45</definedName>
    <definedName name="XDO_?RATING?309?">'SMCBF-IP'!$E$10:$E$50</definedName>
    <definedName name="XDO_?RATING?31?">SEHF!$E$10:$E$59</definedName>
    <definedName name="XDO_?RATING?310?">'SMCBF-IP'!$E$10:$E$71</definedName>
    <definedName name="XDO_?RATING?311?">'SMCBF-IP'!$E$10:$E$90</definedName>
    <definedName name="XDO_?RATING?312?">'SMCBF-IP'!$E$10:$E$95</definedName>
    <definedName name="XDO_?RATING?313?">SFRDF!$E$18:$E$24</definedName>
    <definedName name="XDO_?RATING?314?">SFRDF!$E$18:$E$35</definedName>
    <definedName name="XDO_?RATING?315?">SFRDF!$E$18:$E$46</definedName>
    <definedName name="XDO_?RATING?316?">SFRDF!$E$18:$E$59</definedName>
    <definedName name="XDO_?RATING?317?">SFRDF!$E$18:$E$69</definedName>
    <definedName name="XDO_?RATING?318?">SFRDF!$E$18:$E$74</definedName>
    <definedName name="XDO_?RATING?319?">SBIETFIT!$E$10:$E$19</definedName>
    <definedName name="XDO_?RATING?32?">SEHF!$E$10:$E$63</definedName>
    <definedName name="XDO_?RATING?320?">SBIETFIT!$E$10:$E$62</definedName>
    <definedName name="XDO_?RATING?321?">SBIETFIT!$E$10:$E$67</definedName>
    <definedName name="XDO_?RATING?322?">SBIETFPB!$E$10:$E$19</definedName>
    <definedName name="XDO_?RATING?323?">SBIETFPB!$E$10:$E$62</definedName>
    <definedName name="XDO_?RATING?324?">SBIETFPB!$E$10:$E$67</definedName>
    <definedName name="XDO_?RATING?325?">'SRBF-AP'!$E$10:$E$55</definedName>
    <definedName name="XDO_?RATING?326?">'SRBF-AP'!$E$10:$E$65</definedName>
    <definedName name="XDO_?RATING?327?">'SRBF-AP'!$E$10:$E$73</definedName>
    <definedName name="XDO_?RATING?328?">'SRBF-AP'!$E$10:$E$102</definedName>
    <definedName name="XDO_?RATING?329?">'SRBF-AP'!$E$10:$E$107</definedName>
    <definedName name="XDO_?RATING?33?">SEHF!$E$10:$E$108</definedName>
    <definedName name="XDO_?RATING?330?">'SRBF-AHP'!$E$10:$E$55</definedName>
    <definedName name="XDO_?RATING?331?">'SRBF-AHP'!$E$10:$E$64</definedName>
    <definedName name="XDO_?RATING?332?">'SRBF-AHP'!$E$10:$E$69</definedName>
    <definedName name="XDO_?RATING?333?">'SRBF-AHP'!$E$10:$E$74</definedName>
    <definedName name="XDO_?RATING?334?">'SRBF-AHP'!$E$10:$E$83</definedName>
    <definedName name="XDO_?RATING?335?">'SRBF-AHP'!$E$10:$E$87</definedName>
    <definedName name="XDO_?RATING?336?">'SRBF-AHP'!$E$10:$E$104</definedName>
    <definedName name="XDO_?RATING?337?">'SRBF-AHP'!$E$10:$E$116</definedName>
    <definedName name="XDO_?RATING?338?">'SRBF-AHP'!$E$10:$E$121</definedName>
    <definedName name="XDO_?RATING?339?">'SRBF-CHP'!$E$10:$E$55</definedName>
    <definedName name="XDO_?RATING?34?">SEHF!$E$10:$E$114</definedName>
    <definedName name="XDO_?RATING?340?">'SRBF-CHP'!$E$10:$E$72</definedName>
    <definedName name="XDO_?RATING?341?">'SRBF-CHP'!$E$10:$E$83</definedName>
    <definedName name="XDO_?RATING?342?">'SRBF-CHP'!$E$10:$E$112</definedName>
    <definedName name="XDO_?RATING?343?">'SRBF-CHP'!$E$10:$E$117</definedName>
    <definedName name="XDO_?RATING?344?">'SRBF-CP'!$E$10:$E$55</definedName>
    <definedName name="XDO_?RATING?345?">'SRBF-CP'!$E$10:$E$71</definedName>
    <definedName name="XDO_?RATING?346?">'SRBF-CP'!$E$10:$E$82</definedName>
    <definedName name="XDO_?RATING?347?">'SRBF-CP'!$E$10:$E$86</definedName>
    <definedName name="XDO_?RATING?348?">'SRBF-CP'!$E$10:$E$113</definedName>
    <definedName name="XDO_?RATING?349?">'SRBF-CP'!$E$10:$E$118</definedName>
    <definedName name="XDO_?RATING?35?">SEHF!$E$10:$E$124</definedName>
    <definedName name="XDO_?RATING?350?">'SIA-US EQUITY FOF'!$E$14</definedName>
    <definedName name="XDO_?RATING?351?">'SIA-US EQUITY FOF'!$E$14:$E$53</definedName>
    <definedName name="XDO_?RATING?352?">'SIA-US EQUITY FOF'!$E$14:$E$58</definedName>
    <definedName name="XDO_?RATING?353?">'SFMP- Series 41'!$E$18:$E$19</definedName>
    <definedName name="XDO_?RATING?354?">'SFMP- Series 41'!$E$18:$E$31</definedName>
    <definedName name="XDO_?RATING?355?">'SFMP- Series 41'!$E$18:$E$48</definedName>
    <definedName name="XDO_?RATING?356?">'SFMP- Series 41'!$E$18:$E$63</definedName>
    <definedName name="XDO_?RATING?357?">'SFMP- Series 41'!$E$18:$E$68</definedName>
    <definedName name="XDO_?RATING?358?">'SFMP- Series 42'!$E$18</definedName>
    <definedName name="XDO_?RATING?359?">'SFMP- Series 42'!$E$18:$E$40</definedName>
    <definedName name="XDO_?RATING?36?">SEHF!$E$10:$E$131</definedName>
    <definedName name="XDO_?RATING?360?">'SFMP- Series 42'!$E$18:$E$61</definedName>
    <definedName name="XDO_?RATING?361?">'SFMP- Series 42'!$E$18:$E$76</definedName>
    <definedName name="XDO_?RATING?362?">'SFMP- Series 42'!$E$18:$E$81</definedName>
    <definedName name="XDO_?RATING?363?">'SFMP- Series 43'!$E$26:$E$34</definedName>
    <definedName name="XDO_?RATING?364?">'SFMP- Series 43'!$E$26:$E$53</definedName>
    <definedName name="XDO_?RATING?365?">'SFMP- Series 43'!$E$26:$E$68</definedName>
    <definedName name="XDO_?RATING?366?">'SFMP- Series 43'!$E$26:$E$73</definedName>
    <definedName name="XDO_?RATING?367?">'SNN50'!$E$10:$E$59</definedName>
    <definedName name="XDO_?RATING?368?">'SNN50'!$E$10:$E$102</definedName>
    <definedName name="XDO_?RATING?369?">'SNN50'!$E$10:$E$107</definedName>
    <definedName name="XDO_?RATING?37?">SEHF!$E$10:$E$136</definedName>
    <definedName name="XDO_?RATING?370?">'SFMP- Series 44'!$E$26:$E$31</definedName>
    <definedName name="XDO_?RATING?371?">'SFMP- Series 44'!$E$26:$E$53</definedName>
    <definedName name="XDO_?RATING?372?">'SFMP- Series 44'!$E$26:$E$68</definedName>
    <definedName name="XDO_?RATING?373?">'SFMP- Series 44'!$E$26:$E$73</definedName>
    <definedName name="XDO_?RATING?374?">'SFMP- Series 45'!$E$26:$E$33</definedName>
    <definedName name="XDO_?RATING?375?">'SFMP- Series 45'!$E$26:$E$56</definedName>
    <definedName name="XDO_?RATING?376?">'SFMP- Series 45'!$E$26:$E$71</definedName>
    <definedName name="XDO_?RATING?377?">'SFMP- Series 45'!$E$26:$E$76</definedName>
    <definedName name="XDO_?RATING?378?">SBIETFCON!$E$10:$E$40</definedName>
    <definedName name="XDO_?RATING?379?">SBIETFCON!$E$10:$E$83</definedName>
    <definedName name="XDO_?RATING?38?">SEHF!$E$10:$E$144</definedName>
    <definedName name="XDO_?RATING?380?">SBIETFCON!$E$10:$E$88</definedName>
    <definedName name="XDO_?RATING?381?">'SFMP- Series 46'!$E$26:$E$29</definedName>
    <definedName name="XDO_?RATING?382?">'SFMP- Series 46'!$E$26:$E$48</definedName>
    <definedName name="XDO_?RATING?383?">'SFMP- Series 46'!$E$26:$E$63</definedName>
    <definedName name="XDO_?RATING?384?">'SFMP- Series 46'!$E$26:$E$68</definedName>
    <definedName name="XDO_?RATING?385?">'SFMP- Series 47'!$E$26:$E$27</definedName>
    <definedName name="XDO_?RATING?386?">'SFMP- Series 47'!$E$26:$E$48</definedName>
    <definedName name="XDO_?RATING?387?">'SFMP- Series 47'!$E$26:$E$63</definedName>
    <definedName name="XDO_?RATING?388?">'SFMP- Series 47'!$E$26:$E$68</definedName>
    <definedName name="XDO_?RATING?389?">'SFMP- Series 48'!$E$26:$E$28</definedName>
    <definedName name="XDO_?RATING?39?">SEHF!$E$10:$E$159</definedName>
    <definedName name="XDO_?RATING?390?">'SFMP- Series 48'!$E$26:$E$45</definedName>
    <definedName name="XDO_?RATING?391?">'SFMP- Series 48'!$E$26:$E$60</definedName>
    <definedName name="XDO_?RATING?392?">'SFMP- Series 48'!$E$26:$E$65</definedName>
    <definedName name="XDO_?RATING?393?">SBAF!$E$10:$E$107</definedName>
    <definedName name="XDO_?RATING?394?">SBAF!$E$10:$E$113</definedName>
    <definedName name="XDO_?RATING?395?">SBAF!$E$10:$E$117</definedName>
    <definedName name="XDO_?RATING?396?">SBAF!$E$10:$E$122</definedName>
    <definedName name="XDO_?RATING?397?">SBAF!$E$10:$E$154</definedName>
    <definedName name="XDO_?RATING?398?">SBAF!$E$10:$E$168</definedName>
    <definedName name="XDO_?RATING?399?">SBAF!$E$10:$E$172</definedName>
    <definedName name="XDO_?RATING?4?">#REF!</definedName>
    <definedName name="XDO_?RATING?40?">SEHF!$E$10:$E$164</definedName>
    <definedName name="XDO_?RATING?400?">SBAF!$E$10:$E$199</definedName>
    <definedName name="XDO_?RATING?401?">SBAF!$E$10:$E$204</definedName>
    <definedName name="XDO_?RATING?402?">'SFMP- Series 49'!$E$26:$E$33</definedName>
    <definedName name="XDO_?RATING?403?">'SFMP- Series 49'!$E$26:$E$53</definedName>
    <definedName name="XDO_?RATING?404?">'SFMP- Series 49'!$E$26:$E$68</definedName>
    <definedName name="XDO_?RATING?405?">'SFMP- Series 49'!$E$26:$E$73</definedName>
    <definedName name="XDO_?RATING?406?">'SFMP- Series 50'!$E$26:$E$30</definedName>
    <definedName name="XDO_?RATING?407?">'SFMP- Series 50'!$E$26:$E$49</definedName>
    <definedName name="XDO_?RATING?408?">'SFMP- Series 50'!$E$26:$E$64</definedName>
    <definedName name="XDO_?RATING?409?">'SFMP- Series 50'!$E$26:$E$69</definedName>
    <definedName name="XDO_?RATING?41?">#REF!</definedName>
    <definedName name="XDO_?RATING?410?">'SFMP- Series 51'!$E$26:$E$36</definedName>
    <definedName name="XDO_?RATING?411?">'SFMP- Series 51'!$E$26:$E$58</definedName>
    <definedName name="XDO_?RATING?412?">'SFMP- Series 51'!$E$26:$E$73</definedName>
    <definedName name="XDO_?RATING?413?">'SFMP- Series 51'!$E$26:$E$78</definedName>
    <definedName name="XDO_?RATING?414?">'SFMP- Series 52'!$E$26:$E$30</definedName>
    <definedName name="XDO_?RATING?415?">'SFMP- Series 52'!$E$26:$E$52</definedName>
    <definedName name="XDO_?RATING?416?">'SFMP- Series 52'!$E$26:$E$67</definedName>
    <definedName name="XDO_?RATING?417?">'SFMP- Series 52'!$E$26:$E$72</definedName>
    <definedName name="XDO_?RATING?418?">'SFMP- Series 53'!$E$26:$E$34</definedName>
    <definedName name="XDO_?RATING?419?">'SFMP- Series 53'!$E$26:$E$57</definedName>
    <definedName name="XDO_?RATING?42?">#REF!</definedName>
    <definedName name="XDO_?RATING?420?">'SFMP- Series 53'!$E$26:$E$72</definedName>
    <definedName name="XDO_?RATING?421?">'SFMP- Series 53'!$E$26:$E$77</definedName>
    <definedName name="XDO_?RATING?422?">'SFMP- Series 54'!$E$26:$E$28</definedName>
    <definedName name="XDO_?RATING?423?">'SFMP- Series 54'!$E$26:$E$44</definedName>
    <definedName name="XDO_?RATING?424?">'SFMP- Series 54'!$E$26:$E$59</definedName>
    <definedName name="XDO_?RATING?425?">'SFMP- Series 54'!$E$26:$E$64</definedName>
    <definedName name="XDO_?RATING?426?">'SFMP- Series 55'!$E$26:$E$32</definedName>
    <definedName name="XDO_?RATING?427?">'SFMP- Series 55'!$E$26:$E$55</definedName>
    <definedName name="XDO_?RATING?428?">'SFMP- Series 55'!$E$26:$E$70</definedName>
    <definedName name="XDO_?RATING?429?">'SFMP- Series 55'!$E$26:$E$75</definedName>
    <definedName name="XDO_?RATING?43?">SMIF!$E$18:$E$31</definedName>
    <definedName name="XDO_?RATING?430?">'SFMP- Series 56'!$E$26:$E$28</definedName>
    <definedName name="XDO_?RATING?431?">'SFMP- Series 56'!$E$26:$E$43</definedName>
    <definedName name="XDO_?RATING?432?">'SFMP- Series 56'!$E$26:$E$58</definedName>
    <definedName name="XDO_?RATING?433?">'SFMP- Series 56'!$E$26:$E$63</definedName>
    <definedName name="XDO_?RATING?434?">'SFMP- Series 57'!$E$26:$E$29</definedName>
    <definedName name="XDO_?RATING?435?">'SFMP- Series 57'!$E$26:$E$52</definedName>
    <definedName name="XDO_?RATING?436?">'SFMP- Series 57'!$E$26:$E$67</definedName>
    <definedName name="XDO_?RATING?437?">'SFMP- Series 57'!$E$26:$E$72</definedName>
    <definedName name="XDO_?RATING?438?">'SFMP- Series 58'!$E$26:$E$31</definedName>
    <definedName name="XDO_?RATING?439?">'SFMP- Series 58'!$E$26:$E$50</definedName>
    <definedName name="XDO_?RATING?44?">SMIF!$E$18:$E$42</definedName>
    <definedName name="XDO_?RATING?440?">'SFMP- Series 58'!$E$26:$E$65</definedName>
    <definedName name="XDO_?RATING?441?">'SFMP- Series 58'!$E$26:$E$70</definedName>
    <definedName name="XDO_?RATING?442?">SCPSE!$E$18:$E$45</definedName>
    <definedName name="XDO_?RATING?443?">SCPSE!$E$18:$E$54</definedName>
    <definedName name="XDO_?RATING?444?">SCPSE!$E$18:$E$127</definedName>
    <definedName name="XDO_?RATING?445?">SCPSE!$E$18:$E$154</definedName>
    <definedName name="XDO_?RATING?446?">SCPSE!$E$18:$E$159</definedName>
    <definedName name="XDO_?RATING?447?">'SFMP- Series 59'!$E$38:$E$40</definedName>
    <definedName name="XDO_?RATING?448?">'SFMP- Series 59'!$E$38:$E$55</definedName>
    <definedName name="XDO_?RATING?449?">'SFMP- Series 59'!$E$38:$E$60</definedName>
    <definedName name="XDO_?RATING?45?">SMIF!$E$18:$E$52</definedName>
    <definedName name="XDO_?RATING?450?">'SFMP- Series 60'!$E$26:$E$30</definedName>
    <definedName name="XDO_?RATING?451?">'SFMP- Series 60'!$E$26:$E$51</definedName>
    <definedName name="XDO_?RATING?452?">'SFMP- Series 60'!$E$26:$E$66</definedName>
    <definedName name="XDO_?RATING?453?">'SFMP- Series 60'!$E$26:$E$71</definedName>
    <definedName name="XDO_?RATING?454?">SMCF!$E$10:$E$58</definedName>
    <definedName name="XDO_?RATING?455?">SMCF!$E$10:$E$73</definedName>
    <definedName name="XDO_?RATING?456?">SMCF!$E$10:$E$85</definedName>
    <definedName name="XDO_?RATING?457?">SMCF!$E$10:$E$104</definedName>
    <definedName name="XDO_?RATING?458?">SMCF!$E$10:$E$109</definedName>
    <definedName name="XDO_?RATING?459?">'SFMP- Series 61'!$E$26:$E$36</definedName>
    <definedName name="XDO_?RATING?46?">SMIF!$E$18:$E$65</definedName>
    <definedName name="XDO_?RATING?460?">'SFMP- Series 61'!$E$26:$E$58</definedName>
    <definedName name="XDO_?RATING?461?">'SFMP- Series 61'!$E$26:$E$73</definedName>
    <definedName name="XDO_?RATING?462?">'SFMP- Series 61'!$E$26:$E$78</definedName>
    <definedName name="XDO_?RATING?463?">'SFMP- Series 66'!$E$26:$E$34</definedName>
    <definedName name="XDO_?RATING?464?">'SFMP- Series 66'!$E$26:$E$56</definedName>
    <definedName name="XDO_?RATING?465?">'SFMP- Series 66'!$E$26:$E$71</definedName>
    <definedName name="XDO_?RATING?466?">'SFMP- Series 66'!$E$26:$E$76</definedName>
    <definedName name="XDO_?RATING?467?">'SFMP- Series 67'!$E$26:$E$34</definedName>
    <definedName name="XDO_?RATING?468?">'SFMP- Series 67'!$E$26:$E$56</definedName>
    <definedName name="XDO_?RATING?469?">'SFMP- Series 67'!$E$26:$E$71</definedName>
    <definedName name="XDO_?RATING?47?">SMIF!$E$18:$E$75</definedName>
    <definedName name="XDO_?RATING?470?">'SFMP- Series 67'!$E$26:$E$76</definedName>
    <definedName name="XDO_?RATING?471?">'SFMP- Series 64'!$E$24</definedName>
    <definedName name="XDO_?RATING?472?">'SFMP- Series 64'!$E$24:$E$32</definedName>
    <definedName name="XDO_?RATING?473?">'SFMP- Series 64'!$E$24:$E$53</definedName>
    <definedName name="XDO_?RATING?474?">'SFMP- Series 64'!$E$24:$E$68</definedName>
    <definedName name="XDO_?RATING?475?">'SFMP- Series 64'!$E$24:$E$73</definedName>
    <definedName name="XDO_?RATING?476?">'SFMP- Series 68'!$E$24</definedName>
    <definedName name="XDO_?RATING?477?">'SFMP- Series 68'!$E$24:$E$41</definedName>
    <definedName name="XDO_?RATING?478?">'SFMP- Series 68'!$E$24:$E$56</definedName>
    <definedName name="XDO_?RATING?479?">'SFMP- Series 68'!$E$24:$E$61</definedName>
    <definedName name="XDO_?RATING?48?">SMIF!$E$18:$E$80</definedName>
    <definedName name="XDO_?RATING?480?">SNM150IF!$E$10:$E$159</definedName>
    <definedName name="XDO_?RATING?481?">SNM150IF!$E$10:$E$202</definedName>
    <definedName name="XDO_?RATING?482?">SNM150IF!$E$10:$E$207</definedName>
    <definedName name="XDO_?RATING?483?">SNS250IF!$E$10:$E$259</definedName>
    <definedName name="XDO_?RATING?484?">SNS250IF!$E$10:$E$302</definedName>
    <definedName name="XDO_?RATING?485?">SNS250IF!$E$10:$E$307</definedName>
    <definedName name="XDO_?RATING?486?">'SCIGI-JUN 2036'!$E$24:$E$25</definedName>
    <definedName name="XDO_?RATING?487?">'SCIGI-JUN 2036'!$E$24:$E$54</definedName>
    <definedName name="XDO_?RATING?488?">'SCIGI-JUN 2036'!$E$24:$E$59</definedName>
    <definedName name="XDO_?RATING?489?">'SCIGI-APR 2029'!$E$24</definedName>
    <definedName name="XDO_?RATING?49?">#REF!</definedName>
    <definedName name="XDO_?RATING?490?">'SCIGI-APR 2029'!$E$24:$E$53</definedName>
    <definedName name="XDO_?RATING?491?">'SCIGI-APR 2029'!$E$24:$E$58</definedName>
    <definedName name="XDO_?RATING?492?">'SCISI-SEP 2027'!$E$24</definedName>
    <definedName name="XDO_?RATING?493?">'SCISI-SEP 2027'!$E$24:$E$44</definedName>
    <definedName name="XDO_?RATING?494?">'SCISI-SEP 2027'!$E$24:$E$71</definedName>
    <definedName name="XDO_?RATING?495?">'SCISI-SEP 2027'!$E$24:$E$76</definedName>
    <definedName name="XDO_?RATING?496?">'SFMP- Series 72'!$E$38:$E$41</definedName>
    <definedName name="XDO_?RATING?497?">'SFMP- Series 72'!$E$38:$E$56</definedName>
    <definedName name="XDO_?RATING?498?">'SFMP- Series 72'!$E$38:$E$61</definedName>
    <definedName name="XDO_?RATING?499?">'SFMP- Series 73'!$E$38:$E$41</definedName>
    <definedName name="XDO_?RATING?5?">#REF!</definedName>
    <definedName name="XDO_?RATING?50?">#REF!</definedName>
    <definedName name="XDO_?RATING?500?">'SFMP- Series 73'!$E$38:$E$56</definedName>
    <definedName name="XDO_?RATING?501?">'SFMP- Series 73'!$E$38:$E$61</definedName>
    <definedName name="XDO_?RATING?502?">SLDF!$E$24:$E$33</definedName>
    <definedName name="XDO_?RATING?503?">SLDF!$E$24:$E$54</definedName>
    <definedName name="XDO_?RATING?504?">SLDF!$E$24:$E$64</definedName>
    <definedName name="XDO_?RATING?505?">SLDF!$E$24:$E$69</definedName>
    <definedName name="XDO_?RATING?506?">'SFMP- Series 74'!$E$26:$E$33</definedName>
    <definedName name="XDO_?RATING?507?">'SFMP- Series 74'!$E$26:$E$50</definedName>
    <definedName name="XDO_?RATING?508?">'SFMP- Series 74'!$E$26:$E$65</definedName>
    <definedName name="XDO_?RATING?509?">'SFMP- Series 74'!$E$26:$E$70</definedName>
    <definedName name="XDO_?RATING?51?">SCOF!$E$10:$E$58</definedName>
    <definedName name="XDO_?RATING?510?">'SFMP- Series 76'!$E$18:$E$21</definedName>
    <definedName name="XDO_?RATING?511?">'SFMP- Series 76'!$E$18:$E$31</definedName>
    <definedName name="XDO_?RATING?512?">'SFMP- Series 76'!$E$18:$E$49</definedName>
    <definedName name="XDO_?RATING?513?">'SFMP- Series 76'!$E$18:$E$64</definedName>
    <definedName name="XDO_?RATING?514?">'SFMP- Series 76'!$E$18:$E$69</definedName>
    <definedName name="XDO_?RATING?515?">'SFMP- Series 78'!$E$18:$E$22</definedName>
    <definedName name="XDO_?RATING?516?">'SFMP- Series 78'!$E$18:$E$34</definedName>
    <definedName name="XDO_?RATING?517?">'SFMP- Series 78'!$E$18:$E$51</definedName>
    <definedName name="XDO_?RATING?518?">'SFMP- Series 78'!$E$18:$E$66</definedName>
    <definedName name="XDO_?RATING?519?">'SFMP- Series 78'!$E$18:$E$71</definedName>
    <definedName name="XDO_?RATING?52?">SCOF!$E$10:$E$83</definedName>
    <definedName name="XDO_?RATING?520?">SDYF!$E$10:$E$52</definedName>
    <definedName name="XDO_?RATING?521?">SDYF!$E$10:$E$60</definedName>
    <definedName name="XDO_?RATING?522?">SDYF!$E$10:$E$67</definedName>
    <definedName name="XDO_?RATING?523?">SDYF!$E$10:$E$88</definedName>
    <definedName name="XDO_?RATING?524?">SDYF!$E$10:$E$107</definedName>
    <definedName name="XDO_?RATING?525?">SDYF!$E$10:$E$112</definedName>
    <definedName name="XDO_?RATING?526?">'SFMP- Series 79'!$E$18:$E$21</definedName>
    <definedName name="XDO_?RATING?527?">'SFMP- Series 79'!$E$18:$E$44</definedName>
    <definedName name="XDO_?RATING?528?">'SFMP- Series 79'!$E$18:$E$59</definedName>
    <definedName name="XDO_?RATING?529?">'SFMP- Series 79'!$E$18:$E$64</definedName>
    <definedName name="XDO_?RATING?53?">SCOF!$E$10:$E$102</definedName>
    <definedName name="XDO_?RATING?530?">'SFMP- Series 81'!$E$18:$E$25</definedName>
    <definedName name="XDO_?RATING?531?">'SFMP- Series 81'!$E$18:$E$41</definedName>
    <definedName name="XDO_?RATING?532?">'SFMP- Series 81'!$E$18:$E$59</definedName>
    <definedName name="XDO_?RATING?533?">'SFMP- Series 81'!$E$18:$E$74</definedName>
    <definedName name="XDO_?RATING?534?">'SFMP- Series 81'!$E$18:$E$79</definedName>
    <definedName name="XDO_?RATING?535?">'SBI-BSE-SENSEX-IF'!$E$10:$E$40</definedName>
    <definedName name="XDO_?RATING?536?">'SBI-BSE-SENSEX-IF'!$E$10:$E$83</definedName>
    <definedName name="XDO_?RATING?537?">'SBI-BSE-SENSEX-IF'!$E$10:$E$88</definedName>
    <definedName name="XDO_?RATING?538?">LIQUIDSBI!$E$52</definedName>
    <definedName name="XDO_?RATING?539?">LIQUIDSBI!$E$52:$E$57</definedName>
    <definedName name="XDO_?RATING?54?">SCOF!$E$10:$E$107</definedName>
    <definedName name="XDO_?RATING?540?">SN50EWIF!$E$10:$E$60</definedName>
    <definedName name="XDO_?RATING?541?">SN50EWIF!$E$10:$E$103</definedName>
    <definedName name="XDO_?RATING?542?">SN50EWIF!$E$10:$E$108</definedName>
    <definedName name="XDO_?RATING?543?">SEOF!$E$10:$E$42</definedName>
    <definedName name="XDO_?RATING?544?">SEOF!$E$10:$E$67</definedName>
    <definedName name="XDO_?RATING?545?">SEOF!$E$10:$E$86</definedName>
    <definedName name="XDO_?RATING?546?">SEOF!$E$10:$E$91</definedName>
    <definedName name="XDO_?RATING?547?">'SBI-AOF'!$E$10:$E$37</definedName>
    <definedName name="XDO_?RATING?548?">'SBI-AOF'!$E$10:$E$62</definedName>
    <definedName name="XDO_?RATING?549?">'SBI-AOF'!$E$10:$E$81</definedName>
    <definedName name="XDO_?RATING?55?">STOF!$E$10:$E$34</definedName>
    <definedName name="XDO_?RATING?550?">'SBI-AOF'!$E$10:$E$86</definedName>
    <definedName name="XDO_?RATING?551?">'SBI Silver ETF'!$E$54</definedName>
    <definedName name="XDO_?RATING?552?">'SBI Silver ETF'!$E$54:$E$56</definedName>
    <definedName name="XDO_?RATING?553?">'SBI Silver ETF'!$E$54:$E$59</definedName>
    <definedName name="XDO_?RATING?554?">'SBI Silver ETF Fund of Fund'!$E$42</definedName>
    <definedName name="XDO_?RATING?555?">'SBI Silver ETF Fund of Fund'!$E$42:$E$54</definedName>
    <definedName name="XDO_?RATING?556?">'SBI Silver ETF Fund of Fund'!$E$42:$E$59</definedName>
    <definedName name="XDO_?RATING?557?">'SBI Nifty50 Equal Weight ETF'!$E$10:$E$60</definedName>
    <definedName name="XDO_?RATING?558?">'SBI Nifty50 Equal Weight ETF'!$E$10:$E$107</definedName>
    <definedName name="XDO_?RATING?559?">SIOF!$E$10:$E$48</definedName>
    <definedName name="XDO_?RATING?56?">STOF!$E$10:$E$39</definedName>
    <definedName name="XDO_?RATING?560?">SIOF!$E$10:$E$74</definedName>
    <definedName name="XDO_?RATING?561?">SIOF!$E$10:$E$93</definedName>
    <definedName name="XDO_?RATING?562?">SIOF!$E$10:$E$98</definedName>
    <definedName name="XDO_?RATING?563?">'SBI Nifty 500 Index Fund'!$E$10:$E$510</definedName>
    <definedName name="XDO_?RATING?564?">'SBI Nifty 500 Index Fund'!$E$10:$E$553</definedName>
    <definedName name="XDO_?RATING?565?">'SBI Nifty 500 Index Fund'!$E$10:$E$558</definedName>
    <definedName name="XDO_?RATING?566?">SBINICIF!$E$10:$E$40</definedName>
    <definedName name="XDO_?RATING?567?">SBINICIF!$E$10:$E$83</definedName>
    <definedName name="XDO_?RATING?568?">SBINICIF!$E$10:$E$88</definedName>
    <definedName name="XDO_?RATING?569?">'SBI Quant Fund'!$E$10:$E$35</definedName>
    <definedName name="XDO_?RATING?57?">STOF!$E$10:$E$47</definedName>
    <definedName name="XDO_?RATING?570?">'SBI Quant Fund'!$E$10:$E$78</definedName>
    <definedName name="XDO_?RATING?571?">'SBI Quant Fund'!$E$10:$E$83</definedName>
    <definedName name="XDO_?RATING?572?">#REF!</definedName>
    <definedName name="XDO_?RATING?573?">#REF!</definedName>
    <definedName name="XDO_?RATING?574?">#REF!</definedName>
    <definedName name="XDO_?RATING?575?">#REF!</definedName>
    <definedName name="XDO_?RATING?576?">#REF!</definedName>
    <definedName name="XDO_?RATING?577?">#REF!</definedName>
    <definedName name="XDO_?RATING?578?">#REF!</definedName>
    <definedName name="XDO_?RATING?579?">#REF!</definedName>
    <definedName name="XDO_?RATING?58?">STOF!$E$10:$E$68</definedName>
    <definedName name="XDO_?RATING?580?">#REF!</definedName>
    <definedName name="XDO_?RATING?581?">#REF!</definedName>
    <definedName name="XDO_?RATING?582?">#REF!</definedName>
    <definedName name="XDO_?RATING?583?">#REF!</definedName>
    <definedName name="XDO_?RATING?584?">#REF!</definedName>
    <definedName name="XDO_?RATING?585?">#REF!</definedName>
    <definedName name="XDO_?RATING?586?">#REF!</definedName>
    <definedName name="XDO_?RATING?587?">#REF!</definedName>
    <definedName name="XDO_?RATING?588?">#REF!</definedName>
    <definedName name="XDO_?RATING?589?">#REF!</definedName>
    <definedName name="XDO_?RATING?59?">STOF!$E$10:$E$87</definedName>
    <definedName name="XDO_?RATING?590?">#REF!</definedName>
    <definedName name="XDO_?RATING?6?">#REF!</definedName>
    <definedName name="XDO_?RATING?60?">STOF!$E$10:$E$92</definedName>
    <definedName name="XDO_?RATING?61?">SHOF!$E$10:$E$37</definedName>
    <definedName name="XDO_?RATING?62?">SHOF!$E$10:$E$43</definedName>
    <definedName name="XDO_?RATING?63?">SHOF!$E$10:$E$64</definedName>
    <definedName name="XDO_?RATING?64?">SHOF!$E$10:$E$83</definedName>
    <definedName name="XDO_?RATING?65?">SHOF!$E$10:$E$88</definedName>
    <definedName name="XDO_?RATING?66?">SCF!$E$10:$E$95</definedName>
    <definedName name="XDO_?RATING?67?">SCF!$E$10:$E$102</definedName>
    <definedName name="XDO_?RATING?68?">SCF!$E$10:$E$106</definedName>
    <definedName name="XDO_?RATING?69?">SCF!$E$10:$E$134</definedName>
    <definedName name="XDO_?RATING?7?">#REF!</definedName>
    <definedName name="XDO_?RATING?70?">SCF!$E$10:$E$153</definedName>
    <definedName name="XDO_?RATING?71?">SCF!$E$10:$E$158</definedName>
    <definedName name="XDO_?RATING?72?">SNIF!$E$10:$E$60</definedName>
    <definedName name="XDO_?RATING?73?">SNIF!$E$10:$E$103</definedName>
    <definedName name="XDO_?RATING?74?">SNIF!$E$10:$E$108</definedName>
    <definedName name="XDO_?RATING?75?">'SMCBF-SP'!$E$10:$E$30</definedName>
    <definedName name="XDO_?RATING?76?">'SMCBF-SP'!$E$10:$E$50</definedName>
    <definedName name="XDO_?RATING?77?">'SMCBF-SP'!$E$10:$E$59</definedName>
    <definedName name="XDO_?RATING?78?">'SMCBF-SP'!$E$10:$E$64</definedName>
    <definedName name="XDO_?RATING?79?">'SMCBF-SP'!$E$10:$E$77</definedName>
    <definedName name="XDO_?RATING?8?">#REF!</definedName>
    <definedName name="XDO_?RATING?80?">'SMCBF-SP'!$E$10:$E$92</definedName>
    <definedName name="XDO_?RATING?81?">'SMCBF-SP'!$E$10:$E$97</definedName>
    <definedName name="XDO_?RATING?82?">SOF!$E$34:$E$36</definedName>
    <definedName name="XDO_?RATING?83?">SOF!$E$34:$E$56</definedName>
    <definedName name="XDO_?RATING?84?">SOF!$E$34:$E$61</definedName>
    <definedName name="XDO_?RATING?85?">SMMDF!$E$18:$E$49</definedName>
    <definedName name="XDO_?RATING?86?">SMMDF!$E$18:$E$61</definedName>
    <definedName name="XDO_?RATING?87?">SMMDF!$E$18:$E$68</definedName>
    <definedName name="XDO_?RATING?88?">SMMDF!$E$18:$E$74</definedName>
    <definedName name="XDO_?RATING?89?">SMMDF!$E$18:$E$87</definedName>
    <definedName name="XDO_?RATING?9?">SLMF!$E$10:$E$83</definedName>
    <definedName name="XDO_?RATING?90?">SMMDF!$E$18:$E$97</definedName>
    <definedName name="XDO_?RATING?91?">SMMDF!$E$18:$E$102</definedName>
    <definedName name="XDO_?RATING?92?">SLF!$E$26</definedName>
    <definedName name="XDO_?RATING?93?">SLF!$E$26:$E$75</definedName>
    <definedName name="XDO_?RATING?94?">SLF!$E$26:$E$108</definedName>
    <definedName name="XDO_?RATING?95?">SLF!$E$26:$E$118</definedName>
    <definedName name="XDO_?RATING?96?">SLF!$E$26:$E$129</definedName>
    <definedName name="XDO_?RATING?97?">SLF!$E$26:$E$141</definedName>
    <definedName name="XDO_?RATING?98?">SLF!$E$26:$E$146</definedName>
    <definedName name="XDO_?RATING?99?">SDBF!$E$18:$E$22</definedName>
    <definedName name="XDO_?REMARKS?">SMEEF!$O$10:$O$99</definedName>
    <definedName name="XDO_?REMARKS?1?">#REF!</definedName>
    <definedName name="XDO_?REMARKS?10?">SLMF!$K$10:$K$89</definedName>
    <definedName name="XDO_?REMARKS?100?">SDBF!$K$18:$K$28</definedName>
    <definedName name="XDO_?REMARKS?101?">SDBF!$K$18:$K$35</definedName>
    <definedName name="XDO_?REMARKS?102?">SDBF!$K$18:$K$39</definedName>
    <definedName name="XDO_?REMARKS?103?">SDBF!$K$18:$K$58</definedName>
    <definedName name="XDO_?REMARKS?104?">SDBF!$K$18:$K$68</definedName>
    <definedName name="XDO_?REMARKS?105?">SDBF!$K$18:$K$73</definedName>
    <definedName name="XDO_?REMARKS?106?">SSF!$K$26:$K$61</definedName>
    <definedName name="XDO_?REMARKS?107?">SSF!$K$26:$K$97</definedName>
    <definedName name="XDO_?REMARKS?108?">SSF!$K$26:$K$138</definedName>
    <definedName name="XDO_?REMARKS?109?">SSF!$K$26:$K$142</definedName>
    <definedName name="XDO_?REMARKS?11?">SLMF!$K$10:$K$93</definedName>
    <definedName name="XDO_?REMARKS?110?">SSF!$K$26:$K$153</definedName>
    <definedName name="XDO_?REMARKS?111?">SSF!$K$26:$K$164</definedName>
    <definedName name="XDO_?REMARKS?112?">SSF!$K$26:$K$169</definedName>
    <definedName name="XDO_?REMARKS?113?">SCRF!$K$16</definedName>
    <definedName name="XDO_?REMARKS?114?">SCRF!$K$16:$K$51</definedName>
    <definedName name="XDO_?REMARKS?115?">SCRF!$K$16:$K$61</definedName>
    <definedName name="XDO_?REMARKS?116?">SCRF!$K$16:$K$82</definedName>
    <definedName name="XDO_?REMARKS?117?">SCRF!$K$16:$K$92</definedName>
    <definedName name="XDO_?REMARKS?118?">SCRF!$K$16:$K$97</definedName>
    <definedName name="XDO_?REMARKS?119?">SFEF!$K$10:$K$33</definedName>
    <definedName name="XDO_?REMARKS?12?">SLMF!$K$10:$K$114</definedName>
    <definedName name="XDO_?REMARKS?120?">SFEF!$K$10:$K$41</definedName>
    <definedName name="XDO_?REMARKS?121?">SFEF!$K$10:$K$66</definedName>
    <definedName name="XDO_?REMARKS?122?">SFEF!$K$10:$K$85</definedName>
    <definedName name="XDO_?REMARKS?123?">SFEF!$K$10:$K$90</definedName>
    <definedName name="XDO_?REMARKS?124?">SCHF!$K$10:$K$48</definedName>
    <definedName name="XDO_?REMARKS?125?">SCHF!$K$10:$K$56</definedName>
    <definedName name="XDO_?REMARKS?126?">SCHF!$K$10:$K$108</definedName>
    <definedName name="XDO_?REMARKS?127?">SCHF!$K$10:$K$119</definedName>
    <definedName name="XDO_?REMARKS?128?">SCHF!$K$10:$K$126</definedName>
    <definedName name="XDO_?REMARKS?129?">SCHF!$K$10:$K$133</definedName>
    <definedName name="XDO_?REMARKS?13?">SLMF!$K$10:$K$133</definedName>
    <definedName name="XDO_?REMARKS?130?">SCHF!$K$10:$K$146</definedName>
    <definedName name="XDO_?REMARKS?131?">SCHF!$K$10:$K$156</definedName>
    <definedName name="XDO_?REMARKS?132?">SCHF!$K$10:$K$161</definedName>
    <definedName name="XDO_?REMARKS?133?">SMUSD!$K$18:$K$42</definedName>
    <definedName name="XDO_?REMARKS?134?">SMUSD!$K$18:$K$49</definedName>
    <definedName name="XDO_?REMARKS?135?">SMUSD!$K$18:$K$53</definedName>
    <definedName name="XDO_?REMARKS?136?">SMUSD!$K$18:$K$63</definedName>
    <definedName name="XDO_?REMARKS?137?">SMUSD!$K$18:$K$74</definedName>
    <definedName name="XDO_?REMARKS?138?">SMUSD!$K$18:$K$99</definedName>
    <definedName name="XDO_?REMARKS?139?">SMUSD!$K$18:$K$103</definedName>
    <definedName name="XDO_?REMARKS?14?">SLMF!$K$10:$K$138</definedName>
    <definedName name="XDO_?REMARKS?140?">SMUSD!$K$18:$K$114</definedName>
    <definedName name="XDO_?REMARKS?141?">SMUSD!$K$18:$K$125</definedName>
    <definedName name="XDO_?REMARKS?142?">SMUSD!$K$18:$K$130</definedName>
    <definedName name="XDO_?REMARKS?143?">SMIDCAP!$K$10:$K$74</definedName>
    <definedName name="XDO_?REMARKS?144?">SMIDCAP!$K$10:$K$101</definedName>
    <definedName name="XDO_?REMARKS?145?">SMIDCAP!$K$10:$K$120</definedName>
    <definedName name="XDO_?REMARKS?146?">SMIDCAP!$K$10:$K$125</definedName>
    <definedName name="XDO_?REMARKS?147?">SMCMF!$K$24:$K$25</definedName>
    <definedName name="XDO_?REMARKS?148?">SMCMF!$K$24:$K$54</definedName>
    <definedName name="XDO_?REMARKS?149?">SMCMF!$K$24:$K$59</definedName>
    <definedName name="XDO_?REMARKS?15?">SLTEF!$K$10:$K$70</definedName>
    <definedName name="XDO_?REMARKS?150?">SMCOMMA!$K$10:$K$36</definedName>
    <definedName name="XDO_?REMARKS?151?">SMCOMMA!$K$10:$K$61</definedName>
    <definedName name="XDO_?REMARKS?152?">SMCOMMA!$K$10:$K$80</definedName>
    <definedName name="XDO_?REMARKS?153?">SMCOMMA!$K$10:$K$85</definedName>
    <definedName name="XDO_?REMARKS?154?">SMGF!$K$24:$K$28</definedName>
    <definedName name="XDO_?REMARKS?155?">SMGF!$K$24:$K$34</definedName>
    <definedName name="XDO_?REMARKS?156?">SMGF!$K$24:$K$61</definedName>
    <definedName name="XDO_?REMARKS?157?">SMGF!$K$24:$K$66</definedName>
    <definedName name="XDO_?REMARKS?158?">SFLEXI!$K$10:$K$87</definedName>
    <definedName name="XDO_?REMARKS?159?">SFLEXI!$K$10:$K$95</definedName>
    <definedName name="XDO_?REMARKS?16?">SLTEF!$K$10:$K$95</definedName>
    <definedName name="XDO_?REMARKS?160?">SFLEXI!$K$10:$K$116</definedName>
    <definedName name="XDO_?REMARKS?161?">SFLEXI!$K$10:$K$135</definedName>
    <definedName name="XDO_?REMARKS?162?">SFLEXI!$K$10:$K$140</definedName>
    <definedName name="XDO_?REMARKS?163?">SMAAF!$K$10:$K$60</definedName>
    <definedName name="XDO_?REMARKS?164?">SMAAF!$K$10:$K$68</definedName>
    <definedName name="XDO_?REMARKS?165?">SMAAF!$K$10:$K$73</definedName>
    <definedName name="XDO_?REMARKS?166?">SMAAF!$K$10:$K$109</definedName>
    <definedName name="XDO_?REMARKS?167?">SMAAF!$K$10:$K$119</definedName>
    <definedName name="XDO_?REMARKS?168?">SMAAF!$K$10:$K$123</definedName>
    <definedName name="XDO_?REMARKS?169?">SMAAF!$K$10:$K$130</definedName>
    <definedName name="XDO_?REMARKS?17?">SLTEF!$K$10:$K$114</definedName>
    <definedName name="XDO_?REMARKS?170?">SMAAF!$K$10:$K$143</definedName>
    <definedName name="XDO_?REMARKS?171?">SMAAF!$K$10:$K$155</definedName>
    <definedName name="XDO_?REMARKS?172?">SMAAF!$K$10:$K$160</definedName>
    <definedName name="XDO_?REMARKS?173?">SBLUECHIP!$K$10:$K$54</definedName>
    <definedName name="XDO_?REMARKS?174?">SBLUECHIP!$K$10:$K$81</definedName>
    <definedName name="XDO_?REMARKS?175?">SBLUECHIP!$K$10:$K$100</definedName>
    <definedName name="XDO_?REMARKS?176?">SBLUECHIP!$K$10:$K$105</definedName>
    <definedName name="XDO_?REMARKS?177?">SAOF!$K$10:$K$205</definedName>
    <definedName name="XDO_?REMARKS?178?">SAOF!$K$10:$K$233</definedName>
    <definedName name="XDO_?REMARKS?179?">SAOF!$K$10:$K$248</definedName>
    <definedName name="XDO_?REMARKS?18?">SLTEF!$K$10:$K$119</definedName>
    <definedName name="XDO_?REMARKS?180?">SAOF!$K$10:$K$254</definedName>
    <definedName name="XDO_?REMARKS?181?">SAOF!$K$10:$K$258</definedName>
    <definedName name="XDO_?REMARKS?182?">SAOF!$K$10:$K$270</definedName>
    <definedName name="XDO_?REMARKS?183?">SAOF!$K$10:$K$282</definedName>
    <definedName name="XDO_?REMARKS?184?">SAOF!$K$10:$K$287</definedName>
    <definedName name="XDO_?REMARKS?185?">SIF!$K$10:$K$46</definedName>
    <definedName name="XDO_?REMARKS?186?">SIF!$K$10:$K$54</definedName>
    <definedName name="XDO_?REMARKS?187?">SIF!$K$10:$K$75</definedName>
    <definedName name="XDO_?REMARKS?188?">SIF!$K$10:$K$94</definedName>
    <definedName name="XDO_?REMARKS?189?">SIF!$K$10:$K$99</definedName>
    <definedName name="XDO_?REMARKS?19?">#REF!</definedName>
    <definedName name="XDO_?REMARKS?190?">SMLDF!$K$18:$K$77</definedName>
    <definedName name="XDO_?REMARKS?191?">SMLDF!$K$18:$K$86</definedName>
    <definedName name="XDO_?REMARKS?192?">SMLDF!$K$18:$K$92</definedName>
    <definedName name="XDO_?REMARKS?193?">SMLDF!$K$18:$K$97</definedName>
    <definedName name="XDO_?REMARKS?194?">SMLDF!$K$18:$K$107</definedName>
    <definedName name="XDO_?REMARKS?195?">SMLDF!$K$18:$K$113</definedName>
    <definedName name="XDO_?REMARKS?196?">SMLDF!$K$18:$K$117</definedName>
    <definedName name="XDO_?REMARKS?197?">SMLDF!$K$18:$K$123</definedName>
    <definedName name="XDO_?REMARKS?198?">SMLDF!$K$18:$K$130</definedName>
    <definedName name="XDO_?REMARKS?199?">SMLDF!$K$18:$K$140</definedName>
    <definedName name="XDO_?REMARKS?2?">#REF!</definedName>
    <definedName name="XDO_?REMARKS?20?">#REF!</definedName>
    <definedName name="XDO_?REMARKS?200?">SMLDF!$K$18:$K$145</definedName>
    <definedName name="XDO_?REMARKS?201?">SSTDF!$K$18:$K$71</definedName>
    <definedName name="XDO_?REMARKS?202?">SSTDF!$K$18:$K$78</definedName>
    <definedName name="XDO_?REMARKS?203?">SSTDF!$K$18:$K$86</definedName>
    <definedName name="XDO_?REMARKS?204?">SSTDF!$K$18:$K$91</definedName>
    <definedName name="XDO_?REMARKS?205?">SSTDF!$K$18:$K$104</definedName>
    <definedName name="XDO_?REMARKS?206?">SSTDF!$K$18:$K$111</definedName>
    <definedName name="XDO_?REMARKS?207?">SSTDF!$K$18:$K$121</definedName>
    <definedName name="XDO_?REMARKS?208?">SSTDF!$K$18:$K$126</definedName>
    <definedName name="XDO_?REMARKS?209?">SETFGOLD!$K$46</definedName>
    <definedName name="XDO_?REMARKS?21?">#REF!</definedName>
    <definedName name="XDO_?REMARKS?210?">SETFGOLD!$K$46:$K$54</definedName>
    <definedName name="XDO_?REMARKS?211?">SETFGOLD!$K$46:$K$59</definedName>
    <definedName name="XDO_?REMARKS?212?">SPSU!$K$10:$K$34</definedName>
    <definedName name="XDO_?REMARKS?213?">SPSU!$K$10:$K$59</definedName>
    <definedName name="XDO_?REMARKS?214?">SPSU!$K$10:$K$78</definedName>
    <definedName name="XDO_?REMARKS?215?">SPSU!$K$10:$K$83</definedName>
    <definedName name="XDO_?REMARKS?216?">SGF!$K$42</definedName>
    <definedName name="XDO_?REMARKS?217?">SGF!$K$42:$K$54</definedName>
    <definedName name="XDO_?REMARKS?218?">SGF!$K$42:$K$59</definedName>
    <definedName name="XDO_?REMARKS?219?">SBISENSEX!$K$10:$K$40</definedName>
    <definedName name="XDO_?REMARKS?22?">#REF!</definedName>
    <definedName name="XDO_?REMARKS?220?">SBISENSEX!$K$10:$K$83</definedName>
    <definedName name="XDO_?REMARKS?221?">SBISENSEX!$K$10:$K$88</definedName>
    <definedName name="XDO_?REMARKS?222?">SSCF!$K$10:$K$70</definedName>
    <definedName name="XDO_?REMARKS?223?">SSCF!$K$10:$K$95</definedName>
    <definedName name="XDO_?REMARKS?224?">SSCF!$K$10:$K$114</definedName>
    <definedName name="XDO_?REMARKS?225?">SSCF!$K$10:$K$119</definedName>
    <definedName name="XDO_?REMARKS?226?">SBPF!$K$18:$K$58</definedName>
    <definedName name="XDO_?REMARKS?227?">SBPF!$K$18:$K$66</definedName>
    <definedName name="XDO_?REMARKS?228?">SBPF!$K$18:$K$71</definedName>
    <definedName name="XDO_?REMARKS?229?">SBPF!$K$18:$K$79</definedName>
    <definedName name="XDO_?REMARKS?23?">SMGLF!$K$10:$K$39</definedName>
    <definedName name="XDO_?REMARKS?230?">SBPF!$K$18:$K$92</definedName>
    <definedName name="XDO_?REMARKS?231?">SBPF!$K$18:$K$102</definedName>
    <definedName name="XDO_?REMARKS?232?">SBPF!$K$18:$K$107</definedName>
    <definedName name="XDO_?REMARKS?233?">'SLTAF-I'!$K$52</definedName>
    <definedName name="XDO_?REMARKS?234?">'SLTAF-I'!$K$52:$K$57</definedName>
    <definedName name="XDO_?REMARKS?235?">'SLTAF-II'!$K$10:$K$33</definedName>
    <definedName name="XDO_?REMARKS?236?">'SLTAF-II'!$K$10:$K$76</definedName>
    <definedName name="XDO_?REMARKS?237?">'SLTAF-II'!$K$10:$K$81</definedName>
    <definedName name="XDO_?REMARKS?238?">SBFS!$K$10:$K$34</definedName>
    <definedName name="XDO_?REMARKS?239?">SBFS!$K$10:$K$59</definedName>
    <definedName name="XDO_?REMARKS?24?">SMGLF!$K$10:$K$64</definedName>
    <definedName name="XDO_?REMARKS?240?">SBFS!$K$10:$K$78</definedName>
    <definedName name="XDO_?REMARKS?241?">SBFS!$K$10:$K$83</definedName>
    <definedName name="XDO_?REMARKS?242?">SETFNN50!$K$10:$K$59</definedName>
    <definedName name="XDO_?REMARKS?243?">SETFNN50!$K$10:$K$102</definedName>
    <definedName name="XDO_?REMARKS?244?">SETFNN50!$K$10:$K$107</definedName>
    <definedName name="XDO_?REMARKS?245?">SETFNIFBK!$K$10:$K$21</definedName>
    <definedName name="XDO_?REMARKS?246?">SETFNIFBK!$K$10:$K$64</definedName>
    <definedName name="XDO_?REMARKS?247?">SETFNIFBK!$K$10:$K$69</definedName>
    <definedName name="XDO_?REMARKS?248?">SETFBSE100!$K$10:$K$110</definedName>
    <definedName name="XDO_?REMARKS?249?">SETFBSE100!$K$10:$K$157</definedName>
    <definedName name="XDO_?REMARKS?25?">SMGLF!$K$10:$K$83</definedName>
    <definedName name="XDO_?REMARKS?250?">SESF!$K$10:$K$122</definedName>
    <definedName name="XDO_?REMARKS?251?">SESF!$K$10:$K$128</definedName>
    <definedName name="XDO_?REMARKS?252?">SESF!$K$10:$K$133</definedName>
    <definedName name="XDO_?REMARKS?253?">SESF!$K$10:$K$138</definedName>
    <definedName name="XDO_?REMARKS?254?">SESF!$K$10:$K$157</definedName>
    <definedName name="XDO_?REMARKS?255?">SESF!$K$10:$K$168</definedName>
    <definedName name="XDO_?REMARKS?256?">SESF!$K$10:$K$180</definedName>
    <definedName name="XDO_?REMARKS?257?">SESF!$K$10:$K$199</definedName>
    <definedName name="XDO_?REMARKS?258?">SESF!$K$10:$K$204</definedName>
    <definedName name="XDO_?REMARKS?259?">SETFNIF50!$K$10:$K$60</definedName>
    <definedName name="XDO_?REMARKS?26?">SMGLF!$K$10:$K$88</definedName>
    <definedName name="XDO_?REMARKS?260?">SETFNIF50!$K$10:$K$103</definedName>
    <definedName name="XDO_?REMARKS?261?">SETFNIF50!$K$10:$K$108</definedName>
    <definedName name="XDO_?REMARKS?262?">'SLTAF-III'!$K$10:$K$35</definedName>
    <definedName name="XDO_?REMARKS?263?">'SLTAF-III'!$K$10:$K$78</definedName>
    <definedName name="XDO_?REMARKS?264?">'SLTAF-III'!$K$10:$K$83</definedName>
    <definedName name="XDO_?REMARKS?265?">SETF10GILT!$K$24</definedName>
    <definedName name="XDO_?REMARKS?266?">SETF10GILT!$K$24:$K$53</definedName>
    <definedName name="XDO_?REMARKS?267?">SETF10GILT!$K$24:$K$58</definedName>
    <definedName name="XDO_?REMARKS?268?">'SLTAF-IV'!$K$10:$K$32</definedName>
    <definedName name="XDO_?REMARKS?269?">'SLTAF-IV'!$K$10:$K$75</definedName>
    <definedName name="XDO_?REMARKS?27?">#REF!</definedName>
    <definedName name="XDO_?REMARKS?270?">'SLTAF-IV'!$K$10:$K$80</definedName>
    <definedName name="XDO_?REMARKS?271?">'SLTAF-V'!$K$10:$K$37</definedName>
    <definedName name="XDO_?REMARKS?272?">'SLTAF-V'!$K$10:$K$80</definedName>
    <definedName name="XDO_?REMARKS?273?">'SLTAF-V'!$K$10:$K$85</definedName>
    <definedName name="XDO_?REMARKS?274?">'SLTAF-VI'!$K$10:$K$48</definedName>
    <definedName name="XDO_?REMARKS?275?">'SLTAF-VI'!$K$10:$K$91</definedName>
    <definedName name="XDO_?REMARKS?276?">'SLTAF-VI'!$K$10:$K$96</definedName>
    <definedName name="XDO_?REMARKS?277?">SETFSN50!$K$10:$K$59</definedName>
    <definedName name="XDO_?REMARKS?278?">SETFSN50!$K$10:$K$102</definedName>
    <definedName name="XDO_?REMARKS?279?">SETFSN50!$K$10:$K$107</definedName>
    <definedName name="XDO_?REMARKS?28?">#REF!</definedName>
    <definedName name="XDO_?REMARKS?280?">SBIETFQLTY!$K$10:$K$40</definedName>
    <definedName name="XDO_?REMARKS?281?">SBIETFQLTY!$K$10:$K$83</definedName>
    <definedName name="XDO_?REMARKS?282?">SBIETFQLTY!$K$10:$K$88</definedName>
    <definedName name="XDO_?REMARKS?283?">SCBF!$K$18:$K$102</definedName>
    <definedName name="XDO_?REMARKS?284?">SCBF!$K$18:$K$108</definedName>
    <definedName name="XDO_?REMARKS?285?">SCBF!$K$18:$K$112</definedName>
    <definedName name="XDO_?REMARKS?286?">SCBF!$K$18:$K$116</definedName>
    <definedName name="XDO_?REMARKS?287?">SCBF!$K$18:$K$121</definedName>
    <definedName name="XDO_?REMARKS?288?">SCBF!$K$18:$K$126</definedName>
    <definedName name="XDO_?REMARKS?289?">SCBF!$K$18:$K$139</definedName>
    <definedName name="XDO_?REMARKS?29?">SEHF!$K$10:$K$47</definedName>
    <definedName name="XDO_?REMARKS?290?">SCBF!$K$18:$K$149</definedName>
    <definedName name="XDO_?REMARKS?291?">SCBF!$K$18:$K$154</definedName>
    <definedName name="XDO_?REMARKS?292?">SEMVF!$K$10:$K$60</definedName>
    <definedName name="XDO_?REMARKS?293?">SEMVF!$K$10:$K$103</definedName>
    <definedName name="XDO_?REMARKS?294?">SEMVF!$K$10:$K$108</definedName>
    <definedName name="XDO_?REMARKS?295?">'SFMP- Series 1'!$K$26:$K$31</definedName>
    <definedName name="XDO_?REMARKS?296?">'SFMP- Series 1'!$K$26:$K$50</definedName>
    <definedName name="XDO_?REMARKS?297?">'SFMP- Series 1'!$K$26:$K$65</definedName>
    <definedName name="XDO_?REMARKS?298?">'SFMP- Series 1'!$K$26:$K$70</definedName>
    <definedName name="XDO_?REMARKS?299?">'SFMP- Series 6'!$K$26:$K$29</definedName>
    <definedName name="XDO_?REMARKS?3?">#REF!</definedName>
    <definedName name="XDO_?REMARKS?30?">SEHF!$K$10:$K$52</definedName>
    <definedName name="XDO_?REMARKS?300?">'SFMP- Series 6'!$K$26:$K$48</definedName>
    <definedName name="XDO_?REMARKS?301?">'SFMP- Series 6'!$K$26:$K$63</definedName>
    <definedName name="XDO_?REMARKS?302?">'SFMP- Series 6'!$K$26:$K$68</definedName>
    <definedName name="XDO_?REMARKS?303?">'SFMP- Series 34'!$K$26</definedName>
    <definedName name="XDO_?REMARKS?304?">'SFMP- Series 34'!$K$26:$K$43</definedName>
    <definedName name="XDO_?REMARKS?305?">'SFMP- Series 34'!$K$26:$K$58</definedName>
    <definedName name="XDO_?REMARKS?306?">'SFMP- Series 34'!$K$26:$K$63</definedName>
    <definedName name="XDO_?REMARKS?307?">'SMCBF-IP'!$K$10:$K$39</definedName>
    <definedName name="XDO_?REMARKS?308?">'SMCBF-IP'!$K$10:$K$45</definedName>
    <definedName name="XDO_?REMARKS?309?">'SMCBF-IP'!$K$10:$K$50</definedName>
    <definedName name="XDO_?REMARKS?31?">SEHF!$K$10:$K$59</definedName>
    <definedName name="XDO_?REMARKS?310?">'SMCBF-IP'!$K$10:$K$71</definedName>
    <definedName name="XDO_?REMARKS?311?">'SMCBF-IP'!$K$10:$K$90</definedName>
    <definedName name="XDO_?REMARKS?312?">'SMCBF-IP'!$K$10:$K$95</definedName>
    <definedName name="XDO_?REMARKS?313?">SFRDF!$K$18:$K$24</definedName>
    <definedName name="XDO_?REMARKS?314?">SFRDF!$K$18:$K$35</definedName>
    <definedName name="XDO_?REMARKS?315?">SFRDF!$K$18:$K$46</definedName>
    <definedName name="XDO_?REMARKS?316?">SFRDF!$K$18:$K$59</definedName>
    <definedName name="XDO_?REMARKS?317?">SFRDF!$K$18:$K$69</definedName>
    <definedName name="XDO_?REMARKS?318?">SFRDF!$K$18:$K$74</definedName>
    <definedName name="XDO_?REMARKS?319?">SBIETFIT!$K$10:$K$19</definedName>
    <definedName name="XDO_?REMARKS?32?">SEHF!$K$10:$K$63</definedName>
    <definedName name="XDO_?REMARKS?320?">SBIETFIT!$K$10:$K$62</definedName>
    <definedName name="XDO_?REMARKS?321?">SBIETFIT!$K$10:$K$67</definedName>
    <definedName name="XDO_?REMARKS?322?">SBIETFPB!$K$10:$K$19</definedName>
    <definedName name="XDO_?REMARKS?323?">SBIETFPB!$K$10:$K$62</definedName>
    <definedName name="XDO_?REMARKS?324?">SBIETFPB!$K$10:$K$67</definedName>
    <definedName name="XDO_?REMARKS?325?">'SRBF-AP'!$K$10:$K$55</definedName>
    <definedName name="XDO_?REMARKS?326?">'SRBF-AP'!$K$10:$K$65</definedName>
    <definedName name="XDO_?REMARKS?327?">'SRBF-AP'!$K$10:$K$73</definedName>
    <definedName name="XDO_?REMARKS?328?">'SRBF-AP'!$K$10:$K$102</definedName>
    <definedName name="XDO_?REMARKS?329?">'SRBF-AP'!$K$10:$K$107</definedName>
    <definedName name="XDO_?REMARKS?33?">SEHF!$K$10:$K$108</definedName>
    <definedName name="XDO_?REMARKS?330?">'SRBF-AHP'!$K$10:$K$55</definedName>
    <definedName name="XDO_?REMARKS?331?">'SRBF-AHP'!$K$10:$K$64</definedName>
    <definedName name="XDO_?REMARKS?332?">'SRBF-AHP'!$K$10:$K$69</definedName>
    <definedName name="XDO_?REMARKS?333?">'SRBF-AHP'!$K$10:$K$74</definedName>
    <definedName name="XDO_?REMARKS?334?">'SRBF-AHP'!$K$10:$K$83</definedName>
    <definedName name="XDO_?REMARKS?335?">'SRBF-AHP'!$K$10:$K$87</definedName>
    <definedName name="XDO_?REMARKS?336?">'SRBF-AHP'!$K$10:$K$104</definedName>
    <definedName name="XDO_?REMARKS?337?">'SRBF-AHP'!$K$10:$K$116</definedName>
    <definedName name="XDO_?REMARKS?338?">'SRBF-AHP'!$K$10:$K$121</definedName>
    <definedName name="XDO_?REMARKS?339?">'SRBF-CHP'!$K$10:$K$55</definedName>
    <definedName name="XDO_?REMARKS?34?">SEHF!$K$10:$K$114</definedName>
    <definedName name="XDO_?REMARKS?340?">'SRBF-CHP'!$K$10:$K$72</definedName>
    <definedName name="XDO_?REMARKS?341?">'SRBF-CHP'!$K$10:$K$83</definedName>
    <definedName name="XDO_?REMARKS?342?">'SRBF-CHP'!$K$10:$K$112</definedName>
    <definedName name="XDO_?REMARKS?343?">'SRBF-CHP'!$K$10:$K$117</definedName>
    <definedName name="XDO_?REMARKS?344?">'SRBF-CP'!$K$10:$K$55</definedName>
    <definedName name="XDO_?REMARKS?345?">'SRBF-CP'!$K$10:$K$71</definedName>
    <definedName name="XDO_?REMARKS?346?">'SRBF-CP'!$K$10:$K$82</definedName>
    <definedName name="XDO_?REMARKS?347?">'SRBF-CP'!$K$10:$K$86</definedName>
    <definedName name="XDO_?REMARKS?348?">'SRBF-CP'!$K$10:$K$113</definedName>
    <definedName name="XDO_?REMARKS?349?">'SRBF-CP'!$K$10:$K$118</definedName>
    <definedName name="XDO_?REMARKS?35?">SEHF!$K$10:$K$124</definedName>
    <definedName name="XDO_?REMARKS?350?">'SIA-US EQUITY FOF'!$K$14</definedName>
    <definedName name="XDO_?REMARKS?351?">'SIA-US EQUITY FOF'!$K$14:$K$53</definedName>
    <definedName name="XDO_?REMARKS?352?">'SIA-US EQUITY FOF'!$K$14:$K$58</definedName>
    <definedName name="XDO_?REMARKS?353?">'SFMP- Series 41'!$K$18:$K$19</definedName>
    <definedName name="XDO_?REMARKS?354?">'SFMP- Series 41'!$K$18:$K$31</definedName>
    <definedName name="XDO_?REMARKS?355?">'SFMP- Series 41'!$K$18:$K$48</definedName>
    <definedName name="XDO_?REMARKS?356?">'SFMP- Series 41'!$K$18:$K$63</definedName>
    <definedName name="XDO_?REMARKS?357?">'SFMP- Series 41'!$K$18:$K$68</definedName>
    <definedName name="XDO_?REMARKS?358?">'SFMP- Series 42'!$K$18</definedName>
    <definedName name="XDO_?REMARKS?359?">'SFMP- Series 42'!$K$18:$K$40</definedName>
    <definedName name="XDO_?REMARKS?36?">SEHF!$K$10:$K$131</definedName>
    <definedName name="XDO_?REMARKS?360?">'SFMP- Series 42'!$K$18:$K$61</definedName>
    <definedName name="XDO_?REMARKS?361?">'SFMP- Series 42'!$K$18:$K$76</definedName>
    <definedName name="XDO_?REMARKS?362?">'SFMP- Series 42'!$K$18:$K$81</definedName>
    <definedName name="XDO_?REMARKS?363?">'SFMP- Series 43'!$K$26:$K$34</definedName>
    <definedName name="XDO_?REMARKS?364?">'SFMP- Series 43'!$K$26:$K$53</definedName>
    <definedName name="XDO_?REMARKS?365?">'SFMP- Series 43'!$K$26:$K$68</definedName>
    <definedName name="XDO_?REMARKS?366?">'SFMP- Series 43'!$K$26:$K$73</definedName>
    <definedName name="XDO_?REMARKS?367?">'SNN50'!$K$10:$K$59</definedName>
    <definedName name="XDO_?REMARKS?368?">'SNN50'!$K$10:$K$102</definedName>
    <definedName name="XDO_?REMARKS?369?">'SNN50'!$K$10:$K$107</definedName>
    <definedName name="XDO_?REMARKS?37?">SEHF!$K$10:$K$136</definedName>
    <definedName name="XDO_?REMARKS?370?">'SFMP- Series 44'!$K$26:$K$31</definedName>
    <definedName name="XDO_?REMARKS?371?">'SFMP- Series 44'!$K$26:$K$53</definedName>
    <definedName name="XDO_?REMARKS?372?">'SFMP- Series 44'!$K$26:$K$68</definedName>
    <definedName name="XDO_?REMARKS?373?">'SFMP- Series 44'!$K$26:$K$73</definedName>
    <definedName name="XDO_?REMARKS?374?">'SFMP- Series 45'!$K$26:$K$33</definedName>
    <definedName name="XDO_?REMARKS?375?">'SFMP- Series 45'!$K$26:$K$56</definedName>
    <definedName name="XDO_?REMARKS?376?">'SFMP- Series 45'!$K$26:$K$71</definedName>
    <definedName name="XDO_?REMARKS?377?">'SFMP- Series 45'!$K$26:$K$76</definedName>
    <definedName name="XDO_?REMARKS?378?">SBIETFCON!$K$10:$K$40</definedName>
    <definedName name="XDO_?REMARKS?379?">SBIETFCON!$K$10:$K$83</definedName>
    <definedName name="XDO_?REMARKS?38?">SEHF!$K$10:$K$144</definedName>
    <definedName name="XDO_?REMARKS?380?">SBIETFCON!$K$10:$K$88</definedName>
    <definedName name="XDO_?REMARKS?381?">'SFMP- Series 46'!$K$26:$K$29</definedName>
    <definedName name="XDO_?REMARKS?382?">'SFMP- Series 46'!$K$26:$K$48</definedName>
    <definedName name="XDO_?REMARKS?383?">'SFMP- Series 46'!$K$26:$K$63</definedName>
    <definedName name="XDO_?REMARKS?384?">'SFMP- Series 46'!$K$26:$K$68</definedName>
    <definedName name="XDO_?REMARKS?385?">'SFMP- Series 47'!$K$26:$K$27</definedName>
    <definedName name="XDO_?REMARKS?386?">'SFMP- Series 47'!$K$26:$K$48</definedName>
    <definedName name="XDO_?REMARKS?387?">'SFMP- Series 47'!$K$26:$K$63</definedName>
    <definedName name="XDO_?REMARKS?388?">'SFMP- Series 47'!$K$26:$K$68</definedName>
    <definedName name="XDO_?REMARKS?389?">'SFMP- Series 48'!$K$26:$K$28</definedName>
    <definedName name="XDO_?REMARKS?39?">SEHF!$K$10:$K$159</definedName>
    <definedName name="XDO_?REMARKS?390?">'SFMP- Series 48'!$K$26:$K$45</definedName>
    <definedName name="XDO_?REMARKS?391?">'SFMP- Series 48'!$K$26:$K$60</definedName>
    <definedName name="XDO_?REMARKS?392?">'SFMP- Series 48'!$K$26:$K$65</definedName>
    <definedName name="XDO_?REMARKS?393?">SBAF!$K$10:$K$107</definedName>
    <definedName name="XDO_?REMARKS?394?">SBAF!$K$10:$K$113</definedName>
    <definedName name="XDO_?REMARKS?395?">SBAF!$K$10:$K$117</definedName>
    <definedName name="XDO_?REMARKS?396?">SBAF!$K$10:$K$122</definedName>
    <definedName name="XDO_?REMARKS?397?">SBAF!$K$10:$K$154</definedName>
    <definedName name="XDO_?REMARKS?398?">SBAF!$K$10:$K$168</definedName>
    <definedName name="XDO_?REMARKS?399?">SBAF!$K$10:$K$172</definedName>
    <definedName name="XDO_?REMARKS?4?">#REF!</definedName>
    <definedName name="XDO_?REMARKS?40?">SEHF!$K$10:$K$164</definedName>
    <definedName name="XDO_?REMARKS?400?">SBAF!$K$10:$K$199</definedName>
    <definedName name="XDO_?REMARKS?401?">SBAF!$K$10:$K$204</definedName>
    <definedName name="XDO_?REMARKS?402?">'SFMP- Series 49'!$K$26:$K$33</definedName>
    <definedName name="XDO_?REMARKS?403?">'SFMP- Series 49'!$K$26:$K$53</definedName>
    <definedName name="XDO_?REMARKS?404?">'SFMP- Series 49'!$K$26:$K$68</definedName>
    <definedName name="XDO_?REMARKS?405?">'SFMP- Series 49'!$K$26:$K$73</definedName>
    <definedName name="XDO_?REMARKS?406?">'SFMP- Series 50'!$K$26:$K$30</definedName>
    <definedName name="XDO_?REMARKS?407?">'SFMP- Series 50'!$K$26:$K$49</definedName>
    <definedName name="XDO_?REMARKS?408?">'SFMP- Series 50'!$K$26:$K$64</definedName>
    <definedName name="XDO_?REMARKS?409?">'SFMP- Series 50'!$K$26:$K$69</definedName>
    <definedName name="XDO_?REMARKS?41?">#REF!</definedName>
    <definedName name="XDO_?REMARKS?410?">'SFMP- Series 51'!$K$26:$K$36</definedName>
    <definedName name="XDO_?REMARKS?411?">'SFMP- Series 51'!$K$26:$K$58</definedName>
    <definedName name="XDO_?REMARKS?412?">'SFMP- Series 51'!$K$26:$K$73</definedName>
    <definedName name="XDO_?REMARKS?413?">'SFMP- Series 51'!$K$26:$K$78</definedName>
    <definedName name="XDO_?REMARKS?414?">'SFMP- Series 52'!$K$26:$K$30</definedName>
    <definedName name="XDO_?REMARKS?415?">'SFMP- Series 52'!$K$26:$K$52</definedName>
    <definedName name="XDO_?REMARKS?416?">'SFMP- Series 52'!$K$26:$K$67</definedName>
    <definedName name="XDO_?REMARKS?417?">'SFMP- Series 52'!$K$26:$K$72</definedName>
    <definedName name="XDO_?REMARKS?418?">'SFMP- Series 53'!$K$26:$K$34</definedName>
    <definedName name="XDO_?REMARKS?419?">'SFMP- Series 53'!$K$26:$K$57</definedName>
    <definedName name="XDO_?REMARKS?42?">#REF!</definedName>
    <definedName name="XDO_?REMARKS?420?">'SFMP- Series 53'!$K$26:$K$72</definedName>
    <definedName name="XDO_?REMARKS?421?">'SFMP- Series 53'!$K$26:$K$77</definedName>
    <definedName name="XDO_?REMARKS?422?">'SFMP- Series 54'!$K$26:$K$28</definedName>
    <definedName name="XDO_?REMARKS?423?">'SFMP- Series 54'!$K$26:$K$44</definedName>
    <definedName name="XDO_?REMARKS?424?">'SFMP- Series 54'!$K$26:$K$59</definedName>
    <definedName name="XDO_?REMARKS?425?">'SFMP- Series 54'!$K$26:$K$64</definedName>
    <definedName name="XDO_?REMARKS?426?">'SFMP- Series 55'!$K$26:$K$32</definedName>
    <definedName name="XDO_?REMARKS?427?">'SFMP- Series 55'!$K$26:$K$55</definedName>
    <definedName name="XDO_?REMARKS?428?">'SFMP- Series 55'!$K$26:$K$70</definedName>
    <definedName name="XDO_?REMARKS?429?">'SFMP- Series 55'!$K$26:$K$75</definedName>
    <definedName name="XDO_?REMARKS?43?">SMIF!$K$18:$K$31</definedName>
    <definedName name="XDO_?REMARKS?430?">'SFMP- Series 56'!$K$26:$K$28</definedName>
    <definedName name="XDO_?REMARKS?431?">'SFMP- Series 56'!$K$26:$K$43</definedName>
    <definedName name="XDO_?REMARKS?432?">'SFMP- Series 56'!$K$26:$K$58</definedName>
    <definedName name="XDO_?REMARKS?433?">'SFMP- Series 56'!$K$26:$K$63</definedName>
    <definedName name="XDO_?REMARKS?434?">'SFMP- Series 57'!$K$26:$K$29</definedName>
    <definedName name="XDO_?REMARKS?435?">'SFMP- Series 57'!$K$26:$K$52</definedName>
    <definedName name="XDO_?REMARKS?436?">'SFMP- Series 57'!$K$26:$K$67</definedName>
    <definedName name="XDO_?REMARKS?437?">'SFMP- Series 57'!$K$26:$K$72</definedName>
    <definedName name="XDO_?REMARKS?438?">'SFMP- Series 58'!$K$26:$K$31</definedName>
    <definedName name="XDO_?REMARKS?439?">'SFMP- Series 58'!$K$26:$K$50</definedName>
    <definedName name="XDO_?REMARKS?44?">SMIF!$K$18:$K$42</definedName>
    <definedName name="XDO_?REMARKS?440?">'SFMP- Series 58'!$K$26:$K$65</definedName>
    <definedName name="XDO_?REMARKS?441?">'SFMP- Series 58'!$K$26:$K$70</definedName>
    <definedName name="XDO_?REMARKS?442?">SCPSE!$K$18:$K$45</definedName>
    <definedName name="XDO_?REMARKS?443?">SCPSE!$K$18:$K$54</definedName>
    <definedName name="XDO_?REMARKS?444?">SCPSE!$K$18:$K$127</definedName>
    <definedName name="XDO_?REMARKS?445?">SCPSE!$K$18:$K$154</definedName>
    <definedName name="XDO_?REMARKS?446?">SCPSE!$K$18:$K$159</definedName>
    <definedName name="XDO_?REMARKS?447?">'SFMP- Series 59'!$K$38:$K$40</definedName>
    <definedName name="XDO_?REMARKS?448?">'SFMP- Series 59'!$K$38:$K$55</definedName>
    <definedName name="XDO_?REMARKS?449?">'SFMP- Series 59'!$K$38:$K$60</definedName>
    <definedName name="XDO_?REMARKS?45?">SMIF!$K$18:$K$52</definedName>
    <definedName name="XDO_?REMARKS?450?">'SFMP- Series 60'!$K$26:$K$30</definedName>
    <definedName name="XDO_?REMARKS?451?">'SFMP- Series 60'!$K$26:$K$51</definedName>
    <definedName name="XDO_?REMARKS?452?">'SFMP- Series 60'!$K$26:$K$66</definedName>
    <definedName name="XDO_?REMARKS?453?">'SFMP- Series 60'!$K$26:$K$71</definedName>
    <definedName name="XDO_?REMARKS?454?">SMCF!$K$10:$K$58</definedName>
    <definedName name="XDO_?REMARKS?455?">SMCF!$K$10:$K$73</definedName>
    <definedName name="XDO_?REMARKS?456?">SMCF!$K$10:$K$85</definedName>
    <definedName name="XDO_?REMARKS?457?">SMCF!$K$10:$K$104</definedName>
    <definedName name="XDO_?REMARKS?458?">SMCF!$K$10:$K$109</definedName>
    <definedName name="XDO_?REMARKS?459?">'SFMP- Series 61'!$K$26:$K$36</definedName>
    <definedName name="XDO_?REMARKS?46?">SMIF!$K$18:$K$65</definedName>
    <definedName name="XDO_?REMARKS?460?">'SFMP- Series 61'!$K$26:$K$58</definedName>
    <definedName name="XDO_?REMARKS?461?">'SFMP- Series 61'!$K$26:$K$73</definedName>
    <definedName name="XDO_?REMARKS?462?">'SFMP- Series 61'!$K$26:$K$78</definedName>
    <definedName name="XDO_?REMARKS?463?">'SFMP- Series 66'!$K$26:$K$34</definedName>
    <definedName name="XDO_?REMARKS?464?">'SFMP- Series 66'!$K$26:$K$56</definedName>
    <definedName name="XDO_?REMARKS?465?">'SFMP- Series 66'!$K$26:$K$71</definedName>
    <definedName name="XDO_?REMARKS?466?">'SFMP- Series 66'!$K$26:$K$76</definedName>
    <definedName name="XDO_?REMARKS?467?">'SFMP- Series 67'!$K$26:$K$34</definedName>
    <definedName name="XDO_?REMARKS?468?">'SFMP- Series 67'!$K$26:$K$56</definedName>
    <definedName name="XDO_?REMARKS?469?">'SFMP- Series 67'!$K$26:$K$71</definedName>
    <definedName name="XDO_?REMARKS?47?">SMIF!$K$18:$K$75</definedName>
    <definedName name="XDO_?REMARKS?470?">'SFMP- Series 67'!$K$26:$K$76</definedName>
    <definedName name="XDO_?REMARKS?471?">'SFMP- Series 64'!$K$24</definedName>
    <definedName name="XDO_?REMARKS?472?">'SFMP- Series 64'!$K$24:$K$32</definedName>
    <definedName name="XDO_?REMARKS?473?">'SFMP- Series 64'!$K$24:$K$53</definedName>
    <definedName name="XDO_?REMARKS?474?">'SFMP- Series 64'!$K$24:$K$68</definedName>
    <definedName name="XDO_?REMARKS?475?">'SFMP- Series 64'!$K$24:$K$73</definedName>
    <definedName name="XDO_?REMARKS?476?">'SFMP- Series 68'!$K$24</definedName>
    <definedName name="XDO_?REMARKS?477?">'SFMP- Series 68'!$K$24:$K$41</definedName>
    <definedName name="XDO_?REMARKS?478?">'SFMP- Series 68'!$K$24:$K$56</definedName>
    <definedName name="XDO_?REMARKS?479?">'SFMP- Series 68'!$K$24:$K$61</definedName>
    <definedName name="XDO_?REMARKS?48?">SMIF!$K$18:$K$80</definedName>
    <definedName name="XDO_?REMARKS?480?">SNM150IF!$K$10:$K$159</definedName>
    <definedName name="XDO_?REMARKS?481?">SNM150IF!$K$10:$K$202</definedName>
    <definedName name="XDO_?REMARKS?482?">SNM150IF!$K$10:$K$207</definedName>
    <definedName name="XDO_?REMARKS?483?">SNS250IF!$K$10:$K$259</definedName>
    <definedName name="XDO_?REMARKS?484?">SNS250IF!$K$10:$K$302</definedName>
    <definedName name="XDO_?REMARKS?485?">SNS250IF!$K$10:$K$307</definedName>
    <definedName name="XDO_?REMARKS?486?">'SCIGI-JUN 2036'!$K$24:$K$25</definedName>
    <definedName name="XDO_?REMARKS?487?">'SCIGI-JUN 2036'!$K$24:$K$54</definedName>
    <definedName name="XDO_?REMARKS?488?">'SCIGI-JUN 2036'!$K$24:$K$59</definedName>
    <definedName name="XDO_?REMARKS?489?">'SCIGI-APR 2029'!$K$24</definedName>
    <definedName name="XDO_?REMARKS?49?">#REF!</definedName>
    <definedName name="XDO_?REMARKS?490?">'SCIGI-APR 2029'!$K$24:$K$53</definedName>
    <definedName name="XDO_?REMARKS?491?">'SCIGI-APR 2029'!$K$24:$K$58</definedName>
    <definedName name="XDO_?REMARKS?492?">'SCISI-SEP 2027'!$K$24</definedName>
    <definedName name="XDO_?REMARKS?493?">'SCISI-SEP 2027'!$K$24:$K$44</definedName>
    <definedName name="XDO_?REMARKS?494?">'SCISI-SEP 2027'!$K$24:$K$71</definedName>
    <definedName name="XDO_?REMARKS?495?">'SCISI-SEP 2027'!$K$24:$K$76</definedName>
    <definedName name="XDO_?REMARKS?496?">'SFMP- Series 72'!$K$38:$K$41</definedName>
    <definedName name="XDO_?REMARKS?497?">'SFMP- Series 72'!$K$38:$K$56</definedName>
    <definedName name="XDO_?REMARKS?498?">'SFMP- Series 72'!$K$38:$K$61</definedName>
    <definedName name="XDO_?REMARKS?499?">'SFMP- Series 73'!$K$38:$K$41</definedName>
    <definedName name="XDO_?REMARKS?5?">#REF!</definedName>
    <definedName name="XDO_?REMARKS?50?">#REF!</definedName>
    <definedName name="XDO_?REMARKS?500?">'SFMP- Series 73'!$K$38:$K$56</definedName>
    <definedName name="XDO_?REMARKS?501?">'SFMP- Series 73'!$K$38:$K$61</definedName>
    <definedName name="XDO_?REMARKS?502?">SLDF!$K$24:$K$33</definedName>
    <definedName name="XDO_?REMARKS?503?">SLDF!$K$24:$K$54</definedName>
    <definedName name="XDO_?REMARKS?504?">SLDF!$K$24:$K$64</definedName>
    <definedName name="XDO_?REMARKS?505?">SLDF!$K$24:$K$69</definedName>
    <definedName name="XDO_?REMARKS?506?">'SFMP- Series 74'!$K$26:$K$33</definedName>
    <definedName name="XDO_?REMARKS?507?">'SFMP- Series 74'!$K$26:$K$50</definedName>
    <definedName name="XDO_?REMARKS?508?">'SFMP- Series 74'!$K$26:$K$65</definedName>
    <definedName name="XDO_?REMARKS?509?">'SFMP- Series 74'!$K$26:$K$70</definedName>
    <definedName name="XDO_?REMARKS?51?">SCOF!$K$10:$K$58</definedName>
    <definedName name="XDO_?REMARKS?510?">'SFMP- Series 76'!$K$18:$K$21</definedName>
    <definedName name="XDO_?REMARKS?511?">'SFMP- Series 76'!$K$18:$K$31</definedName>
    <definedName name="XDO_?REMARKS?512?">'SFMP- Series 76'!$K$18:$K$49</definedName>
    <definedName name="XDO_?REMARKS?513?">'SFMP- Series 76'!$K$18:$K$64</definedName>
    <definedName name="XDO_?REMARKS?514?">'SFMP- Series 76'!$K$18:$K$69</definedName>
    <definedName name="XDO_?REMARKS?515?">'SFMP- Series 78'!$K$18:$K$22</definedName>
    <definedName name="XDO_?REMARKS?516?">'SFMP- Series 78'!$K$18:$K$34</definedName>
    <definedName name="XDO_?REMARKS?517?">'SFMP- Series 78'!$K$18:$K$51</definedName>
    <definedName name="XDO_?REMARKS?518?">'SFMP- Series 78'!$K$18:$K$66</definedName>
    <definedName name="XDO_?REMARKS?519?">'SFMP- Series 78'!$K$18:$K$71</definedName>
    <definedName name="XDO_?REMARKS?52?">SCOF!$K$10:$K$83</definedName>
    <definedName name="XDO_?REMARKS?520?">SDYF!$K$10:$K$52</definedName>
    <definedName name="XDO_?REMARKS?521?">SDYF!$K$10:$K$60</definedName>
    <definedName name="XDO_?REMARKS?522?">SDYF!$K$10:$K$67</definedName>
    <definedName name="XDO_?REMARKS?523?">SDYF!$K$10:$K$88</definedName>
    <definedName name="XDO_?REMARKS?524?">SDYF!$K$10:$K$107</definedName>
    <definedName name="XDO_?REMARKS?525?">SDYF!$K$10:$K$112</definedName>
    <definedName name="XDO_?REMARKS?526?">'SFMP- Series 79'!$K$18:$K$21</definedName>
    <definedName name="XDO_?REMARKS?527?">'SFMP- Series 79'!$K$18:$K$44</definedName>
    <definedName name="XDO_?REMARKS?528?">'SFMP- Series 79'!$K$18:$K$59</definedName>
    <definedName name="XDO_?REMARKS?529?">'SFMP- Series 79'!$K$18:$K$64</definedName>
    <definedName name="XDO_?REMARKS?53?">SCOF!$K$10:$K$102</definedName>
    <definedName name="XDO_?REMARKS?530?">'SFMP- Series 81'!$K$18:$K$25</definedName>
    <definedName name="XDO_?REMARKS?531?">'SFMP- Series 81'!$K$18:$K$41</definedName>
    <definedName name="XDO_?REMARKS?532?">'SFMP- Series 81'!$K$18:$K$59</definedName>
    <definedName name="XDO_?REMARKS?533?">'SFMP- Series 81'!$K$18:$K$74</definedName>
    <definedName name="XDO_?REMARKS?534?">'SFMP- Series 81'!$K$18:$K$79</definedName>
    <definedName name="XDO_?REMARKS?535?">'SBI-BSE-SENSEX-IF'!$K$10:$K$40</definedName>
    <definedName name="XDO_?REMARKS?536?">'SBI-BSE-SENSEX-IF'!$K$10:$K$83</definedName>
    <definedName name="XDO_?REMARKS?537?">'SBI-BSE-SENSEX-IF'!$K$10:$K$88</definedName>
    <definedName name="XDO_?REMARKS?538?">LIQUIDSBI!$K$52</definedName>
    <definedName name="XDO_?REMARKS?539?">LIQUIDSBI!$K$52:$K$57</definedName>
    <definedName name="XDO_?REMARKS?54?">SCOF!$K$10:$K$107</definedName>
    <definedName name="XDO_?REMARKS?540?">SN50EWIF!$K$10:$K$60</definedName>
    <definedName name="XDO_?REMARKS?541?">SN50EWIF!$K$10:$K$103</definedName>
    <definedName name="XDO_?REMARKS?542?">SN50EWIF!$K$10:$K$108</definedName>
    <definedName name="XDO_?REMARKS?543?">SEOF!$K$10:$K$42</definedName>
    <definedName name="XDO_?REMARKS?544?">SEOF!$K$10:$K$67</definedName>
    <definedName name="XDO_?REMARKS?545?">SEOF!$K$10:$K$86</definedName>
    <definedName name="XDO_?REMARKS?546?">SEOF!$K$10:$K$91</definedName>
    <definedName name="XDO_?REMARKS?547?">'SBI-AOF'!$K$10:$K$37</definedName>
    <definedName name="XDO_?REMARKS?548?">'SBI-AOF'!$K$10:$K$62</definedName>
    <definedName name="XDO_?REMARKS?549?">'SBI-AOF'!$K$10:$K$81</definedName>
    <definedName name="XDO_?REMARKS?55?">STOF!$K$10:$K$34</definedName>
    <definedName name="XDO_?REMARKS?550?">'SBI-AOF'!$K$10:$K$86</definedName>
    <definedName name="XDO_?REMARKS?551?">'SBI Silver ETF'!$K$54</definedName>
    <definedName name="XDO_?REMARKS?552?">'SBI Silver ETF'!$K$54:$K$56</definedName>
    <definedName name="XDO_?REMARKS?553?">'SBI Silver ETF'!$K$54:$K$59</definedName>
    <definedName name="XDO_?REMARKS?554?">'SBI Silver ETF Fund of Fund'!$K$42</definedName>
    <definedName name="XDO_?REMARKS?555?">'SBI Silver ETF Fund of Fund'!$K$42:$K$54</definedName>
    <definedName name="XDO_?REMARKS?556?">'SBI Silver ETF Fund of Fund'!$K$42:$K$59</definedName>
    <definedName name="XDO_?REMARKS?557?">'SBI Nifty50 Equal Weight ETF'!$K$10:$K$60</definedName>
    <definedName name="XDO_?REMARKS?558?">'SBI Nifty50 Equal Weight ETF'!$K$10:$K$107</definedName>
    <definedName name="XDO_?REMARKS?559?">SIOF!$K$10:$K$48</definedName>
    <definedName name="XDO_?REMARKS?56?">STOF!$K$10:$K$39</definedName>
    <definedName name="XDO_?REMARKS?560?">SIOF!$K$10:$K$74</definedName>
    <definedName name="XDO_?REMARKS?561?">SIOF!$K$10:$K$93</definedName>
    <definedName name="XDO_?REMARKS?562?">SIOF!$K$10:$K$98</definedName>
    <definedName name="XDO_?REMARKS?563?">'SBI Nifty 500 Index Fund'!$K$10:$K$510</definedName>
    <definedName name="XDO_?REMARKS?564?">'SBI Nifty 500 Index Fund'!$K$10:$K$553</definedName>
    <definedName name="XDO_?REMARKS?565?">'SBI Nifty 500 Index Fund'!$K$10:$K$558</definedName>
    <definedName name="XDO_?REMARKS?566?">SBINICIF!$K$10:$K$40</definedName>
    <definedName name="XDO_?REMARKS?567?">SBINICIF!$K$10:$K$83</definedName>
    <definedName name="XDO_?REMARKS?568?">SBINICIF!$K$10:$K$88</definedName>
    <definedName name="XDO_?REMARKS?569?">'SBI Quant Fund'!$K$10:$K$35</definedName>
    <definedName name="XDO_?REMARKS?57?">STOF!$K$10:$K$47</definedName>
    <definedName name="XDO_?REMARKS?570?">'SBI Quant Fund'!$K$10:$K$78</definedName>
    <definedName name="XDO_?REMARKS?571?">'SBI Quant Fund'!$K$10:$K$83</definedName>
    <definedName name="XDO_?REMARKS?572?">#REF!</definedName>
    <definedName name="XDO_?REMARKS?573?">#REF!</definedName>
    <definedName name="XDO_?REMARKS?574?">#REF!</definedName>
    <definedName name="XDO_?REMARKS?575?">#REF!</definedName>
    <definedName name="XDO_?REMARKS?576?">#REF!</definedName>
    <definedName name="XDO_?REMARKS?577?">#REF!</definedName>
    <definedName name="XDO_?REMARKS?578?">#REF!</definedName>
    <definedName name="XDO_?REMARKS?579?">#REF!</definedName>
    <definedName name="XDO_?REMARKS?58?">STOF!$K$10:$K$68</definedName>
    <definedName name="XDO_?REMARKS?580?">#REF!</definedName>
    <definedName name="XDO_?REMARKS?581?">#REF!</definedName>
    <definedName name="XDO_?REMARKS?582?">#REF!</definedName>
    <definedName name="XDO_?REMARKS?583?">#REF!</definedName>
    <definedName name="XDO_?REMARKS?584?">#REF!</definedName>
    <definedName name="XDO_?REMARKS?585?">#REF!</definedName>
    <definedName name="XDO_?REMARKS?586?">#REF!</definedName>
    <definedName name="XDO_?REMARKS?587?">#REF!</definedName>
    <definedName name="XDO_?REMARKS?588?">#REF!</definedName>
    <definedName name="XDO_?REMARKS?589?">#REF!</definedName>
    <definedName name="XDO_?REMARKS?59?">STOF!$K$10:$K$87</definedName>
    <definedName name="XDO_?REMARKS?590?">#REF!</definedName>
    <definedName name="XDO_?REMARKS?6?">#REF!</definedName>
    <definedName name="XDO_?REMARKS?60?">STOF!$K$10:$K$92</definedName>
    <definedName name="XDO_?REMARKS?61?">SHOF!$K$10:$K$37</definedName>
    <definedName name="XDO_?REMARKS?62?">SHOF!$K$10:$K$43</definedName>
    <definedName name="XDO_?REMARKS?63?">SHOF!$K$10:$K$64</definedName>
    <definedName name="XDO_?REMARKS?64?">SHOF!$K$10:$K$83</definedName>
    <definedName name="XDO_?REMARKS?65?">SHOF!$K$10:$K$88</definedName>
    <definedName name="XDO_?REMARKS?66?">SCF!$K$10:$K$95</definedName>
    <definedName name="XDO_?REMARKS?67?">SCF!$K$10:$K$102</definedName>
    <definedName name="XDO_?REMARKS?68?">SCF!$K$10:$K$106</definedName>
    <definedName name="XDO_?REMARKS?69?">SCF!$K$10:$K$134</definedName>
    <definedName name="XDO_?REMARKS?7?">#REF!</definedName>
    <definedName name="XDO_?REMARKS?70?">SCF!$K$10:$K$153</definedName>
    <definedName name="XDO_?REMARKS?71?">SCF!$K$10:$K$158</definedName>
    <definedName name="XDO_?REMARKS?72?">SNIF!$K$10:$K$60</definedName>
    <definedName name="XDO_?REMARKS?73?">SNIF!$K$10:$K$103</definedName>
    <definedName name="XDO_?REMARKS?74?">SNIF!$K$10:$K$108</definedName>
    <definedName name="XDO_?REMARKS?75?">'SMCBF-SP'!$K$10:$K$30</definedName>
    <definedName name="XDO_?REMARKS?76?">'SMCBF-SP'!$K$10:$K$50</definedName>
    <definedName name="XDO_?REMARKS?77?">'SMCBF-SP'!$K$10:$K$59</definedName>
    <definedName name="XDO_?REMARKS?78?">'SMCBF-SP'!$K$10:$K$64</definedName>
    <definedName name="XDO_?REMARKS?79?">'SMCBF-SP'!$K$10:$K$77</definedName>
    <definedName name="XDO_?REMARKS?8?">#REF!</definedName>
    <definedName name="XDO_?REMARKS?80?">'SMCBF-SP'!$K$10:$K$92</definedName>
    <definedName name="XDO_?REMARKS?81?">'SMCBF-SP'!$K$10:$K$97</definedName>
    <definedName name="XDO_?REMARKS?82?">SOF!$K$34:$K$36</definedName>
    <definedName name="XDO_?REMARKS?83?">SOF!$K$34:$K$56</definedName>
    <definedName name="XDO_?REMARKS?84?">SOF!$K$34:$K$61</definedName>
    <definedName name="XDO_?REMARKS?85?">SMMDF!$K$18:$K$49</definedName>
    <definedName name="XDO_?REMARKS?86?">SMMDF!$K$18:$K$61</definedName>
    <definedName name="XDO_?REMARKS?87?">SMMDF!$K$18:$K$68</definedName>
    <definedName name="XDO_?REMARKS?88?">SMMDF!$K$18:$K$74</definedName>
    <definedName name="XDO_?REMARKS?89?">SMMDF!$K$18:$K$87</definedName>
    <definedName name="XDO_?REMARKS?9?">SLMF!$K$10:$K$83</definedName>
    <definedName name="XDO_?REMARKS?90?">SMMDF!$K$18:$K$97</definedName>
    <definedName name="XDO_?REMARKS?91?">SMMDF!$K$18:$K$102</definedName>
    <definedName name="XDO_?REMARKS?92?">SLF!$K$26</definedName>
    <definedName name="XDO_?REMARKS?93?">SLF!$K$26:$K$75</definedName>
    <definedName name="XDO_?REMARKS?94?">SLF!$K$26:$K$108</definedName>
    <definedName name="XDO_?REMARKS?95?">SLF!$K$26:$K$118</definedName>
    <definedName name="XDO_?REMARKS?96?">SLF!$K$26:$K$129</definedName>
    <definedName name="XDO_?REMARKS?97?">SLF!$K$26:$K$141</definedName>
    <definedName name="XDO_?REMARKS?98?">SLF!$K$26:$K$146</definedName>
    <definedName name="XDO_?REMARKS?99?">SDBF!$K$18:$K$22</definedName>
    <definedName name="XDO_?TDATE?">SMEEF!$D$4</definedName>
    <definedName name="XDO_?TITL?">SMEEF!$A$8:$A$45</definedName>
    <definedName name="XDO_?TITL?1?">#REF!</definedName>
    <definedName name="XDO_?TITL?10?">#REF!</definedName>
    <definedName name="XDO_?TITL?100?">SMCF!$A$8:$A$58</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SNM150IF!$A$8:$A$159</definedName>
    <definedName name="XDO_?TITL?107?">SNS250IF!$A$8:$A$259</definedName>
    <definedName name="XDO_?TITL?108?">'SCIGI-JUN 2036'!$A$16:$A$25</definedName>
    <definedName name="XDO_?TITL?109?">'SCIGI-APR 2029'!$A$16:$A$24</definedName>
    <definedName name="XDO_?TITL?11?">SEHF!$A$8:$A$47</definedName>
    <definedName name="XDO_?TITL?110?">'SCISI-SEP 2027'!$A$16:$A$24</definedName>
    <definedName name="XDO_?TITL?111?">'SFMP- Series 72'!$A$28:$A$41</definedName>
    <definedName name="XDO_?TITL?112?">'SFMP- Series 73'!$A$28:$A$41</definedName>
    <definedName name="XDO_?TITL?113?">SLDF!$A$16:$A$33</definedName>
    <definedName name="XDO_?TITL?114?">'SFMP- Series 74'!$A$16:$A$33</definedName>
    <definedName name="XDO_?TITL?115?">'SFMP- Series 76'!$A$16:$A$21</definedName>
    <definedName name="XDO_?TITL?116?">'SFMP- Series 78'!$A$16:$A$22</definedName>
    <definedName name="XDO_?TITL?117?">SDYF!$A$8:$A$52</definedName>
    <definedName name="XDO_?TITL?118?">'SFMP- Series 79'!$A$16:$A$21</definedName>
    <definedName name="XDO_?TITL?119?">'SFMP- Series 81'!$A$16:$A$25</definedName>
    <definedName name="XDO_?TITL?12?">#REF!</definedName>
    <definedName name="XDO_?TITL?120?">'SBI-BSE-SENSEX-IF'!$A$8:$A$40</definedName>
    <definedName name="XDO_?TITL?121?">LIQUIDSBI!$A$40:$A$52</definedName>
    <definedName name="XDO_?TITL?122?">SN50EWIF!$A$8:$A$60</definedName>
    <definedName name="XDO_?TITL?123?">SEOF!$A$8:$A$42</definedName>
    <definedName name="XDO_?TITL?124?">'SBI-AOF'!$A$8:$A$37</definedName>
    <definedName name="XDO_?TITL?125?">'SBI Silver ETF'!$A$40:$A$54</definedName>
    <definedName name="XDO_?TITL?126?">'SBI Silver ETF Fund of Fund'!$A$40:$A$42</definedName>
    <definedName name="XDO_?TITL?127?">'SBI Nifty50 Equal Weight ETF'!$A$8:$A$60</definedName>
    <definedName name="XDO_?TITL?128?">SIOF!$A$8:$A$48</definedName>
    <definedName name="XDO_?TITL?129?">'SBI Nifty 500 Index Fund'!$A$8:$A$510</definedName>
    <definedName name="XDO_?TITL?13?">SMIF!$A$16:$A$31</definedName>
    <definedName name="XDO_?TITL?130?">SBINICIF!$A$8:$A$40</definedName>
    <definedName name="XDO_?TITL?131?">'SBI Quant Fund'!$A$8:$A$35</definedName>
    <definedName name="XDO_?TITL?132?">#REF!</definedName>
    <definedName name="XDO_?TITL?133?">#REF!</definedName>
    <definedName name="XDO_?TITL?134?">#REF!</definedName>
    <definedName name="XDO_?TITL?135?">#REF!</definedName>
    <definedName name="XDO_?TITL?136?">#REF!</definedName>
    <definedName name="XDO_?TITL?137?">#REF!</definedName>
    <definedName name="XDO_?TITL?138?">#REF!</definedName>
    <definedName name="XDO_?TITL?139?">#REF!</definedName>
    <definedName name="XDO_?TITL?14?">#REF!</definedName>
    <definedName name="XDO_?TITL?140?">#REF!</definedName>
    <definedName name="XDO_?TITL?15?">SCOF!$A$8:$A$58</definedName>
    <definedName name="XDO_?TITL?16?">STOF!$A$8:$A$34</definedName>
    <definedName name="XDO_?TITL?17?">SHOF!$A$8:$A$37</definedName>
    <definedName name="XDO_?TITL?18?">SCF!$A$8:$A$95</definedName>
    <definedName name="XDO_?TITL?19?">SNIF!$A$8:$A$60</definedName>
    <definedName name="XDO_?TITL?2?">#REF!</definedName>
    <definedName name="XDO_?TITL?20?">'SMCBF-SP'!$A$8:$A$30</definedName>
    <definedName name="XDO_?TITL?21?">SOF!$A$28:$A$36</definedName>
    <definedName name="XDO_?TITL?22?">SMMDF!$A$16:$A$49</definedName>
    <definedName name="XDO_?TITL?23?">SLF!$A$16:$A$26</definedName>
    <definedName name="XDO_?TITL?24?">SDBF!$A$16:$A$22</definedName>
    <definedName name="XDO_?TITL?25?">SSF!$A$16:$A$61</definedName>
    <definedName name="XDO_?TITL?26?">SCRF!$A$8:$A$16</definedName>
    <definedName name="XDO_?TITL?27?">SFEF!$A$8:$A$33</definedName>
    <definedName name="XDO_?TITL?28?">SCHF!$A$8:$A$48</definedName>
    <definedName name="XDO_?TITL?29?">SMUSD!$A$16:$A$42</definedName>
    <definedName name="XDO_?TITL?3?">#REF!</definedName>
    <definedName name="XDO_?TITL?30?">SMIDCAP!$A$8:$A$74</definedName>
    <definedName name="XDO_?TITL?31?">SMCMF!$A$16:$A$25</definedName>
    <definedName name="XDO_?TITL?32?">SMCOMMA!$A$8:$A$36</definedName>
    <definedName name="XDO_?TITL?33?">SMGF!$A$16:$A$28</definedName>
    <definedName name="XDO_?TITL?34?">SFLEXI!$A$8:$A$87</definedName>
    <definedName name="XDO_?TITL?35?">SMAAF!$A$8:$A$60</definedName>
    <definedName name="XDO_?TITL?36?">SBLUECHIP!$A$8:$A$54</definedName>
    <definedName name="XDO_?TITL?37?">SAOF!$A$8:$A$205</definedName>
    <definedName name="XDO_?TITL?38?">SIF!$A$8:$A$46</definedName>
    <definedName name="XDO_?TITL?39?">SMLDF!$A$16:$A$77</definedName>
    <definedName name="XDO_?TITL?4?">#REF!</definedName>
    <definedName name="XDO_?TITL?40?">SSTDF!$A$16:$A$71</definedName>
    <definedName name="XDO_?TITL?41?">SETFGOLD!$A$40:$A$46</definedName>
    <definedName name="XDO_?TITL?42?">SPSU!$A$8:$A$34</definedName>
    <definedName name="XDO_?TITL?43?">SGF!$A$40:$A$42</definedName>
    <definedName name="XDO_?TITL?44?">SBISENSEX!$A$8:$A$40</definedName>
    <definedName name="XDO_?TITL?45?">SSCF!$A$8:$A$70</definedName>
    <definedName name="XDO_?TITL?46?">SBPF!$A$16:$A$58</definedName>
    <definedName name="XDO_?TITL?47?">'SLTAF-I'!$A$40:$A$52</definedName>
    <definedName name="XDO_?TITL?48?">'SLTAF-II'!$A$8:$A$33</definedName>
    <definedName name="XDO_?TITL?49?">SBFS!$A$8:$A$34</definedName>
    <definedName name="XDO_?TITL?5?">SLMF!$A$8:$A$83</definedName>
    <definedName name="XDO_?TITL?50?">SETFNN50!$A$8:$A$59</definedName>
    <definedName name="XDO_?TITL?51?">SETFNIFBK!$A$8:$A$21</definedName>
    <definedName name="XDO_?TITL?52?">SETFBSE100!$A$8:$A$110</definedName>
    <definedName name="XDO_?TITL?53?">SESF!$A$8:$A$122</definedName>
    <definedName name="XDO_?TITL?54?">SETFNIF50!$A$8:$A$60</definedName>
    <definedName name="XDO_?TITL?55?">'SLTAF-III'!$A$8:$A$35</definedName>
    <definedName name="XDO_?TITL?56?">SETF10GILT!$A$16:$A$24</definedName>
    <definedName name="XDO_?TITL?57?">'SLTAF-IV'!$A$8:$A$32</definedName>
    <definedName name="XDO_?TITL?58?">'SLTAF-V'!$A$8:$A$37</definedName>
    <definedName name="XDO_?TITL?59?">'SLTAF-VI'!$A$8:$A$48</definedName>
    <definedName name="XDO_?TITL?6?">SLTEF!$A$8:$A$70</definedName>
    <definedName name="XDO_?TITL?60?">SETFSN50!$A$8:$A$59</definedName>
    <definedName name="XDO_?TITL?61?">SBIETFQLTY!$A$8:$A$40</definedName>
    <definedName name="XDO_?TITL?62?">SCBF!$A$16:$A$102</definedName>
    <definedName name="XDO_?TITL?63?">SEMVF!$A$8:$A$60</definedName>
    <definedName name="XDO_?TITL?64?">'SFMP- Series 1'!$A$16:$A$31</definedName>
    <definedName name="XDO_?TITL?65?">'SFMP- Series 6'!$A$16:$A$29</definedName>
    <definedName name="XDO_?TITL?66?">'SFMP- Series 34'!$A$16:$A$26</definedName>
    <definedName name="XDO_?TITL?67?">'SMCBF-IP'!$A$8:$A$39</definedName>
    <definedName name="XDO_?TITL?68?">SFRDF!$A$16:$A$24</definedName>
    <definedName name="XDO_?TITL?69?">SBIETFIT!$A$8:$A$19</definedName>
    <definedName name="XDO_?TITL?7?">#REF!</definedName>
    <definedName name="XDO_?TITL?70?">SBIETFPB!$A$8:$A$19</definedName>
    <definedName name="XDO_?TITL?71?">'SRBF-AP'!$A$8:$A$55</definedName>
    <definedName name="XDO_?TITL?72?">'SRBF-AHP'!$A$8:$A$55</definedName>
    <definedName name="XDO_?TITL?73?">'SRBF-CHP'!$A$8:$A$55</definedName>
    <definedName name="XDO_?TITL?74?">'SRBF-CP'!$A$8:$A$55</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SBIETFCON!$A$8:$A$40</definedName>
    <definedName name="XDO_?TITL?83?">'SFMP- Series 46'!$A$16:$A$29</definedName>
    <definedName name="XDO_?TITL?84?">'SFMP- Series 47'!$A$16:$A$27</definedName>
    <definedName name="XDO_?TITL?85?">'SFMP- Series 48'!$A$16:$A$28</definedName>
    <definedName name="XDO_?TITL?86?">SBAF!$A$8:$A$107</definedName>
    <definedName name="XDO_?TITL?87?">'SFMP- Series 49'!$A$16:$A$33</definedName>
    <definedName name="XDO_?TITL?88?">'SFMP- Series 50'!$A$16:$A$30</definedName>
    <definedName name="XDO_?TITL?89?">'SFMP- Series 51'!$A$16:$A$36</definedName>
    <definedName name="XDO_?TITL?9?">SMGLF!$A$8:$A$39</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SCPSE!$A$16:$A$45</definedName>
    <definedName name="XDO_?TITL?98?">'SFMP- Series 59'!$A$28:$A$40</definedName>
    <definedName name="XDO_?TITL?99?">'SFMP- Series 60'!$A$16:$A$30</definedName>
    <definedName name="XDO_?YTM?">SMEEF!$I$10:$I$99</definedName>
    <definedName name="XDO_?YTM?1?">#REF!</definedName>
    <definedName name="XDO_?YTM?10?">SLMF!$I$10:$I$89</definedName>
    <definedName name="XDO_?YTM?100?">SDBF!$I$18:$I$28</definedName>
    <definedName name="XDO_?YTM?101?">SDBF!$I$18:$I$35</definedName>
    <definedName name="XDO_?YTM?102?">SDBF!$I$18:$I$39</definedName>
    <definedName name="XDO_?YTM?103?">SDBF!$I$18:$I$58</definedName>
    <definedName name="XDO_?YTM?104?">SDBF!$I$18:$I$68</definedName>
    <definedName name="XDO_?YTM?105?">SDBF!$I$18:$I$73</definedName>
    <definedName name="XDO_?YTM?106?">SSF!$I$26:$I$61</definedName>
    <definedName name="XDO_?YTM?107?">SSF!$I$26:$I$97</definedName>
    <definedName name="XDO_?YTM?108?">SSF!$I$26:$I$138</definedName>
    <definedName name="XDO_?YTM?109?">SSF!$I$26:$I$142</definedName>
    <definedName name="XDO_?YTM?11?">SLMF!$I$10:$I$93</definedName>
    <definedName name="XDO_?YTM?110?">SSF!$I$26:$I$153</definedName>
    <definedName name="XDO_?YTM?111?">SSF!$I$26:$I$164</definedName>
    <definedName name="XDO_?YTM?112?">SSF!$I$26:$I$169</definedName>
    <definedName name="XDO_?YTM?113?">SCRF!$I$16</definedName>
    <definedName name="XDO_?YTM?114?">SCRF!$I$16:$I$51</definedName>
    <definedName name="XDO_?YTM?115?">SCRF!$I$16:$I$61</definedName>
    <definedName name="XDO_?YTM?116?">SCRF!$I$16:$I$82</definedName>
    <definedName name="XDO_?YTM?117?">SCRF!$I$16:$I$92</definedName>
    <definedName name="XDO_?YTM?118?">SCRF!$I$16:$I$97</definedName>
    <definedName name="XDO_?YTM?119?">SFEF!$I$10:$I$33</definedName>
    <definedName name="XDO_?YTM?12?">SLMF!$I$10:$I$114</definedName>
    <definedName name="XDO_?YTM?120?">SFEF!$I$10:$I$41</definedName>
    <definedName name="XDO_?YTM?121?">SFEF!$I$10:$I$66</definedName>
    <definedName name="XDO_?YTM?122?">SFEF!$I$10:$I$85</definedName>
    <definedName name="XDO_?YTM?123?">SFEF!$I$10:$I$90</definedName>
    <definedName name="XDO_?YTM?124?">SCHF!$I$10:$I$48</definedName>
    <definedName name="XDO_?YTM?125?">SCHF!$I$10:$I$56</definedName>
    <definedName name="XDO_?YTM?126?">SCHF!$I$10:$I$108</definedName>
    <definedName name="XDO_?YTM?127?">SCHF!$I$10:$I$119</definedName>
    <definedName name="XDO_?YTM?128?">SCHF!$I$10:$I$126</definedName>
    <definedName name="XDO_?YTM?129?">SCHF!$I$10:$I$133</definedName>
    <definedName name="XDO_?YTM?13?">SLMF!$I$10:$I$133</definedName>
    <definedName name="XDO_?YTM?130?">SCHF!$I$10:$I$146</definedName>
    <definedName name="XDO_?YTM?131?">SCHF!$I$10:$I$156</definedName>
    <definedName name="XDO_?YTM?132?">SCHF!$I$10:$I$161</definedName>
    <definedName name="XDO_?YTM?133?">SMUSD!$I$18:$I$42</definedName>
    <definedName name="XDO_?YTM?134?">SMUSD!$I$18:$I$49</definedName>
    <definedName name="XDO_?YTM?135?">SMUSD!$I$18:$I$53</definedName>
    <definedName name="XDO_?YTM?136?">SMUSD!$I$18:$I$63</definedName>
    <definedName name="XDO_?YTM?137?">SMUSD!$I$18:$I$74</definedName>
    <definedName name="XDO_?YTM?138?">SMUSD!$I$18:$I$99</definedName>
    <definedName name="XDO_?YTM?139?">SMUSD!$I$18:$I$103</definedName>
    <definedName name="XDO_?YTM?14?">SLMF!$I$10:$I$138</definedName>
    <definedName name="XDO_?YTM?140?">SMUSD!$I$18:$I$114</definedName>
    <definedName name="XDO_?YTM?141?">SMUSD!$I$18:$I$125</definedName>
    <definedName name="XDO_?YTM?142?">SMUSD!$I$18:$I$130</definedName>
    <definedName name="XDO_?YTM?143?">SMIDCAP!$I$10:$I$74</definedName>
    <definedName name="XDO_?YTM?144?">SMIDCAP!$I$10:$I$101</definedName>
    <definedName name="XDO_?YTM?145?">SMIDCAP!$I$10:$I$120</definedName>
    <definedName name="XDO_?YTM?146?">SMIDCAP!$I$10:$I$125</definedName>
    <definedName name="XDO_?YTM?147?">SMCMF!$I$24:$I$25</definedName>
    <definedName name="XDO_?YTM?148?">SMCMF!$I$24:$I$54</definedName>
    <definedName name="XDO_?YTM?149?">SMCMF!$I$24:$I$59</definedName>
    <definedName name="XDO_?YTM?15?">SLTEF!$I$10:$I$70</definedName>
    <definedName name="XDO_?YTM?150?">SMCOMMA!$I$10:$I$36</definedName>
    <definedName name="XDO_?YTM?151?">SMCOMMA!$I$10:$I$61</definedName>
    <definedName name="XDO_?YTM?152?">SMCOMMA!$I$10:$I$80</definedName>
    <definedName name="XDO_?YTM?153?">SMCOMMA!$I$10:$I$85</definedName>
    <definedName name="XDO_?YTM?154?">SMGF!$I$24:$I$28</definedName>
    <definedName name="XDO_?YTM?155?">SMGF!$I$24:$I$34</definedName>
    <definedName name="XDO_?YTM?156?">SMGF!$I$24:$I$61</definedName>
    <definedName name="XDO_?YTM?157?">SMGF!$I$24:$I$66</definedName>
    <definedName name="XDO_?YTM?158?">SFLEXI!$I$10:$I$87</definedName>
    <definedName name="XDO_?YTM?159?">SFLEXI!$I$10:$I$95</definedName>
    <definedName name="XDO_?YTM?16?">SLTEF!$I$10:$I$95</definedName>
    <definedName name="XDO_?YTM?160?">SFLEXI!$I$10:$I$116</definedName>
    <definedName name="XDO_?YTM?161?">SFLEXI!$I$10:$I$135</definedName>
    <definedName name="XDO_?YTM?162?">SFLEXI!$I$10:$I$140</definedName>
    <definedName name="XDO_?YTM?163?">SMAAF!$I$10:$I$60</definedName>
    <definedName name="XDO_?YTM?164?">SMAAF!$I$10:$I$68</definedName>
    <definedName name="XDO_?YTM?165?">SMAAF!$I$10:$I$73</definedName>
    <definedName name="XDO_?YTM?166?">SMAAF!$I$10:$I$109</definedName>
    <definedName name="XDO_?YTM?167?">SMAAF!$I$10:$I$119</definedName>
    <definedName name="XDO_?YTM?168?">SMAAF!$I$10:$I$123</definedName>
    <definedName name="XDO_?YTM?169?">SMAAF!$I$10:$I$130</definedName>
    <definedName name="XDO_?YTM?17?">SLTEF!$I$10:$I$114</definedName>
    <definedName name="XDO_?YTM?170?">SMAAF!$I$10:$I$143</definedName>
    <definedName name="XDO_?YTM?171?">SMAAF!$I$10:$I$155</definedName>
    <definedName name="XDO_?YTM?172?">SMAAF!$I$10:$I$160</definedName>
    <definedName name="XDO_?YTM?173?">SBLUECHIP!$I$10:$I$54</definedName>
    <definedName name="XDO_?YTM?174?">SBLUECHIP!$I$10:$I$81</definedName>
    <definedName name="XDO_?YTM?175?">SBLUECHIP!$I$10:$I$100</definedName>
    <definedName name="XDO_?YTM?176?">SBLUECHIP!$I$10:$I$105</definedName>
    <definedName name="XDO_?YTM?177?">SAOF!$I$10:$I$205</definedName>
    <definedName name="XDO_?YTM?178?">SAOF!$I$10:$I$233</definedName>
    <definedName name="XDO_?YTM?179?">SAOF!$I$10:$I$248</definedName>
    <definedName name="XDO_?YTM?18?">SLTEF!$I$10:$I$119</definedName>
    <definedName name="XDO_?YTM?180?">SAOF!$I$10:$I$254</definedName>
    <definedName name="XDO_?YTM?181?">SAOF!$I$10:$I$258</definedName>
    <definedName name="XDO_?YTM?182?">SAOF!$I$10:$I$270</definedName>
    <definedName name="XDO_?YTM?183?">SAOF!$I$10:$I$282</definedName>
    <definedName name="XDO_?YTM?184?">SAOF!$I$10:$I$287</definedName>
    <definedName name="XDO_?YTM?185?">SIF!$I$10:$I$46</definedName>
    <definedName name="XDO_?YTM?186?">SIF!$I$10:$I$54</definedName>
    <definedName name="XDO_?YTM?187?">SIF!$I$10:$I$75</definedName>
    <definedName name="XDO_?YTM?188?">SIF!$I$10:$I$94</definedName>
    <definedName name="XDO_?YTM?189?">SIF!$I$10:$I$99</definedName>
    <definedName name="XDO_?YTM?19?">#REF!</definedName>
    <definedName name="XDO_?YTM?190?">SMLDF!$I$18:$I$77</definedName>
    <definedName name="XDO_?YTM?191?">SMLDF!$I$18:$I$86</definedName>
    <definedName name="XDO_?YTM?192?">SMLDF!$I$18:$I$92</definedName>
    <definedName name="XDO_?YTM?193?">SMLDF!$I$18:$I$97</definedName>
    <definedName name="XDO_?YTM?194?">SMLDF!$I$18:$I$107</definedName>
    <definedName name="XDO_?YTM?195?">SMLDF!$I$18:$I$113</definedName>
    <definedName name="XDO_?YTM?196?">SMLDF!$I$18:$I$117</definedName>
    <definedName name="XDO_?YTM?197?">SMLDF!$I$18:$I$123</definedName>
    <definedName name="XDO_?YTM?198?">SMLDF!$I$18:$I$130</definedName>
    <definedName name="XDO_?YTM?199?">SMLDF!$I$18:$I$140</definedName>
    <definedName name="XDO_?YTM?2?">#REF!</definedName>
    <definedName name="XDO_?YTM?20?">#REF!</definedName>
    <definedName name="XDO_?YTM?200?">SMLDF!$I$18:$I$145</definedName>
    <definedName name="XDO_?YTM?201?">SSTDF!$I$18:$I$71</definedName>
    <definedName name="XDO_?YTM?202?">SSTDF!$I$18:$I$78</definedName>
    <definedName name="XDO_?YTM?203?">SSTDF!$I$18:$I$86</definedName>
    <definedName name="XDO_?YTM?204?">SSTDF!$I$18:$I$91</definedName>
    <definedName name="XDO_?YTM?205?">SSTDF!$I$18:$I$104</definedName>
    <definedName name="XDO_?YTM?206?">SSTDF!$I$18:$I$111</definedName>
    <definedName name="XDO_?YTM?207?">SSTDF!$I$18:$I$121</definedName>
    <definedName name="XDO_?YTM?208?">SSTDF!$I$18:$I$126</definedName>
    <definedName name="XDO_?YTM?209?">SETFGOLD!$I$46</definedName>
    <definedName name="XDO_?YTM?21?">#REF!</definedName>
    <definedName name="XDO_?YTM?210?">SETFGOLD!$I$46:$I$54</definedName>
    <definedName name="XDO_?YTM?211?">SETFGOLD!$I$46:$I$59</definedName>
    <definedName name="XDO_?YTM?212?">SPSU!$I$10:$I$34</definedName>
    <definedName name="XDO_?YTM?213?">SPSU!$I$10:$I$59</definedName>
    <definedName name="XDO_?YTM?214?">SPSU!$I$10:$I$78</definedName>
    <definedName name="XDO_?YTM?215?">SPSU!$I$10:$I$83</definedName>
    <definedName name="XDO_?YTM?216?">SGF!$I$42</definedName>
    <definedName name="XDO_?YTM?217?">SGF!$I$42:$I$54</definedName>
    <definedName name="XDO_?YTM?218?">SGF!$I$42:$I$59</definedName>
    <definedName name="XDO_?YTM?219?">SBISENSEX!$I$10:$I$40</definedName>
    <definedName name="XDO_?YTM?22?">#REF!</definedName>
    <definedName name="XDO_?YTM?220?">SBISENSEX!$I$10:$I$83</definedName>
    <definedName name="XDO_?YTM?221?">SBISENSEX!$I$10:$I$88</definedName>
    <definedName name="XDO_?YTM?222?">SSCF!$I$10:$I$70</definedName>
    <definedName name="XDO_?YTM?223?">SSCF!$I$10:$I$95</definedName>
    <definedName name="XDO_?YTM?224?">SSCF!$I$10:$I$114</definedName>
    <definedName name="XDO_?YTM?225?">SSCF!$I$10:$I$119</definedName>
    <definedName name="XDO_?YTM?226?">SBPF!$I$18:$I$58</definedName>
    <definedName name="XDO_?YTM?227?">SBPF!$I$18:$I$66</definedName>
    <definedName name="XDO_?YTM?228?">SBPF!$I$18:$I$71</definedName>
    <definedName name="XDO_?YTM?229?">SBPF!$I$18:$I$79</definedName>
    <definedName name="XDO_?YTM?23?">SMGLF!$I$10:$I$39</definedName>
    <definedName name="XDO_?YTM?230?">SBPF!$I$18:$I$92</definedName>
    <definedName name="XDO_?YTM?231?">SBPF!$I$18:$I$102</definedName>
    <definedName name="XDO_?YTM?232?">SBPF!$I$18:$I$107</definedName>
    <definedName name="XDO_?YTM?233?">'SLTAF-I'!$I$52</definedName>
    <definedName name="XDO_?YTM?234?">'SLTAF-I'!$I$52:$I$57</definedName>
    <definedName name="XDO_?YTM?235?">'SLTAF-II'!$I$10:$I$33</definedName>
    <definedName name="XDO_?YTM?236?">'SLTAF-II'!$I$10:$I$76</definedName>
    <definedName name="XDO_?YTM?237?">'SLTAF-II'!$I$10:$I$81</definedName>
    <definedName name="XDO_?YTM?238?">SBFS!$I$10:$I$34</definedName>
    <definedName name="XDO_?YTM?239?">SBFS!$I$10:$I$59</definedName>
    <definedName name="XDO_?YTM?24?">SMGLF!$I$10:$I$64</definedName>
    <definedName name="XDO_?YTM?240?">SBFS!$I$10:$I$78</definedName>
    <definedName name="XDO_?YTM?241?">SBFS!$I$10:$I$83</definedName>
    <definedName name="XDO_?YTM?242?">SETFNN50!$I$10:$I$59</definedName>
    <definedName name="XDO_?YTM?243?">SETFNN50!$I$10:$I$102</definedName>
    <definedName name="XDO_?YTM?244?">SETFNN50!$I$10:$I$107</definedName>
    <definedName name="XDO_?YTM?245?">SETFNIFBK!$I$10:$I$21</definedName>
    <definedName name="XDO_?YTM?246?">SETFNIFBK!$I$10:$I$64</definedName>
    <definedName name="XDO_?YTM?247?">SETFNIFBK!$I$10:$I$69</definedName>
    <definedName name="XDO_?YTM?248?">SETFBSE100!$I$10:$I$110</definedName>
    <definedName name="XDO_?YTM?249?">SETFBSE100!$I$10:$I$157</definedName>
    <definedName name="XDO_?YTM?25?">SMGLF!$I$10:$I$83</definedName>
    <definedName name="XDO_?YTM?250?">SESF!$I$10:$I$122</definedName>
    <definedName name="XDO_?YTM?251?">SESF!$I$10:$I$128</definedName>
    <definedName name="XDO_?YTM?252?">SESF!$I$10:$I$133</definedName>
    <definedName name="XDO_?YTM?253?">SESF!$I$10:$I$138</definedName>
    <definedName name="XDO_?YTM?254?">SESF!$I$10:$I$157</definedName>
    <definedName name="XDO_?YTM?255?">SESF!$I$10:$I$168</definedName>
    <definedName name="XDO_?YTM?256?">SESF!$I$10:$I$180</definedName>
    <definedName name="XDO_?YTM?257?">SESF!$I$10:$I$199</definedName>
    <definedName name="XDO_?YTM?258?">SESF!$I$10:$I$204</definedName>
    <definedName name="XDO_?YTM?259?">SETFNIF50!$I$10:$I$60</definedName>
    <definedName name="XDO_?YTM?26?">SMGLF!$I$10:$I$88</definedName>
    <definedName name="XDO_?YTM?260?">SETFNIF50!$I$10:$I$103</definedName>
    <definedName name="XDO_?YTM?261?">SETFNIF50!$I$10:$I$108</definedName>
    <definedName name="XDO_?YTM?262?">'SLTAF-III'!$I$10:$I$35</definedName>
    <definedName name="XDO_?YTM?263?">'SLTAF-III'!$I$10:$I$78</definedName>
    <definedName name="XDO_?YTM?264?">'SLTAF-III'!$I$10:$I$83</definedName>
    <definedName name="XDO_?YTM?265?">SETF10GILT!$I$24</definedName>
    <definedName name="XDO_?YTM?266?">SETF10GILT!$I$24:$I$53</definedName>
    <definedName name="XDO_?YTM?267?">SETF10GILT!$I$24:$I$58</definedName>
    <definedName name="XDO_?YTM?268?">'SLTAF-IV'!$I$10:$I$32</definedName>
    <definedName name="XDO_?YTM?269?">'SLTAF-IV'!$I$10:$I$75</definedName>
    <definedName name="XDO_?YTM?27?">#REF!</definedName>
    <definedName name="XDO_?YTM?270?">'SLTAF-IV'!$I$10:$I$80</definedName>
    <definedName name="XDO_?YTM?271?">'SLTAF-V'!$I$10:$I$37</definedName>
    <definedName name="XDO_?YTM?272?">'SLTAF-V'!$I$10:$I$80</definedName>
    <definedName name="XDO_?YTM?273?">'SLTAF-V'!$I$10:$I$85</definedName>
    <definedName name="XDO_?YTM?274?">'SLTAF-VI'!$I$10:$I$48</definedName>
    <definedName name="XDO_?YTM?275?">'SLTAF-VI'!$I$10:$I$91</definedName>
    <definedName name="XDO_?YTM?276?">'SLTAF-VI'!$I$10:$I$96</definedName>
    <definedName name="XDO_?YTM?277?">SETFSN50!$I$10:$I$59</definedName>
    <definedName name="XDO_?YTM?278?">SETFSN50!$I$10:$I$102</definedName>
    <definedName name="XDO_?YTM?279?">SETFSN50!$I$10:$I$107</definedName>
    <definedName name="XDO_?YTM?28?">#REF!</definedName>
    <definedName name="XDO_?YTM?280?">SBIETFQLTY!$I$10:$I$40</definedName>
    <definedName name="XDO_?YTM?281?">SBIETFQLTY!$I$10:$I$83</definedName>
    <definedName name="XDO_?YTM?282?">SBIETFQLTY!$I$10:$I$88</definedName>
    <definedName name="XDO_?YTM?283?">SCBF!$I$18:$I$102</definedName>
    <definedName name="XDO_?YTM?284?">SCBF!$I$18:$I$108</definedName>
    <definedName name="XDO_?YTM?285?">SCBF!$I$18:$I$112</definedName>
    <definedName name="XDO_?YTM?286?">SCBF!$I$18:$I$116</definedName>
    <definedName name="XDO_?YTM?287?">SCBF!$I$18:$I$121</definedName>
    <definedName name="XDO_?YTM?288?">SCBF!$I$18:$I$126</definedName>
    <definedName name="XDO_?YTM?289?">SCBF!$I$18:$I$139</definedName>
    <definedName name="XDO_?YTM?29?">SEHF!$I$10:$I$47</definedName>
    <definedName name="XDO_?YTM?290?">SCBF!$I$18:$I$149</definedName>
    <definedName name="XDO_?YTM?291?">SCBF!$I$18:$I$154</definedName>
    <definedName name="XDO_?YTM?292?">SEMVF!$I$10:$I$60</definedName>
    <definedName name="XDO_?YTM?293?">SEMVF!$I$10:$I$103</definedName>
    <definedName name="XDO_?YTM?294?">SEMVF!$I$10:$I$108</definedName>
    <definedName name="XDO_?YTM?295?">'SFMP- Series 1'!$I$26:$I$31</definedName>
    <definedName name="XDO_?YTM?296?">'SFMP- Series 1'!$I$26:$I$50</definedName>
    <definedName name="XDO_?YTM?297?">'SFMP- Series 1'!$I$26:$I$65</definedName>
    <definedName name="XDO_?YTM?298?">'SFMP- Series 1'!$I$26:$I$70</definedName>
    <definedName name="XDO_?YTM?299?">'SFMP- Series 6'!$I$26:$I$29</definedName>
    <definedName name="XDO_?YTM?3?">#REF!</definedName>
    <definedName name="XDO_?YTM?30?">SEHF!$I$10:$I$52</definedName>
    <definedName name="XDO_?YTM?300?">'SFMP- Series 6'!$I$26:$I$48</definedName>
    <definedName name="XDO_?YTM?301?">'SFMP- Series 6'!$I$26:$I$63</definedName>
    <definedName name="XDO_?YTM?302?">'SFMP- Series 6'!$I$26:$I$68</definedName>
    <definedName name="XDO_?YTM?303?">'SFMP- Series 34'!$I$26</definedName>
    <definedName name="XDO_?YTM?304?">'SFMP- Series 34'!$I$26:$I$43</definedName>
    <definedName name="XDO_?YTM?305?">'SFMP- Series 34'!$I$26:$I$58</definedName>
    <definedName name="XDO_?YTM?306?">'SFMP- Series 34'!$I$26:$I$63</definedName>
    <definedName name="XDO_?YTM?307?">'SMCBF-IP'!$I$10:$I$39</definedName>
    <definedName name="XDO_?YTM?308?">'SMCBF-IP'!$I$10:$I$45</definedName>
    <definedName name="XDO_?YTM?309?">'SMCBF-IP'!$I$10:$I$50</definedName>
    <definedName name="XDO_?YTM?31?">SEHF!$I$10:$I$59</definedName>
    <definedName name="XDO_?YTM?310?">'SMCBF-IP'!$I$10:$I$71</definedName>
    <definedName name="XDO_?YTM?311?">'SMCBF-IP'!$I$10:$I$90</definedName>
    <definedName name="XDO_?YTM?312?">'SMCBF-IP'!$I$10:$I$95</definedName>
    <definedName name="XDO_?YTM?313?">SFRDF!$I$18:$I$24</definedName>
    <definedName name="XDO_?YTM?314?">SFRDF!$I$18:$I$35</definedName>
    <definedName name="XDO_?YTM?315?">SFRDF!$I$18:$I$46</definedName>
    <definedName name="XDO_?YTM?316?">SFRDF!$I$18:$I$59</definedName>
    <definedName name="XDO_?YTM?317?">SFRDF!$I$18:$I$69</definedName>
    <definedName name="XDO_?YTM?318?">SFRDF!$I$18:$I$74</definedName>
    <definedName name="XDO_?YTM?319?">SBIETFIT!$I$10:$I$19</definedName>
    <definedName name="XDO_?YTM?32?">SEHF!$I$10:$I$63</definedName>
    <definedName name="XDO_?YTM?320?">SBIETFIT!$I$10:$I$62</definedName>
    <definedName name="XDO_?YTM?321?">SBIETFIT!$I$10:$I$67</definedName>
    <definedName name="XDO_?YTM?322?">SBIETFPB!$I$10:$I$19</definedName>
    <definedName name="XDO_?YTM?323?">SBIETFPB!$I$10:$I$62</definedName>
    <definedName name="XDO_?YTM?324?">SBIETFPB!$I$10:$I$67</definedName>
    <definedName name="XDO_?YTM?325?">'SRBF-AP'!$I$10:$I$55</definedName>
    <definedName name="XDO_?YTM?326?">'SRBF-AP'!$I$10:$I$65</definedName>
    <definedName name="XDO_?YTM?327?">'SRBF-AP'!$I$10:$I$73</definedName>
    <definedName name="XDO_?YTM?328?">'SRBF-AP'!$I$10:$I$102</definedName>
    <definedName name="XDO_?YTM?329?">'SRBF-AP'!$I$10:$I$107</definedName>
    <definedName name="XDO_?YTM?33?">SEHF!$I$10:$I$108</definedName>
    <definedName name="XDO_?YTM?330?">'SRBF-AHP'!$I$10:$I$55</definedName>
    <definedName name="XDO_?YTM?331?">'SRBF-AHP'!$I$10:$I$64</definedName>
    <definedName name="XDO_?YTM?332?">'SRBF-AHP'!$I$10:$I$69</definedName>
    <definedName name="XDO_?YTM?333?">'SRBF-AHP'!$I$10:$I$74</definedName>
    <definedName name="XDO_?YTM?334?">'SRBF-AHP'!$I$10:$I$83</definedName>
    <definedName name="XDO_?YTM?335?">'SRBF-AHP'!$I$10:$I$87</definedName>
    <definedName name="XDO_?YTM?336?">'SRBF-AHP'!$I$10:$I$104</definedName>
    <definedName name="XDO_?YTM?337?">'SRBF-AHP'!$I$10:$I$116</definedName>
    <definedName name="XDO_?YTM?338?">'SRBF-AHP'!$I$10:$I$121</definedName>
    <definedName name="XDO_?YTM?339?">'SRBF-CHP'!$I$10:$I$55</definedName>
    <definedName name="XDO_?YTM?34?">SEHF!$I$10:$I$114</definedName>
    <definedName name="XDO_?YTM?340?">'SRBF-CHP'!$I$10:$I$72</definedName>
    <definedName name="XDO_?YTM?341?">'SRBF-CHP'!$I$10:$I$83</definedName>
    <definedName name="XDO_?YTM?342?">'SRBF-CHP'!$I$10:$I$112</definedName>
    <definedName name="XDO_?YTM?343?">'SRBF-CHP'!$I$10:$I$117</definedName>
    <definedName name="XDO_?YTM?344?">'SRBF-CP'!$I$10:$I$55</definedName>
    <definedName name="XDO_?YTM?345?">'SRBF-CP'!$I$10:$I$71</definedName>
    <definedName name="XDO_?YTM?346?">'SRBF-CP'!$I$10:$I$82</definedName>
    <definedName name="XDO_?YTM?347?">'SRBF-CP'!$I$10:$I$86</definedName>
    <definedName name="XDO_?YTM?348?">'SRBF-CP'!$I$10:$I$113</definedName>
    <definedName name="XDO_?YTM?349?">'SRBF-CP'!$I$10:$I$118</definedName>
    <definedName name="XDO_?YTM?35?">SEHF!$I$10:$I$124</definedName>
    <definedName name="XDO_?YTM?350?">'SIA-US EQUITY FOF'!$I$14</definedName>
    <definedName name="XDO_?YTM?351?">'SIA-US EQUITY FOF'!$I$14:$I$53</definedName>
    <definedName name="XDO_?YTM?352?">'SIA-US EQUITY FOF'!$I$14:$I$58</definedName>
    <definedName name="XDO_?YTM?353?">'SFMP- Series 41'!$I$18:$I$19</definedName>
    <definedName name="XDO_?YTM?354?">'SFMP- Series 41'!$I$18:$I$31</definedName>
    <definedName name="XDO_?YTM?355?">'SFMP- Series 41'!$I$18:$I$48</definedName>
    <definedName name="XDO_?YTM?356?">'SFMP- Series 41'!$I$18:$I$63</definedName>
    <definedName name="XDO_?YTM?357?">'SFMP- Series 41'!$I$18:$I$68</definedName>
    <definedName name="XDO_?YTM?358?">'SFMP- Series 42'!$I$18</definedName>
    <definedName name="XDO_?YTM?359?">'SFMP- Series 42'!$I$18:$I$40</definedName>
    <definedName name="XDO_?YTM?36?">SEHF!$I$10:$I$131</definedName>
    <definedName name="XDO_?YTM?360?">'SFMP- Series 42'!$I$18:$I$61</definedName>
    <definedName name="XDO_?YTM?361?">'SFMP- Series 42'!$I$18:$I$76</definedName>
    <definedName name="XDO_?YTM?362?">'SFMP- Series 42'!$I$18:$I$81</definedName>
    <definedName name="XDO_?YTM?363?">'SFMP- Series 43'!$I$26:$I$34</definedName>
    <definedName name="XDO_?YTM?364?">'SFMP- Series 43'!$I$26:$I$53</definedName>
    <definedName name="XDO_?YTM?365?">'SFMP- Series 43'!$I$26:$I$68</definedName>
    <definedName name="XDO_?YTM?366?">'SFMP- Series 43'!$I$26:$I$73</definedName>
    <definedName name="XDO_?YTM?367?">'SNN50'!$I$10:$I$59</definedName>
    <definedName name="XDO_?YTM?368?">'SNN50'!$I$10:$I$102</definedName>
    <definedName name="XDO_?YTM?369?">'SNN50'!$I$10:$I$107</definedName>
    <definedName name="XDO_?YTM?37?">SEHF!$I$10:$I$136</definedName>
    <definedName name="XDO_?YTM?370?">'SFMP- Series 44'!$I$26:$I$31</definedName>
    <definedName name="XDO_?YTM?371?">'SFMP- Series 44'!$I$26:$I$53</definedName>
    <definedName name="XDO_?YTM?372?">'SFMP- Series 44'!$I$26:$I$68</definedName>
    <definedName name="XDO_?YTM?373?">'SFMP- Series 44'!$I$26:$I$73</definedName>
    <definedName name="XDO_?YTM?374?">'SFMP- Series 45'!$I$26:$I$33</definedName>
    <definedName name="XDO_?YTM?375?">'SFMP- Series 45'!$I$26:$I$56</definedName>
    <definedName name="XDO_?YTM?376?">'SFMP- Series 45'!$I$26:$I$71</definedName>
    <definedName name="XDO_?YTM?377?">'SFMP- Series 45'!$I$26:$I$76</definedName>
    <definedName name="XDO_?YTM?378?">SBIETFCON!$I$10:$I$40</definedName>
    <definedName name="XDO_?YTM?379?">SBIETFCON!$I$10:$I$83</definedName>
    <definedName name="XDO_?YTM?38?">SEHF!$I$10:$I$144</definedName>
    <definedName name="XDO_?YTM?380?">SBIETFCON!$I$10:$I$88</definedName>
    <definedName name="XDO_?YTM?381?">'SFMP- Series 46'!$I$26:$I$29</definedName>
    <definedName name="XDO_?YTM?382?">'SFMP- Series 46'!$I$26:$I$48</definedName>
    <definedName name="XDO_?YTM?383?">'SFMP- Series 46'!$I$26:$I$63</definedName>
    <definedName name="XDO_?YTM?384?">'SFMP- Series 46'!$I$26:$I$68</definedName>
    <definedName name="XDO_?YTM?385?">'SFMP- Series 47'!$I$26:$I$27</definedName>
    <definedName name="XDO_?YTM?386?">'SFMP- Series 47'!$I$26:$I$48</definedName>
    <definedName name="XDO_?YTM?387?">'SFMP- Series 47'!$I$26:$I$63</definedName>
    <definedName name="XDO_?YTM?388?">'SFMP- Series 47'!$I$26:$I$68</definedName>
    <definedName name="XDO_?YTM?389?">'SFMP- Series 48'!$I$26:$I$28</definedName>
    <definedName name="XDO_?YTM?39?">SEHF!$I$10:$I$159</definedName>
    <definedName name="XDO_?YTM?390?">'SFMP- Series 48'!$I$26:$I$45</definedName>
    <definedName name="XDO_?YTM?391?">'SFMP- Series 48'!$I$26:$I$60</definedName>
    <definedName name="XDO_?YTM?392?">'SFMP- Series 48'!$I$26:$I$65</definedName>
    <definedName name="XDO_?YTM?393?">SBAF!$I$10:$I$107</definedName>
    <definedName name="XDO_?YTM?394?">SBAF!$I$10:$I$113</definedName>
    <definedName name="XDO_?YTM?395?">SBAF!$I$10:$I$117</definedName>
    <definedName name="XDO_?YTM?396?">SBAF!$I$10:$I$122</definedName>
    <definedName name="XDO_?YTM?397?">SBAF!$I$10:$I$154</definedName>
    <definedName name="XDO_?YTM?398?">SBAF!$I$10:$I$168</definedName>
    <definedName name="XDO_?YTM?399?">SBAF!$I$10:$I$172</definedName>
    <definedName name="XDO_?YTM?4?">#REF!</definedName>
    <definedName name="XDO_?YTM?40?">SEHF!$I$10:$I$164</definedName>
    <definedName name="XDO_?YTM?400?">SBAF!$I$10:$I$199</definedName>
    <definedName name="XDO_?YTM?401?">SBAF!$I$10:$I$204</definedName>
    <definedName name="XDO_?YTM?402?">'SFMP- Series 49'!$I$26:$I$33</definedName>
    <definedName name="XDO_?YTM?403?">'SFMP- Series 49'!$I$26:$I$53</definedName>
    <definedName name="XDO_?YTM?404?">'SFMP- Series 49'!$I$26:$I$68</definedName>
    <definedName name="XDO_?YTM?405?">'SFMP- Series 49'!$I$26:$I$73</definedName>
    <definedName name="XDO_?YTM?406?">'SFMP- Series 50'!$I$26:$I$30</definedName>
    <definedName name="XDO_?YTM?407?">'SFMP- Series 50'!$I$26:$I$49</definedName>
    <definedName name="XDO_?YTM?408?">'SFMP- Series 50'!$I$26:$I$64</definedName>
    <definedName name="XDO_?YTM?409?">'SFMP- Series 50'!$I$26:$I$69</definedName>
    <definedName name="XDO_?YTM?41?">#REF!</definedName>
    <definedName name="XDO_?YTM?410?">'SFMP- Series 51'!$I$26:$I$36</definedName>
    <definedName name="XDO_?YTM?411?">'SFMP- Series 51'!$I$26:$I$58</definedName>
    <definedName name="XDO_?YTM?412?">'SFMP- Series 51'!$I$26:$I$73</definedName>
    <definedName name="XDO_?YTM?413?">'SFMP- Series 51'!$I$26:$I$78</definedName>
    <definedName name="XDO_?YTM?414?">'SFMP- Series 52'!$I$26:$I$30</definedName>
    <definedName name="XDO_?YTM?415?">'SFMP- Series 52'!$I$26:$I$52</definedName>
    <definedName name="XDO_?YTM?416?">'SFMP- Series 52'!$I$26:$I$67</definedName>
    <definedName name="XDO_?YTM?417?">'SFMP- Series 52'!$I$26:$I$72</definedName>
    <definedName name="XDO_?YTM?418?">'SFMP- Series 53'!$I$26:$I$34</definedName>
    <definedName name="XDO_?YTM?419?">'SFMP- Series 53'!$I$26:$I$57</definedName>
    <definedName name="XDO_?YTM?42?">#REF!</definedName>
    <definedName name="XDO_?YTM?420?">'SFMP- Series 53'!$I$26:$I$72</definedName>
    <definedName name="XDO_?YTM?421?">'SFMP- Series 53'!$I$26:$I$77</definedName>
    <definedName name="XDO_?YTM?422?">'SFMP- Series 54'!$I$26:$I$28</definedName>
    <definedName name="XDO_?YTM?423?">'SFMP- Series 54'!$I$26:$I$44</definedName>
    <definedName name="XDO_?YTM?424?">'SFMP- Series 54'!$I$26:$I$59</definedName>
    <definedName name="XDO_?YTM?425?">'SFMP- Series 54'!$I$26:$I$64</definedName>
    <definedName name="XDO_?YTM?426?">'SFMP- Series 55'!$I$26:$I$32</definedName>
    <definedName name="XDO_?YTM?427?">'SFMP- Series 55'!$I$26:$I$55</definedName>
    <definedName name="XDO_?YTM?428?">'SFMP- Series 55'!$I$26:$I$70</definedName>
    <definedName name="XDO_?YTM?429?">'SFMP- Series 55'!$I$26:$I$75</definedName>
    <definedName name="XDO_?YTM?43?">SMIF!$I$18:$I$31</definedName>
    <definedName name="XDO_?YTM?430?">'SFMP- Series 56'!$I$26:$I$28</definedName>
    <definedName name="XDO_?YTM?431?">'SFMP- Series 56'!$I$26:$I$43</definedName>
    <definedName name="XDO_?YTM?432?">'SFMP- Series 56'!$I$26:$I$58</definedName>
    <definedName name="XDO_?YTM?433?">'SFMP- Series 56'!$I$26:$I$63</definedName>
    <definedName name="XDO_?YTM?434?">'SFMP- Series 57'!$I$26:$I$29</definedName>
    <definedName name="XDO_?YTM?435?">'SFMP- Series 57'!$I$26:$I$52</definedName>
    <definedName name="XDO_?YTM?436?">'SFMP- Series 57'!$I$26:$I$67</definedName>
    <definedName name="XDO_?YTM?437?">'SFMP- Series 57'!$I$26:$I$72</definedName>
    <definedName name="XDO_?YTM?438?">'SFMP- Series 58'!$I$26:$I$31</definedName>
    <definedName name="XDO_?YTM?439?">'SFMP- Series 58'!$I$26:$I$50</definedName>
    <definedName name="XDO_?YTM?44?">SMIF!$I$18:$I$42</definedName>
    <definedName name="XDO_?YTM?440?">'SFMP- Series 58'!$I$26:$I$65</definedName>
    <definedName name="XDO_?YTM?441?">'SFMP- Series 58'!$I$26:$I$70</definedName>
    <definedName name="XDO_?YTM?442?">SCPSE!$I$18:$I$45</definedName>
    <definedName name="XDO_?YTM?443?">SCPSE!$I$18:$I$54</definedName>
    <definedName name="XDO_?YTM?444?">SCPSE!$I$18:$I$127</definedName>
    <definedName name="XDO_?YTM?445?">SCPSE!$I$18:$I$154</definedName>
    <definedName name="XDO_?YTM?446?">SCPSE!$I$18:$I$159</definedName>
    <definedName name="XDO_?YTM?447?">'SFMP- Series 59'!$I$38:$I$40</definedName>
    <definedName name="XDO_?YTM?448?">'SFMP- Series 59'!$I$38:$I$55</definedName>
    <definedName name="XDO_?YTM?449?">'SFMP- Series 59'!$I$38:$I$60</definedName>
    <definedName name="XDO_?YTM?45?">SMIF!$I$18:$I$52</definedName>
    <definedName name="XDO_?YTM?450?">'SFMP- Series 60'!$I$26:$I$30</definedName>
    <definedName name="XDO_?YTM?451?">'SFMP- Series 60'!$I$26:$I$51</definedName>
    <definedName name="XDO_?YTM?452?">'SFMP- Series 60'!$I$26:$I$66</definedName>
    <definedName name="XDO_?YTM?453?">'SFMP- Series 60'!$I$26:$I$71</definedName>
    <definedName name="XDO_?YTM?454?">SMCF!$I$10:$I$58</definedName>
    <definedName name="XDO_?YTM?455?">SMCF!$I$10:$I$73</definedName>
    <definedName name="XDO_?YTM?456?">SMCF!$I$10:$I$85</definedName>
    <definedName name="XDO_?YTM?457?">SMCF!$I$10:$I$104</definedName>
    <definedName name="XDO_?YTM?458?">SMCF!$I$10:$I$109</definedName>
    <definedName name="XDO_?YTM?459?">'SFMP- Series 61'!$I$26:$I$36</definedName>
    <definedName name="XDO_?YTM?46?">SMIF!$I$18:$I$65</definedName>
    <definedName name="XDO_?YTM?460?">'SFMP- Series 61'!$I$26:$I$58</definedName>
    <definedName name="XDO_?YTM?461?">'SFMP- Series 61'!$I$26:$I$73</definedName>
    <definedName name="XDO_?YTM?462?">'SFMP- Series 61'!$I$26:$I$78</definedName>
    <definedName name="XDO_?YTM?463?">'SFMP- Series 66'!$I$26:$I$34</definedName>
    <definedName name="XDO_?YTM?464?">'SFMP- Series 66'!$I$26:$I$56</definedName>
    <definedName name="XDO_?YTM?465?">'SFMP- Series 66'!$I$26:$I$71</definedName>
    <definedName name="XDO_?YTM?466?">'SFMP- Series 66'!$I$26:$I$76</definedName>
    <definedName name="XDO_?YTM?467?">'SFMP- Series 67'!$I$26:$I$34</definedName>
    <definedName name="XDO_?YTM?468?">'SFMP- Series 67'!$I$26:$I$56</definedName>
    <definedName name="XDO_?YTM?469?">'SFMP- Series 67'!$I$26:$I$71</definedName>
    <definedName name="XDO_?YTM?47?">SMIF!$I$18:$I$75</definedName>
    <definedName name="XDO_?YTM?470?">'SFMP- Series 67'!$I$26:$I$76</definedName>
    <definedName name="XDO_?YTM?471?">'SFMP- Series 64'!$I$24</definedName>
    <definedName name="XDO_?YTM?472?">'SFMP- Series 64'!$I$24:$I$32</definedName>
    <definedName name="XDO_?YTM?473?">'SFMP- Series 64'!$I$24:$I$53</definedName>
    <definedName name="XDO_?YTM?474?">'SFMP- Series 64'!$I$24:$I$68</definedName>
    <definedName name="XDO_?YTM?475?">'SFMP- Series 64'!$I$24:$I$73</definedName>
    <definedName name="XDO_?YTM?476?">'SFMP- Series 68'!$I$24</definedName>
    <definedName name="XDO_?YTM?477?">'SFMP- Series 68'!$I$24:$I$41</definedName>
    <definedName name="XDO_?YTM?478?">'SFMP- Series 68'!$I$24:$I$56</definedName>
    <definedName name="XDO_?YTM?479?">'SFMP- Series 68'!$I$24:$I$61</definedName>
    <definedName name="XDO_?YTM?48?">SMIF!$I$18:$I$80</definedName>
    <definedName name="XDO_?YTM?480?">SNM150IF!$I$10:$I$159</definedName>
    <definedName name="XDO_?YTM?481?">SNM150IF!$I$10:$I$202</definedName>
    <definedName name="XDO_?YTM?482?">SNM150IF!$I$10:$I$207</definedName>
    <definedName name="XDO_?YTM?483?">SNS250IF!$I$10:$I$259</definedName>
    <definedName name="XDO_?YTM?484?">SNS250IF!$I$10:$I$302</definedName>
    <definedName name="XDO_?YTM?485?">SNS250IF!$I$10:$I$307</definedName>
    <definedName name="XDO_?YTM?486?">'SCIGI-JUN 2036'!$I$24:$I$25</definedName>
    <definedName name="XDO_?YTM?487?">'SCIGI-JUN 2036'!$I$24:$I$54</definedName>
    <definedName name="XDO_?YTM?488?">'SCIGI-JUN 2036'!$I$24:$I$59</definedName>
    <definedName name="XDO_?YTM?489?">'SCIGI-APR 2029'!$I$24</definedName>
    <definedName name="XDO_?YTM?49?">#REF!</definedName>
    <definedName name="XDO_?YTM?490?">'SCIGI-APR 2029'!$I$24:$I$53</definedName>
    <definedName name="XDO_?YTM?491?">'SCIGI-APR 2029'!$I$24:$I$58</definedName>
    <definedName name="XDO_?YTM?492?">'SCISI-SEP 2027'!$I$24</definedName>
    <definedName name="XDO_?YTM?493?">'SCISI-SEP 2027'!$I$24:$I$44</definedName>
    <definedName name="XDO_?YTM?494?">'SCISI-SEP 2027'!$I$24:$I$71</definedName>
    <definedName name="XDO_?YTM?495?">'SCISI-SEP 2027'!$I$24:$I$76</definedName>
    <definedName name="XDO_?YTM?496?">'SFMP- Series 72'!$I$38:$I$41</definedName>
    <definedName name="XDO_?YTM?497?">'SFMP- Series 72'!$I$38:$I$56</definedName>
    <definedName name="XDO_?YTM?498?">'SFMP- Series 72'!$I$38:$I$61</definedName>
    <definedName name="XDO_?YTM?499?">'SFMP- Series 73'!$I$38:$I$41</definedName>
    <definedName name="XDO_?YTM?5?">#REF!</definedName>
    <definedName name="XDO_?YTM?50?">#REF!</definedName>
    <definedName name="XDO_?YTM?500?">'SFMP- Series 73'!$I$38:$I$56</definedName>
    <definedName name="XDO_?YTM?501?">'SFMP- Series 73'!$I$38:$I$61</definedName>
    <definedName name="XDO_?YTM?502?">SLDF!$I$24:$I$33</definedName>
    <definedName name="XDO_?YTM?503?">SLDF!$I$24:$I$54</definedName>
    <definedName name="XDO_?YTM?504?">SLDF!$I$24:$I$64</definedName>
    <definedName name="XDO_?YTM?505?">SLDF!$I$24:$I$69</definedName>
    <definedName name="XDO_?YTM?506?">'SFMP- Series 74'!$I$26:$I$33</definedName>
    <definedName name="XDO_?YTM?507?">'SFMP- Series 74'!$I$26:$I$50</definedName>
    <definedName name="XDO_?YTM?508?">'SFMP- Series 74'!$I$26:$I$65</definedName>
    <definedName name="XDO_?YTM?509?">'SFMP- Series 74'!$I$26:$I$70</definedName>
    <definedName name="XDO_?YTM?51?">SCOF!$I$10:$I$58</definedName>
    <definedName name="XDO_?YTM?510?">'SFMP- Series 76'!$I$18:$I$21</definedName>
    <definedName name="XDO_?YTM?511?">'SFMP- Series 76'!$I$18:$I$31</definedName>
    <definedName name="XDO_?YTM?512?">'SFMP- Series 76'!$I$18:$I$49</definedName>
    <definedName name="XDO_?YTM?513?">'SFMP- Series 76'!$I$18:$I$64</definedName>
    <definedName name="XDO_?YTM?514?">'SFMP- Series 76'!$I$18:$I$69</definedName>
    <definedName name="XDO_?YTM?515?">'SFMP- Series 78'!$I$18:$I$22</definedName>
    <definedName name="XDO_?YTM?516?">'SFMP- Series 78'!$I$18:$I$34</definedName>
    <definedName name="XDO_?YTM?517?">'SFMP- Series 78'!$I$18:$I$51</definedName>
    <definedName name="XDO_?YTM?518?">'SFMP- Series 78'!$I$18:$I$66</definedName>
    <definedName name="XDO_?YTM?519?">'SFMP- Series 78'!$I$18:$I$71</definedName>
    <definedName name="XDO_?YTM?52?">SCOF!$I$10:$I$83</definedName>
    <definedName name="XDO_?YTM?520?">SDYF!$I$10:$I$52</definedName>
    <definedName name="XDO_?YTM?521?">SDYF!$I$10:$I$60</definedName>
    <definedName name="XDO_?YTM?522?">SDYF!$I$10:$I$67</definedName>
    <definedName name="XDO_?YTM?523?">SDYF!$I$10:$I$88</definedName>
    <definedName name="XDO_?YTM?524?">SDYF!$I$10:$I$107</definedName>
    <definedName name="XDO_?YTM?525?">SDYF!$I$10:$I$112</definedName>
    <definedName name="XDO_?YTM?526?">'SFMP- Series 79'!$I$18:$I$21</definedName>
    <definedName name="XDO_?YTM?527?">'SFMP- Series 79'!$I$18:$I$44</definedName>
    <definedName name="XDO_?YTM?528?">'SFMP- Series 79'!$I$18:$I$59</definedName>
    <definedName name="XDO_?YTM?529?">'SFMP- Series 79'!$I$18:$I$64</definedName>
    <definedName name="XDO_?YTM?53?">SCOF!$I$10:$I$102</definedName>
    <definedName name="XDO_?YTM?530?">'SFMP- Series 81'!$I$18:$I$25</definedName>
    <definedName name="XDO_?YTM?531?">'SFMP- Series 81'!$I$18:$I$41</definedName>
    <definedName name="XDO_?YTM?532?">'SFMP- Series 81'!$I$18:$I$59</definedName>
    <definedName name="XDO_?YTM?533?">'SFMP- Series 81'!$I$18:$I$74</definedName>
    <definedName name="XDO_?YTM?534?">'SFMP- Series 81'!$I$18:$I$79</definedName>
    <definedName name="XDO_?YTM?535?">'SBI-BSE-SENSEX-IF'!$I$10:$I$40</definedName>
    <definedName name="XDO_?YTM?536?">'SBI-BSE-SENSEX-IF'!$I$10:$I$83</definedName>
    <definedName name="XDO_?YTM?537?">'SBI-BSE-SENSEX-IF'!$I$10:$I$88</definedName>
    <definedName name="XDO_?YTM?538?">LIQUIDSBI!$I$52</definedName>
    <definedName name="XDO_?YTM?539?">LIQUIDSBI!$I$52:$I$57</definedName>
    <definedName name="XDO_?YTM?54?">SCOF!$I$10:$I$107</definedName>
    <definedName name="XDO_?YTM?540?">SN50EWIF!$I$10:$I$60</definedName>
    <definedName name="XDO_?YTM?541?">SN50EWIF!$I$10:$I$103</definedName>
    <definedName name="XDO_?YTM?542?">SN50EWIF!$I$10:$I$108</definedName>
    <definedName name="XDO_?YTM?543?">SEOF!$I$10:$I$42</definedName>
    <definedName name="XDO_?YTM?544?">SEOF!$I$10:$I$67</definedName>
    <definedName name="XDO_?YTM?545?">SEOF!$I$10:$I$86</definedName>
    <definedName name="XDO_?YTM?546?">SEOF!$I$10:$I$91</definedName>
    <definedName name="XDO_?YTM?547?">'SBI-AOF'!$I$10:$I$37</definedName>
    <definedName name="XDO_?YTM?548?">'SBI-AOF'!$I$10:$I$62</definedName>
    <definedName name="XDO_?YTM?549?">'SBI-AOF'!$I$10:$I$81</definedName>
    <definedName name="XDO_?YTM?55?">STOF!$I$10:$I$34</definedName>
    <definedName name="XDO_?YTM?550?">'SBI-AOF'!$I$10:$I$86</definedName>
    <definedName name="XDO_?YTM?551?">'SBI Silver ETF'!$I$54</definedName>
    <definedName name="XDO_?YTM?552?">'SBI Silver ETF'!$I$54:$I$56</definedName>
    <definedName name="XDO_?YTM?553?">'SBI Silver ETF'!$I$54:$I$59</definedName>
    <definedName name="XDO_?YTM?554?">'SBI Silver ETF Fund of Fund'!$I$42</definedName>
    <definedName name="XDO_?YTM?555?">'SBI Silver ETF Fund of Fund'!$I$42:$I$54</definedName>
    <definedName name="XDO_?YTM?556?">'SBI Silver ETF Fund of Fund'!$I$42:$I$59</definedName>
    <definedName name="XDO_?YTM?557?">'SBI Nifty50 Equal Weight ETF'!$I$10:$I$60</definedName>
    <definedName name="XDO_?YTM?558?">'SBI Nifty50 Equal Weight ETF'!$I$10:$I$107</definedName>
    <definedName name="XDO_?YTM?559?">SIOF!$I$10:$I$48</definedName>
    <definedName name="XDO_?YTM?56?">STOF!$I$10:$I$39</definedName>
    <definedName name="XDO_?YTM?560?">SIOF!$I$10:$I$74</definedName>
    <definedName name="XDO_?YTM?561?">SIOF!$I$10:$I$93</definedName>
    <definedName name="XDO_?YTM?562?">SIOF!$I$10:$I$98</definedName>
    <definedName name="XDO_?YTM?563?">'SBI Nifty 500 Index Fund'!$I$10:$I$510</definedName>
    <definedName name="XDO_?YTM?564?">'SBI Nifty 500 Index Fund'!$I$10:$I$553</definedName>
    <definedName name="XDO_?YTM?565?">'SBI Nifty 500 Index Fund'!$I$10:$I$558</definedName>
    <definedName name="XDO_?YTM?566?">SBINICIF!$I$10:$I$40</definedName>
    <definedName name="XDO_?YTM?567?">SBINICIF!$I$10:$I$83</definedName>
    <definedName name="XDO_?YTM?568?">SBINICIF!$I$10:$I$88</definedName>
    <definedName name="XDO_?YTM?569?">'SBI Quant Fund'!$I$10:$I$35</definedName>
    <definedName name="XDO_?YTM?57?">STOF!$I$10:$I$47</definedName>
    <definedName name="XDO_?YTM?570?">'SBI Quant Fund'!$I$10:$I$78</definedName>
    <definedName name="XDO_?YTM?571?">'SBI Quant Fund'!$I$10:$I$83</definedName>
    <definedName name="XDO_?YTM?572?">#REF!</definedName>
    <definedName name="XDO_?YTM?573?">#REF!</definedName>
    <definedName name="XDO_?YTM?574?">#REF!</definedName>
    <definedName name="XDO_?YTM?575?">#REF!</definedName>
    <definedName name="XDO_?YTM?576?">#REF!</definedName>
    <definedName name="XDO_?YTM?577?">#REF!</definedName>
    <definedName name="XDO_?YTM?578?">#REF!</definedName>
    <definedName name="XDO_?YTM?579?">#REF!</definedName>
    <definedName name="XDO_?YTM?58?">STOF!$I$10:$I$68</definedName>
    <definedName name="XDO_?YTM?580?">#REF!</definedName>
    <definedName name="XDO_?YTM?581?">#REF!</definedName>
    <definedName name="XDO_?YTM?582?">#REF!</definedName>
    <definedName name="XDO_?YTM?583?">#REF!</definedName>
    <definedName name="XDO_?YTM?584?">#REF!</definedName>
    <definedName name="XDO_?YTM?585?">#REF!</definedName>
    <definedName name="XDO_?YTM?586?">#REF!</definedName>
    <definedName name="XDO_?YTM?587?">#REF!</definedName>
    <definedName name="XDO_?YTM?588?">#REF!</definedName>
    <definedName name="XDO_?YTM?589?">#REF!</definedName>
    <definedName name="XDO_?YTM?59?">STOF!$I$10:$I$87</definedName>
    <definedName name="XDO_?YTM?590?">#REF!</definedName>
    <definedName name="XDO_?YTM?6?">#REF!</definedName>
    <definedName name="XDO_?YTM?60?">STOF!$I$10:$I$92</definedName>
    <definedName name="XDO_?YTM?61?">SHOF!$I$10:$I$37</definedName>
    <definedName name="XDO_?YTM?62?">SHOF!$I$10:$I$43</definedName>
    <definedName name="XDO_?YTM?63?">SHOF!$I$10:$I$64</definedName>
    <definedName name="XDO_?YTM?64?">SHOF!$I$10:$I$83</definedName>
    <definedName name="XDO_?YTM?65?">SHOF!$I$10:$I$88</definedName>
    <definedName name="XDO_?YTM?66?">SCF!$I$10:$I$95</definedName>
    <definedName name="XDO_?YTM?67?">SCF!$I$10:$I$102</definedName>
    <definedName name="XDO_?YTM?68?">SCF!$I$10:$I$106</definedName>
    <definedName name="XDO_?YTM?69?">SCF!$I$10:$I$134</definedName>
    <definedName name="XDO_?YTM?7?">#REF!</definedName>
    <definedName name="XDO_?YTM?70?">SCF!$I$10:$I$153</definedName>
    <definedName name="XDO_?YTM?71?">SCF!$I$10:$I$158</definedName>
    <definedName name="XDO_?YTM?72?">SNIF!$I$10:$I$60</definedName>
    <definedName name="XDO_?YTM?73?">SNIF!$I$10:$I$103</definedName>
    <definedName name="XDO_?YTM?74?">SNIF!$I$10:$I$108</definedName>
    <definedName name="XDO_?YTM?75?">'SMCBF-SP'!$I$10:$I$30</definedName>
    <definedName name="XDO_?YTM?76?">'SMCBF-SP'!$I$10:$I$50</definedName>
    <definedName name="XDO_?YTM?77?">'SMCBF-SP'!$I$10:$I$59</definedName>
    <definedName name="XDO_?YTM?78?">'SMCBF-SP'!$I$10:$I$64</definedName>
    <definedName name="XDO_?YTM?79?">'SMCBF-SP'!$I$10:$I$77</definedName>
    <definedName name="XDO_?YTM?8?">#REF!</definedName>
    <definedName name="XDO_?YTM?80?">'SMCBF-SP'!$I$10:$I$92</definedName>
    <definedName name="XDO_?YTM?81?">'SMCBF-SP'!$I$10:$I$97</definedName>
    <definedName name="XDO_?YTM?82?">SOF!$I$34:$I$36</definedName>
    <definedName name="XDO_?YTM?83?">SOF!$I$34:$I$56</definedName>
    <definedName name="XDO_?YTM?84?">SOF!$I$34:$I$61</definedName>
    <definedName name="XDO_?YTM?85?">SMMDF!$I$18:$I$49</definedName>
    <definedName name="XDO_?YTM?86?">SMMDF!$I$18:$I$61</definedName>
    <definedName name="XDO_?YTM?87?">SMMDF!$I$18:$I$68</definedName>
    <definedName name="XDO_?YTM?88?">SMMDF!$I$18:$I$74</definedName>
    <definedName name="XDO_?YTM?89?">SMMDF!$I$18:$I$87</definedName>
    <definedName name="XDO_?YTM?9?">SLMF!$I$10:$I$83</definedName>
    <definedName name="XDO_?YTM?90?">SMMDF!$I$18:$I$97</definedName>
    <definedName name="XDO_?YTM?91?">SMMDF!$I$18:$I$102</definedName>
    <definedName name="XDO_?YTM?92?">SLF!$I$26</definedName>
    <definedName name="XDO_?YTM?93?">SLF!$I$26:$I$75</definedName>
    <definedName name="XDO_?YTM?94?">SLF!$I$26:$I$108</definedName>
    <definedName name="XDO_?YTM?95?">SLF!$I$26:$I$118</definedName>
    <definedName name="XDO_?YTM?96?">SLF!$I$26:$I$129</definedName>
    <definedName name="XDO_?YTM?97?">SLF!$I$26:$I$141</definedName>
    <definedName name="XDO_?YTM?98?">SLF!$I$26:$I$146</definedName>
    <definedName name="XDO_?YTM?99?">SDBF!$I$18:$I$22</definedName>
    <definedName name="XDO_GROUP_?G_2?">SMEEF!$2:$102</definedName>
    <definedName name="XDO_GROUP_?G_2?1?">#REF!</definedName>
    <definedName name="XDO_GROUP_?G_2?10?">#REF!</definedName>
    <definedName name="XDO_GROUP_?G_2?100?">SMCF!$2:$112</definedName>
    <definedName name="XDO_GROUP_?G_2?101?">'SFMP- Series 61'!$2:$81</definedName>
    <definedName name="XDO_GROUP_?G_2?102?">'SFMP- Series 66'!$2:$79</definedName>
    <definedName name="XDO_GROUP_?G_2?103?">'SFMP- Series 67'!$2:$79</definedName>
    <definedName name="XDO_GROUP_?G_2?104?">'SFMP- Series 64'!$2:$76</definedName>
    <definedName name="XDO_GROUP_?G_2?105?">'SFMP- Series 68'!$2:$64</definedName>
    <definedName name="XDO_GROUP_?G_2?106?">SNM150IF!$2:$210</definedName>
    <definedName name="XDO_GROUP_?G_2?107?">SNS250IF!$2:$310</definedName>
    <definedName name="XDO_GROUP_?G_2?108?">'SCIGI-JUN 2036'!$2:$62</definedName>
    <definedName name="XDO_GROUP_?G_2?109?">'SCIGI-APR 2029'!$2:$61</definedName>
    <definedName name="XDO_GROUP_?G_2?11?">SEHF!$2:$167</definedName>
    <definedName name="XDO_GROUP_?G_2?110?">'SCISI-SEP 2027'!$2:$79</definedName>
    <definedName name="XDO_GROUP_?G_2?111?">'SFMP- Series 72'!$2:$64</definedName>
    <definedName name="XDO_GROUP_?G_2?112?">'SFMP- Series 73'!$2:$64</definedName>
    <definedName name="XDO_GROUP_?G_2?113?">SLDF!$2:$72</definedName>
    <definedName name="XDO_GROUP_?G_2?114?">'SFMP- Series 74'!$2:$73</definedName>
    <definedName name="XDO_GROUP_?G_2?115?">'SFMP- Series 76'!$2:$72</definedName>
    <definedName name="XDO_GROUP_?G_2?116?">'SFMP- Series 78'!$2:$74</definedName>
    <definedName name="XDO_GROUP_?G_2?117?">SDYF!$2:$115</definedName>
    <definedName name="XDO_GROUP_?G_2?118?">'SFMP- Series 79'!$2:$67</definedName>
    <definedName name="XDO_GROUP_?G_2?119?">'SFMP- Series 81'!$2:$82</definedName>
    <definedName name="XDO_GROUP_?G_2?12?">#REF!</definedName>
    <definedName name="XDO_GROUP_?G_2?120?">'SBI-BSE-SENSEX-IF'!$2:$91</definedName>
    <definedName name="XDO_GROUP_?G_2?121?">LIQUIDSBI!$2:$60</definedName>
    <definedName name="XDO_GROUP_?G_2?122?">SN50EWIF!$2:$111</definedName>
    <definedName name="XDO_GROUP_?G_2?123?">SEOF!$2:$94</definedName>
    <definedName name="XDO_GROUP_?G_2?124?">'SBI-AOF'!$2:$89</definedName>
    <definedName name="XDO_GROUP_?G_2?125?">'SBI Silver ETF'!$2:$62</definedName>
    <definedName name="XDO_GROUP_?G_2?126?">'SBI Silver ETF Fund of Fund'!$2:$62</definedName>
    <definedName name="XDO_GROUP_?G_2?127?">'SBI Nifty50 Equal Weight ETF'!$2:$110</definedName>
    <definedName name="XDO_GROUP_?G_2?128?">SIOF!$2:$101</definedName>
    <definedName name="XDO_GROUP_?G_2?129?">'SBI Nifty 500 Index Fund'!$2:$561</definedName>
    <definedName name="XDO_GROUP_?G_2?13?">SMIF!$2:$83</definedName>
    <definedName name="XDO_GROUP_?G_2?130?">SBINICIF!$2:$91</definedName>
    <definedName name="XDO_GROUP_?G_2?131?">'SBI Quant Fund'!$2:$86</definedName>
    <definedName name="XDO_GROUP_?G_2?132?">#REF!</definedName>
    <definedName name="XDO_GROUP_?G_2?133?">#REF!</definedName>
    <definedName name="XDO_GROUP_?G_2?134?">#REF!</definedName>
    <definedName name="XDO_GROUP_?G_2?135?">#REF!</definedName>
    <definedName name="XDO_GROUP_?G_2?136?">#REF!</definedName>
    <definedName name="XDO_GROUP_?G_2?137?">#REF!</definedName>
    <definedName name="XDO_GROUP_?G_2?138?">#REF!</definedName>
    <definedName name="XDO_GROUP_?G_2?139?">#REF!</definedName>
    <definedName name="XDO_GROUP_?G_2?14?">#REF!</definedName>
    <definedName name="XDO_GROUP_?G_2?140?">#REF!</definedName>
    <definedName name="XDO_GROUP_?G_2?15?">SCOF!$2:$110</definedName>
    <definedName name="XDO_GROUP_?G_2?16?">STOF!$2:$95</definedName>
    <definedName name="XDO_GROUP_?G_2?17?">SHOF!$2:$91</definedName>
    <definedName name="XDO_GROUP_?G_2?18?">SCF!$2:$161</definedName>
    <definedName name="XDO_GROUP_?G_2?19?">SNIF!$2:$111</definedName>
    <definedName name="XDO_GROUP_?G_2?2?">#REF!</definedName>
    <definedName name="XDO_GROUP_?G_2?20?">'SMCBF-SP'!$2:$100</definedName>
    <definedName name="XDO_GROUP_?G_2?21?">SOF!$2:$64</definedName>
    <definedName name="XDO_GROUP_?G_2?22?">SMMDF!$2:$105</definedName>
    <definedName name="XDO_GROUP_?G_2?23?">SLF!$2:$149</definedName>
    <definedName name="XDO_GROUP_?G_2?24?">SDBF!$2:$76</definedName>
    <definedName name="XDO_GROUP_?G_2?25?">SSF!$2:$172</definedName>
    <definedName name="XDO_GROUP_?G_2?26?">SCRF!$2:$100</definedName>
    <definedName name="XDO_GROUP_?G_2?27?">SFEF!$2:$93</definedName>
    <definedName name="XDO_GROUP_?G_2?28?">SCHF!$2:$164</definedName>
    <definedName name="XDO_GROUP_?G_2?29?">SMUSD!$2:$133</definedName>
    <definedName name="XDO_GROUP_?G_2?3?">#REF!</definedName>
    <definedName name="XDO_GROUP_?G_2?30?">SMIDCAP!$2:$128</definedName>
    <definedName name="XDO_GROUP_?G_2?31?">SMCMF!$2:$62</definedName>
    <definedName name="XDO_GROUP_?G_2?32?">SMCOMMA!$2:$88</definedName>
    <definedName name="XDO_GROUP_?G_2?33?">SMGF!$2:$69</definedName>
    <definedName name="XDO_GROUP_?G_2?34?">SFLEXI!$2:$143</definedName>
    <definedName name="XDO_GROUP_?G_2?35?">SMAAF!$2:$163</definedName>
    <definedName name="XDO_GROUP_?G_2?36?">SBLUECHIP!$2:$108</definedName>
    <definedName name="XDO_GROUP_?G_2?37?">SAOF!$2:$290</definedName>
    <definedName name="XDO_GROUP_?G_2?38?">SIF!$2:$102</definedName>
    <definedName name="XDO_GROUP_?G_2?39?">SMLDF!$2:$148</definedName>
    <definedName name="XDO_GROUP_?G_2?4?">#REF!</definedName>
    <definedName name="XDO_GROUP_?G_2?40?">SSTDF!$2:$129</definedName>
    <definedName name="XDO_GROUP_?G_2?41?">SETFGOLD!$2:$62</definedName>
    <definedName name="XDO_GROUP_?G_2?42?">SPSU!$2:$86</definedName>
    <definedName name="XDO_GROUP_?G_2?43?">SGF!$2:$62</definedName>
    <definedName name="XDO_GROUP_?G_2?44?">SBISENSEX!$2:$91</definedName>
    <definedName name="XDO_GROUP_?G_2?45?">SSCF!$2:$122</definedName>
    <definedName name="XDO_GROUP_?G_2?46?">SBPF!$2:$110</definedName>
    <definedName name="XDO_GROUP_?G_2?47?">'SLTAF-I'!$2:$60</definedName>
    <definedName name="XDO_GROUP_?G_2?48?">'SLTAF-II'!$2:$84</definedName>
    <definedName name="XDO_GROUP_?G_2?49?">SBFS!$2:$86</definedName>
    <definedName name="XDO_GROUP_?G_2?5?">SLMF!$2:$141</definedName>
    <definedName name="XDO_GROUP_?G_2?50?">SETFNN50!$2:$110</definedName>
    <definedName name="XDO_GROUP_?G_2?51?">SETFNIFBK!$2:$72</definedName>
    <definedName name="XDO_GROUP_?G_2?52?">SETFBSE100!$2:$160</definedName>
    <definedName name="XDO_GROUP_?G_2?53?">SESF!$2:$207</definedName>
    <definedName name="XDO_GROUP_?G_2?54?">SETFNIF50!$2:$111</definedName>
    <definedName name="XDO_GROUP_?G_2?55?">'SLTAF-III'!$2:$86</definedName>
    <definedName name="XDO_GROUP_?G_2?56?">SETF10GILT!$2:$61</definedName>
    <definedName name="XDO_GROUP_?G_2?57?">'SLTAF-IV'!$2:$83</definedName>
    <definedName name="XDO_GROUP_?G_2?58?">'SLTAF-V'!$2:$88</definedName>
    <definedName name="XDO_GROUP_?G_2?59?">'SLTAF-VI'!$2:$99</definedName>
    <definedName name="XDO_GROUP_?G_2?6?">SLTEF!$2:$122</definedName>
    <definedName name="XDO_GROUP_?G_2?60?">SETFSN50!$2:$110</definedName>
    <definedName name="XDO_GROUP_?G_2?61?">SBIETFQLTY!$2:$91</definedName>
    <definedName name="XDO_GROUP_?G_2?62?">SCBF!$2:$157</definedName>
    <definedName name="XDO_GROUP_?G_2?63?">SEMVF!$2:$111</definedName>
    <definedName name="XDO_GROUP_?G_2?64?">'SFMP- Series 1'!$2:$73</definedName>
    <definedName name="XDO_GROUP_?G_2?65?">'SFMP- Series 6'!$2:$71</definedName>
    <definedName name="XDO_GROUP_?G_2?66?">'SFMP- Series 34'!$2:$66</definedName>
    <definedName name="XDO_GROUP_?G_2?67?">'SMCBF-IP'!$2:$98</definedName>
    <definedName name="XDO_GROUP_?G_2?68?">SFRDF!$2:$77</definedName>
    <definedName name="XDO_GROUP_?G_2?69?">SBIETFIT!$2:$70</definedName>
    <definedName name="XDO_GROUP_?G_2?7?">#REF!</definedName>
    <definedName name="XDO_GROUP_?G_2?70?">SBIETFPB!$2:$70</definedName>
    <definedName name="XDO_GROUP_?G_2?71?">'SRBF-AP'!$2:$110</definedName>
    <definedName name="XDO_GROUP_?G_2?72?">'SRBF-AHP'!$2:$124</definedName>
    <definedName name="XDO_GROUP_?G_2?73?">'SRBF-CHP'!$2:$120</definedName>
    <definedName name="XDO_GROUP_?G_2?74?">'SRBF-CP'!$2:$121</definedName>
    <definedName name="XDO_GROUP_?G_2?75?">'SIA-US EQUITY FOF'!$2:$61</definedName>
    <definedName name="XDO_GROUP_?G_2?76?">'SFMP- Series 41'!$2:$71</definedName>
    <definedName name="XDO_GROUP_?G_2?77?">'SFMP- Series 42'!$2:$84</definedName>
    <definedName name="XDO_GROUP_?G_2?78?">'SFMP- Series 43'!$2:$76</definedName>
    <definedName name="XDO_GROUP_?G_2?79?">'SNN50'!$2:$110</definedName>
    <definedName name="XDO_GROUP_?G_2?8?">#REF!</definedName>
    <definedName name="XDO_GROUP_?G_2?80?">'SFMP- Series 44'!$2:$76</definedName>
    <definedName name="XDO_GROUP_?G_2?81?">'SFMP- Series 45'!$2:$79</definedName>
    <definedName name="XDO_GROUP_?G_2?82?">SBIETFCON!$2:$91</definedName>
    <definedName name="XDO_GROUP_?G_2?83?">'SFMP- Series 46'!$2:$71</definedName>
    <definedName name="XDO_GROUP_?G_2?84?">'SFMP- Series 47'!$2:$71</definedName>
    <definedName name="XDO_GROUP_?G_2?85?">'SFMP- Series 48'!$2:$68</definedName>
    <definedName name="XDO_GROUP_?G_2?86?">SBAF!$2:$207</definedName>
    <definedName name="XDO_GROUP_?G_2?87?">'SFMP- Series 49'!$2:$76</definedName>
    <definedName name="XDO_GROUP_?G_2?88?">'SFMP- Series 50'!$2:$72</definedName>
    <definedName name="XDO_GROUP_?G_2?89?">'SFMP- Series 51'!$2:$81</definedName>
    <definedName name="XDO_GROUP_?G_2?9?">SMGLF!$2:$91</definedName>
    <definedName name="XDO_GROUP_?G_2?90?">'SFMP- Series 52'!$2:$75</definedName>
    <definedName name="XDO_GROUP_?G_2?91?">'SFMP- Series 53'!$2:$80</definedName>
    <definedName name="XDO_GROUP_?G_2?92?">'SFMP- Series 54'!$2:$67</definedName>
    <definedName name="XDO_GROUP_?G_2?93?">'SFMP- Series 55'!$2:$78</definedName>
    <definedName name="XDO_GROUP_?G_2?94?">'SFMP- Series 56'!$2:$66</definedName>
    <definedName name="XDO_GROUP_?G_2?95?">'SFMP- Series 57'!$2:$75</definedName>
    <definedName name="XDO_GROUP_?G_2?96?">'SFMP- Series 58'!$2:$73</definedName>
    <definedName name="XDO_GROUP_?G_2?97?">SCPSE!$2:$162</definedName>
    <definedName name="XDO_GROUP_?G_2?98?">'SFMP- Series 59'!$2:$63</definedName>
    <definedName name="XDO_GROUP_?G_2?99?">'SFMP- Series 60'!$2:$74</definedName>
    <definedName name="XDO_GROUP_?G_3?">SMEEF!$8:$101</definedName>
    <definedName name="XDO_GROUP_?G_3?1?">#REF!</definedName>
    <definedName name="XDO_GROUP_?G_3?10?">#REF!</definedName>
    <definedName name="XDO_GROUP_?G_3?100?">SMCF!$8:$111</definedName>
    <definedName name="XDO_GROUP_?G_3?101?">'SFMP- Series 61'!$16:$80</definedName>
    <definedName name="XDO_GROUP_?G_3?102?">'SFMP- Series 66'!$16:$78</definedName>
    <definedName name="XDO_GROUP_?G_3?103?">'SFMP- Series 67'!$16:$78</definedName>
    <definedName name="XDO_GROUP_?G_3?104?">'SFMP- Series 64'!$16:$75</definedName>
    <definedName name="XDO_GROUP_?G_3?105?">'SFMP- Series 68'!$16:$63</definedName>
    <definedName name="XDO_GROUP_?G_3?106?">SNM150IF!$8:$209</definedName>
    <definedName name="XDO_GROUP_?G_3?107?">SNS250IF!$8:$309</definedName>
    <definedName name="XDO_GROUP_?G_3?108?">'SCIGI-JUN 2036'!$16:$61</definedName>
    <definedName name="XDO_GROUP_?G_3?109?">'SCIGI-APR 2029'!$16:$60</definedName>
    <definedName name="XDO_GROUP_?G_3?11?">SEHF!$8:$166</definedName>
    <definedName name="XDO_GROUP_?G_3?110?">'SCISI-SEP 2027'!$16:$78</definedName>
    <definedName name="XDO_GROUP_?G_3?111?">'SFMP- Series 72'!$28:$63</definedName>
    <definedName name="XDO_GROUP_?G_3?112?">'SFMP- Series 73'!$28:$63</definedName>
    <definedName name="XDO_GROUP_?G_3?113?">SLDF!$16:$71</definedName>
    <definedName name="XDO_GROUP_?G_3?114?">'SFMP- Series 74'!$16:$72</definedName>
    <definedName name="XDO_GROUP_?G_3?115?">'SFMP- Series 76'!$16:$71</definedName>
    <definedName name="XDO_GROUP_?G_3?116?">'SFMP- Series 78'!$16:$73</definedName>
    <definedName name="XDO_GROUP_?G_3?117?">SDYF!$8:$114</definedName>
    <definedName name="XDO_GROUP_?G_3?118?">'SFMP- Series 79'!$16:$66</definedName>
    <definedName name="XDO_GROUP_?G_3?119?">'SFMP- Series 81'!$16:$81</definedName>
    <definedName name="XDO_GROUP_?G_3?12?">#REF!</definedName>
    <definedName name="XDO_GROUP_?G_3?120?">'SBI-BSE-SENSEX-IF'!$8:$90</definedName>
    <definedName name="XDO_GROUP_?G_3?121?">LIQUIDSBI!$40:$59</definedName>
    <definedName name="XDO_GROUP_?G_3?122?">SN50EWIF!$8:$110</definedName>
    <definedName name="XDO_GROUP_?G_3?123?">SEOF!$8:$93</definedName>
    <definedName name="XDO_GROUP_?G_3?124?">'SBI-AOF'!$8:$88</definedName>
    <definedName name="XDO_GROUP_?G_3?125?">'SBI Silver ETF'!$40:$61</definedName>
    <definedName name="XDO_GROUP_?G_3?126?">'SBI Silver ETF Fund of Fund'!$40:$61</definedName>
    <definedName name="XDO_GROUP_?G_3?127?">'SBI Nifty50 Equal Weight ETF'!$8:$109</definedName>
    <definedName name="XDO_GROUP_?G_3?128?">SIOF!$8:$100</definedName>
    <definedName name="XDO_GROUP_?G_3?129?">'SBI Nifty 500 Index Fund'!$8:$560</definedName>
    <definedName name="XDO_GROUP_?G_3?13?">SMIF!$16:$82</definedName>
    <definedName name="XDO_GROUP_?G_3?130?">SBINICIF!$8:$90</definedName>
    <definedName name="XDO_GROUP_?G_3?131?">'SBI Quant Fund'!$8:$85</definedName>
    <definedName name="XDO_GROUP_?G_3?132?">#REF!</definedName>
    <definedName name="XDO_GROUP_?G_3?133?">#REF!</definedName>
    <definedName name="XDO_GROUP_?G_3?134?">#REF!</definedName>
    <definedName name="XDO_GROUP_?G_3?135?">#REF!</definedName>
    <definedName name="XDO_GROUP_?G_3?136?">#REF!</definedName>
    <definedName name="XDO_GROUP_?G_3?137?">#REF!</definedName>
    <definedName name="XDO_GROUP_?G_3?138?">#REF!</definedName>
    <definedName name="XDO_GROUP_?G_3?139?">#REF!</definedName>
    <definedName name="XDO_GROUP_?G_3?14?">#REF!</definedName>
    <definedName name="XDO_GROUP_?G_3?140?">#REF!</definedName>
    <definedName name="XDO_GROUP_?G_3?15?">SCOF!$8:$109</definedName>
    <definedName name="XDO_GROUP_?G_3?16?">STOF!$8:$94</definedName>
    <definedName name="XDO_GROUP_?G_3?17?">SHOF!$8:$90</definedName>
    <definedName name="XDO_GROUP_?G_3?18?">SCF!$8:$160</definedName>
    <definedName name="XDO_GROUP_?G_3?19?">SNIF!$8:$110</definedName>
    <definedName name="XDO_GROUP_?G_3?2?">#REF!</definedName>
    <definedName name="XDO_GROUP_?G_3?20?">'SMCBF-SP'!$8:$99</definedName>
    <definedName name="XDO_GROUP_?G_3?21?">SOF!$28:$63</definedName>
    <definedName name="XDO_GROUP_?G_3?22?">SMMDF!$16:$104</definedName>
    <definedName name="XDO_GROUP_?G_3?23?">SLF!$16:$148</definedName>
    <definedName name="XDO_GROUP_?G_3?24?">SDBF!$16:$75</definedName>
    <definedName name="XDO_GROUP_?G_3?25?">SSF!$16:$171</definedName>
    <definedName name="XDO_GROUP_?G_3?26?">SCRF!$8:$99</definedName>
    <definedName name="XDO_GROUP_?G_3?27?">SFEF!$8:$92</definedName>
    <definedName name="XDO_GROUP_?G_3?28?">SCHF!$8:$163</definedName>
    <definedName name="XDO_GROUP_?G_3?29?">SMUSD!$16:$132</definedName>
    <definedName name="XDO_GROUP_?G_3?3?">#REF!</definedName>
    <definedName name="XDO_GROUP_?G_3?30?">SMIDCAP!$8:$127</definedName>
    <definedName name="XDO_GROUP_?G_3?31?">SMCMF!$16:$61</definedName>
    <definedName name="XDO_GROUP_?G_3?32?">SMCOMMA!$8:$87</definedName>
    <definedName name="XDO_GROUP_?G_3?33?">SMGF!$16:$68</definedName>
    <definedName name="XDO_GROUP_?G_3?34?">SFLEXI!$8:$142</definedName>
    <definedName name="XDO_GROUP_?G_3?35?">SMAAF!$8:$162</definedName>
    <definedName name="XDO_GROUP_?G_3?36?">SBLUECHIP!$8:$107</definedName>
    <definedName name="XDO_GROUP_?G_3?37?">SAOF!$8:$289</definedName>
    <definedName name="XDO_GROUP_?G_3?38?">SIF!$8:$101</definedName>
    <definedName name="XDO_GROUP_?G_3?39?">SMLDF!$16:$147</definedName>
    <definedName name="XDO_GROUP_?G_3?4?">#REF!</definedName>
    <definedName name="XDO_GROUP_?G_3?40?">SSTDF!$16:$128</definedName>
    <definedName name="XDO_GROUP_?G_3?41?">SETFGOLD!$40:$61</definedName>
    <definedName name="XDO_GROUP_?G_3?42?">SPSU!$8:$85</definedName>
    <definedName name="XDO_GROUP_?G_3?43?">SGF!$40:$61</definedName>
    <definedName name="XDO_GROUP_?G_3?44?">SBISENSEX!$8:$90</definedName>
    <definedName name="XDO_GROUP_?G_3?45?">SSCF!$8:$121</definedName>
    <definedName name="XDO_GROUP_?G_3?46?">SBPF!$16:$109</definedName>
    <definedName name="XDO_GROUP_?G_3?47?">'SLTAF-I'!$40:$59</definedName>
    <definedName name="XDO_GROUP_?G_3?48?">'SLTAF-II'!$8:$83</definedName>
    <definedName name="XDO_GROUP_?G_3?49?">SBFS!$8:$85</definedName>
    <definedName name="XDO_GROUP_?G_3?5?">SLMF!$8:$140</definedName>
    <definedName name="XDO_GROUP_?G_3?50?">SETFNN50!$8:$109</definedName>
    <definedName name="XDO_GROUP_?G_3?51?">SETFNIFBK!$8:$71</definedName>
    <definedName name="XDO_GROUP_?G_3?52?">SETFBSE100!$8:$159</definedName>
    <definedName name="XDO_GROUP_?G_3?53?">SESF!$8:$206</definedName>
    <definedName name="XDO_GROUP_?G_3?54?">SETFNIF50!$8:$110</definedName>
    <definedName name="XDO_GROUP_?G_3?55?">'SLTAF-III'!$8:$85</definedName>
    <definedName name="XDO_GROUP_?G_3?56?">SETF10GILT!$16:$60</definedName>
    <definedName name="XDO_GROUP_?G_3?57?">'SLTAF-IV'!$8:$82</definedName>
    <definedName name="XDO_GROUP_?G_3?58?">'SLTAF-V'!$8:$87</definedName>
    <definedName name="XDO_GROUP_?G_3?59?">'SLTAF-VI'!$8:$98</definedName>
    <definedName name="XDO_GROUP_?G_3?6?">SLTEF!$8:$121</definedName>
    <definedName name="XDO_GROUP_?G_3?60?">SETFSN50!$8:$109</definedName>
    <definedName name="XDO_GROUP_?G_3?61?">SBIETFQLTY!$8:$90</definedName>
    <definedName name="XDO_GROUP_?G_3?62?">SCBF!$16:$156</definedName>
    <definedName name="XDO_GROUP_?G_3?63?">SEMVF!$8:$110</definedName>
    <definedName name="XDO_GROUP_?G_3?64?">'SFMP- Series 1'!$16:$72</definedName>
    <definedName name="XDO_GROUP_?G_3?65?">'SFMP- Series 6'!$16:$70</definedName>
    <definedName name="XDO_GROUP_?G_3?66?">'SFMP- Series 34'!$16:$65</definedName>
    <definedName name="XDO_GROUP_?G_3?67?">'SMCBF-IP'!$8:$97</definedName>
    <definedName name="XDO_GROUP_?G_3?68?">SFRDF!$16:$76</definedName>
    <definedName name="XDO_GROUP_?G_3?69?">SBIETFIT!$8:$69</definedName>
    <definedName name="XDO_GROUP_?G_3?7?">#REF!</definedName>
    <definedName name="XDO_GROUP_?G_3?70?">SBIETFPB!$8:$69</definedName>
    <definedName name="XDO_GROUP_?G_3?71?">'SRBF-AP'!$8:$109</definedName>
    <definedName name="XDO_GROUP_?G_3?72?">'SRBF-AHP'!$8:$123</definedName>
    <definedName name="XDO_GROUP_?G_3?73?">'SRBF-CHP'!$8:$119</definedName>
    <definedName name="XDO_GROUP_?G_3?74?">'SRBF-CP'!$8:$120</definedName>
    <definedName name="XDO_GROUP_?G_3?75?">'SIA-US EQUITY FOF'!$8:$60</definedName>
    <definedName name="XDO_GROUP_?G_3?76?">'SFMP- Series 41'!$16:$70</definedName>
    <definedName name="XDO_GROUP_?G_3?77?">'SFMP- Series 42'!$16:$83</definedName>
    <definedName name="XDO_GROUP_?G_3?78?">'SFMP- Series 43'!$16:$75</definedName>
    <definedName name="XDO_GROUP_?G_3?79?">'SNN50'!$8:$109</definedName>
    <definedName name="XDO_GROUP_?G_3?8?">#REF!</definedName>
    <definedName name="XDO_GROUP_?G_3?80?">'SFMP- Series 44'!$16:$75</definedName>
    <definedName name="XDO_GROUP_?G_3?81?">'SFMP- Series 45'!$16:$78</definedName>
    <definedName name="XDO_GROUP_?G_3?82?">SBIETFCON!$8:$90</definedName>
    <definedName name="XDO_GROUP_?G_3?83?">'SFMP- Series 46'!$16:$70</definedName>
    <definedName name="XDO_GROUP_?G_3?84?">'SFMP- Series 47'!$16:$70</definedName>
    <definedName name="XDO_GROUP_?G_3?85?">'SFMP- Series 48'!$16:$67</definedName>
    <definedName name="XDO_GROUP_?G_3?86?">SBAF!$8:$206</definedName>
    <definedName name="XDO_GROUP_?G_3?87?">'SFMP- Series 49'!$16:$75</definedName>
    <definedName name="XDO_GROUP_?G_3?88?">'SFMP- Series 50'!$16:$71</definedName>
    <definedName name="XDO_GROUP_?G_3?89?">'SFMP- Series 51'!$16:$80</definedName>
    <definedName name="XDO_GROUP_?G_3?9?">SMGLF!$8:$90</definedName>
    <definedName name="XDO_GROUP_?G_3?90?">'SFMP- Series 52'!$16:$74</definedName>
    <definedName name="XDO_GROUP_?G_3?91?">'SFMP- Series 53'!$16:$79</definedName>
    <definedName name="XDO_GROUP_?G_3?92?">'SFMP- Series 54'!$16:$66</definedName>
    <definedName name="XDO_GROUP_?G_3?93?">'SFMP- Series 55'!$16:$77</definedName>
    <definedName name="XDO_GROUP_?G_3?94?">'SFMP- Series 56'!$16:$65</definedName>
    <definedName name="XDO_GROUP_?G_3?95?">'SFMP- Series 57'!$16:$74</definedName>
    <definedName name="XDO_GROUP_?G_3?96?">'SFMP- Series 58'!$16:$72</definedName>
    <definedName name="XDO_GROUP_?G_3?97?">SCPSE!$16:$161</definedName>
    <definedName name="XDO_GROUP_?G_3?98?">'SFMP- Series 59'!$28:$62</definedName>
    <definedName name="XDO_GROUP_?G_3?99?">'SFMP- Series 60'!$16:$73</definedName>
    <definedName name="XDO_GROUP_?G_4?">SMEEF!$B$99:$IZ$99</definedName>
    <definedName name="XDO_GROUP_?G_4?1?">#REF!</definedName>
    <definedName name="XDO_GROUP_?G_4?10?">SLMF!$B$87:$IV$89</definedName>
    <definedName name="XDO_GROUP_?G_4?100?">SDBF!$B$28:$IV$28</definedName>
    <definedName name="XDO_GROUP_?G_4?101?">SDBF!$B$32:$IV$35</definedName>
    <definedName name="XDO_GROUP_?G_4?102?">SDBF!$B$39:$IV$39</definedName>
    <definedName name="XDO_GROUP_?G_4?103?">SDBF!$B$58:$IV$58</definedName>
    <definedName name="XDO_GROUP_?G_4?104?">SDBF!$B$68:$IV$68</definedName>
    <definedName name="XDO_GROUP_?G_4?105?">SDBF!$B$73:$IV$73</definedName>
    <definedName name="XDO_GROUP_?G_4?106?">SSF!$B$26:$IV$61</definedName>
    <definedName name="XDO_GROUP_?G_4?107?">SSF!$B$66:$IV$97</definedName>
    <definedName name="XDO_GROUP_?G_4?108?">SSF!$B$101:$IV$138</definedName>
    <definedName name="XDO_GROUP_?G_4?109?">SSF!$B$142:$IV$142</definedName>
    <definedName name="XDO_GROUP_?G_4?11?">SLMF!$B$93:$IV$93</definedName>
    <definedName name="XDO_GROUP_?G_4?110?">SSF!$B$153:$IV$153</definedName>
    <definedName name="XDO_GROUP_?G_4?111?">SSF!$B$163:$IV$164</definedName>
    <definedName name="XDO_GROUP_?G_4?112?">SSF!$B$169:$IV$169</definedName>
    <definedName name="XDO_GROUP_?G_4?113?">SCRF!$B$16:$IV$16</definedName>
    <definedName name="XDO_GROUP_?G_4?114?">SCRF!$B$21:$IV$51</definedName>
    <definedName name="XDO_GROUP_?G_4?115?">SCRF!$B$59:$IV$61</definedName>
    <definedName name="XDO_GROUP_?G_4?116?">SCRF!$B$82:$IV$82</definedName>
    <definedName name="XDO_GROUP_?G_4?117?">SCRF!$B$92:$IV$92</definedName>
    <definedName name="XDO_GROUP_?G_4?118?">SCRF!$B$97:$IV$97</definedName>
    <definedName name="XDO_GROUP_?G_4?119?">SFEF!$B$10:$IV$33</definedName>
    <definedName name="XDO_GROUP_?G_4?12?">SLMF!$B$114:$IV$114</definedName>
    <definedName name="XDO_GROUP_?G_4?120?">SFEF!$B$39:$IV$41</definedName>
    <definedName name="XDO_GROUP_?G_4?121?">SFEF!$B$66:$IV$66</definedName>
    <definedName name="XDO_GROUP_?G_4?122?">SFEF!$B$85:$IV$85</definedName>
    <definedName name="XDO_GROUP_?G_4?123?">SFEF!$B$90:$IV$90</definedName>
    <definedName name="XDO_GROUP_?G_4?124?">SCHF!$B$10:$IV$48</definedName>
    <definedName name="XDO_GROUP_?G_4?125?">SCHF!$B$56:$IV$56</definedName>
    <definedName name="XDO_GROUP_?G_4?126?">SCHF!$B$61:$IV$108</definedName>
    <definedName name="XDO_GROUP_?G_4?127?">SCHF!$B$116:$IV$119</definedName>
    <definedName name="XDO_GROUP_?G_4?128?">SCHF!$B$123:$IV$126</definedName>
    <definedName name="XDO_GROUP_?G_4?129?">SCHF!$B$133:$IV$133</definedName>
    <definedName name="XDO_GROUP_?G_4?13?">SLMF!$B$133:$IV$133</definedName>
    <definedName name="XDO_GROUP_?G_4?130?">SCHF!$B$146:$IV$146</definedName>
    <definedName name="XDO_GROUP_?G_4?131?">SCHF!$B$156:$IV$156</definedName>
    <definedName name="XDO_GROUP_?G_4?132?">SCHF!$B$161:$IV$161</definedName>
    <definedName name="XDO_GROUP_?G_4?133?">SMUSD!$B$18:$IV$42</definedName>
    <definedName name="XDO_GROUP_?G_4?134?">SMUSD!$B$48:$IV$49</definedName>
    <definedName name="XDO_GROUP_?G_4?135?">SMUSD!$B$53:$IV$53</definedName>
    <definedName name="XDO_GROUP_?G_4?136?">SMUSD!$B$57:$IV$63</definedName>
    <definedName name="XDO_GROUP_?G_4?137?">SMUSD!$B$68:$IV$74</definedName>
    <definedName name="XDO_GROUP_?G_4?138?">SMUSD!$B$78:$IV$99</definedName>
    <definedName name="XDO_GROUP_?G_4?139?">SMUSD!$B$103:$IV$103</definedName>
    <definedName name="XDO_GROUP_?G_4?14?">SLMF!$B$138:$IV$138</definedName>
    <definedName name="XDO_GROUP_?G_4?140?">SMUSD!$B$114:$IV$114</definedName>
    <definedName name="XDO_GROUP_?G_4?141?">SMUSD!$B$124:$IV$125</definedName>
    <definedName name="XDO_GROUP_?G_4?142?">SMUSD!$B$130:$IV$130</definedName>
    <definedName name="XDO_GROUP_?G_4?143?">SMIDCAP!$B$10:$IV$74</definedName>
    <definedName name="XDO_GROUP_?G_4?144?">SMIDCAP!$B$99:$IV$101</definedName>
    <definedName name="XDO_GROUP_?G_4?145?">SMIDCAP!$B$120:$IV$120</definedName>
    <definedName name="XDO_GROUP_?G_4?146?">SMIDCAP!$B$125:$IV$125</definedName>
    <definedName name="XDO_GROUP_?G_4?147?">SMCMF!$B$24:$IV$25</definedName>
    <definedName name="XDO_GROUP_?G_4?148?">SMCMF!$B$54:$IV$54</definedName>
    <definedName name="XDO_GROUP_?G_4?149?">SMCMF!$B$59:$IV$59</definedName>
    <definedName name="XDO_GROUP_?G_4?15?">SLTEF!$B$10:$IV$70</definedName>
    <definedName name="XDO_GROUP_?G_4?150?">SMCOMMA!$B$10:$IV$36</definedName>
    <definedName name="XDO_GROUP_?G_4?151?">SMCOMMA!$B$61:$IV$61</definedName>
    <definedName name="XDO_GROUP_?G_4?152?">SMCOMMA!$B$80:$IV$80</definedName>
    <definedName name="XDO_GROUP_?G_4?153?">SMCOMMA!$B$85:$IV$85</definedName>
    <definedName name="XDO_GROUP_?G_4?154?">SMGF!$B$24:$IV$28</definedName>
    <definedName name="XDO_GROUP_?G_4?155?">SMGF!$B$32:$IV$34</definedName>
    <definedName name="XDO_GROUP_?G_4?156?">SMGF!$B$61:$IV$61</definedName>
    <definedName name="XDO_GROUP_?G_4?157?">SMGF!$B$66:$IV$66</definedName>
    <definedName name="XDO_GROUP_?G_4?158?">SFLEXI!$B$10:$IV$87</definedName>
    <definedName name="XDO_GROUP_?G_4?159?">SFLEXI!$B$93:$IV$95</definedName>
    <definedName name="XDO_GROUP_?G_4?16?">SLTEF!$B$95:$IV$95</definedName>
    <definedName name="XDO_GROUP_?G_4?160?">SFLEXI!$B$116:$IV$116</definedName>
    <definedName name="XDO_GROUP_?G_4?161?">SFLEXI!$B$135:$IV$135</definedName>
    <definedName name="XDO_GROUP_?G_4?162?">SFLEXI!$B$140:$IV$140</definedName>
    <definedName name="XDO_GROUP_?G_4?163?">SMAAF!$B$10:$IV$60</definedName>
    <definedName name="XDO_GROUP_?G_4?164?">SMAAF!$B$68:$IV$68</definedName>
    <definedName name="XDO_GROUP_?G_4?165?">SMAAF!$B$72:$IV$73</definedName>
    <definedName name="XDO_GROUP_?G_4?166?">SMAAF!$B$82:$IV$109</definedName>
    <definedName name="XDO_GROUP_?G_4?167?">SMAAF!$B$117:$IV$119</definedName>
    <definedName name="XDO_GROUP_?G_4?168?">SMAAF!$B$123:$IV$123</definedName>
    <definedName name="XDO_GROUP_?G_4?169?">SMAAF!$B$130:$IV$130</definedName>
    <definedName name="XDO_GROUP_?G_4?17?">SLTEF!$B$114:$IV$114</definedName>
    <definedName name="XDO_GROUP_?G_4?170?">SMAAF!$B$141:$IV$143</definedName>
    <definedName name="XDO_GROUP_?G_4?171?">SMAAF!$B$155:$IV$155</definedName>
    <definedName name="XDO_GROUP_?G_4?172?">SMAAF!$B$160:$IV$160</definedName>
    <definedName name="XDO_GROUP_?G_4?173?">SBLUECHIP!$B$10:$IV$54</definedName>
    <definedName name="XDO_GROUP_?G_4?174?">SBLUECHIP!$B$79:$IV$81</definedName>
    <definedName name="XDO_GROUP_?G_4?175?">SBLUECHIP!$B$100:$IV$100</definedName>
    <definedName name="XDO_GROUP_?G_4?176?">SBLUECHIP!$B$105:$IV$105</definedName>
    <definedName name="XDO_GROUP_?G_4?177?">SAOF!$B$10:$IV$205</definedName>
    <definedName name="XDO_GROUP_?G_4?178?">SAOF!$B$214:$IV$233</definedName>
    <definedName name="XDO_GROUP_?G_4?179?">SAOF!$B$246:$IV$248</definedName>
    <definedName name="XDO_GROUP_?G_4?18?">SLTEF!$B$119:$IV$119</definedName>
    <definedName name="XDO_GROUP_?G_4?180?">SAOF!$B$252:$IV$254</definedName>
    <definedName name="XDO_GROUP_?G_4?181?">SAOF!$B$258:$IV$258</definedName>
    <definedName name="XDO_GROUP_?G_4?182?">SAOF!$B$267:$IV$270</definedName>
    <definedName name="XDO_GROUP_?G_4?183?">SAOF!$B$282:$IV$282</definedName>
    <definedName name="XDO_GROUP_?G_4?184?">SAOF!$B$287:$IV$287</definedName>
    <definedName name="XDO_GROUP_?G_4?185?">SIF!$B$10:$IV$46</definedName>
    <definedName name="XDO_GROUP_?G_4?186?">SIF!$B$54:$IV$54</definedName>
    <definedName name="XDO_GROUP_?G_4?187?">SIF!$B$75:$IV$75</definedName>
    <definedName name="XDO_GROUP_?G_4?188?">SIF!$B$94:$IV$94</definedName>
    <definedName name="XDO_GROUP_?G_4?189?">SIF!$B$99:$IV$99</definedName>
    <definedName name="XDO_GROUP_?G_4?19?">#REF!</definedName>
    <definedName name="XDO_GROUP_?G_4?190?">SMLDF!$B$18:$IV$77</definedName>
    <definedName name="XDO_GROUP_?G_4?191?">SMLDF!$B$83:$IV$86</definedName>
    <definedName name="XDO_GROUP_?G_4?192?">SMLDF!$B$90:$IV$92</definedName>
    <definedName name="XDO_GROUP_?G_4?193?">SMLDF!$B$96:$IV$97</definedName>
    <definedName name="XDO_GROUP_?G_4?194?">SMLDF!$B$102:$IV$107</definedName>
    <definedName name="XDO_GROUP_?G_4?195?">SMLDF!$B$111:$IV$113</definedName>
    <definedName name="XDO_GROUP_?G_4?196?">SMLDF!$B$117:$IV$117</definedName>
    <definedName name="XDO_GROUP_?G_4?197?">SMLDF!$B$123:$IV$123</definedName>
    <definedName name="XDO_GROUP_?G_4?198?">SMLDF!$B$130:$IV$130</definedName>
    <definedName name="XDO_GROUP_?G_4?199?">SMLDF!$B$140:$IV$140</definedName>
    <definedName name="XDO_GROUP_?G_4?2?">#REF!</definedName>
    <definedName name="XDO_GROUP_?G_4?20?">#REF!</definedName>
    <definedName name="XDO_GROUP_?G_4?200?">SMLDF!$B$145:$IV$145</definedName>
    <definedName name="XDO_GROUP_?G_4?201?">SSTDF!$B$18:$IV$71</definedName>
    <definedName name="XDO_GROUP_?G_4?202?">SSTDF!$B$77:$IV$78</definedName>
    <definedName name="XDO_GROUP_?G_4?203?">SSTDF!$B$82:$IV$86</definedName>
    <definedName name="XDO_GROUP_?G_4?204?">SSTDF!$B$90:$IV$91</definedName>
    <definedName name="XDO_GROUP_?G_4?205?">SSTDF!$B$104:$IV$104</definedName>
    <definedName name="XDO_GROUP_?G_4?206?">SSTDF!$B$111:$IV$111</definedName>
    <definedName name="XDO_GROUP_?G_4?207?">SSTDF!$B$121:$IV$121</definedName>
    <definedName name="XDO_GROUP_?G_4?208?">SSTDF!$B$126:$IV$126</definedName>
    <definedName name="XDO_GROUP_?G_4?209?">SETFGOLD!$B$46:$IV$46</definedName>
    <definedName name="XDO_GROUP_?G_4?21?">#REF!</definedName>
    <definedName name="XDO_GROUP_?G_4?210?">SETFGOLD!$B$54:$IV$54</definedName>
    <definedName name="XDO_GROUP_?G_4?211?">SETFGOLD!$B$59:$IV$59</definedName>
    <definedName name="XDO_GROUP_?G_4?212?">SPSU!$B$10:$IV$34</definedName>
    <definedName name="XDO_GROUP_?G_4?213?">SPSU!$B$59:$IV$59</definedName>
    <definedName name="XDO_GROUP_?G_4?214?">SPSU!$B$78:$IV$78</definedName>
    <definedName name="XDO_GROUP_?G_4?215?">SPSU!$B$83:$IV$83</definedName>
    <definedName name="XDO_GROUP_?G_4?216?">SGF!$B$42:$IV$42</definedName>
    <definedName name="XDO_GROUP_?G_4?217?">SGF!$B$54:$IV$54</definedName>
    <definedName name="XDO_GROUP_?G_4?218?">SGF!$B$59:$IV$59</definedName>
    <definedName name="XDO_GROUP_?G_4?219?">SBISENSEX!$B$10:$IV$40</definedName>
    <definedName name="XDO_GROUP_?G_4?22?">#REF!</definedName>
    <definedName name="XDO_GROUP_?G_4?220?">SBISENSEX!$B$83:$IV$83</definedName>
    <definedName name="XDO_GROUP_?G_4?221?">SBISENSEX!$B$88:$IV$88</definedName>
    <definedName name="XDO_GROUP_?G_4?222?">SSCF!$B$10:$IV$70</definedName>
    <definedName name="XDO_GROUP_?G_4?223?">SSCF!$B$95:$IV$95</definedName>
    <definedName name="XDO_GROUP_?G_4?224?">SSCF!$B$114:$IV$114</definedName>
    <definedName name="XDO_GROUP_?G_4?225?">SSCF!$B$119:$IV$119</definedName>
    <definedName name="XDO_GROUP_?G_4?226?">SBPF!$B$18:$IV$58</definedName>
    <definedName name="XDO_GROUP_?G_4?227?">SBPF!$B$66:$IV$66</definedName>
    <definedName name="XDO_GROUP_?G_4?228?">SBPF!$B$70:$IV$71</definedName>
    <definedName name="XDO_GROUP_?G_4?229?">SBPF!$B$78:$IV$79</definedName>
    <definedName name="XDO_GROUP_?G_4?23?">SMGLF!$B$10:$IV$39</definedName>
    <definedName name="XDO_GROUP_?G_4?230?">SBPF!$B$92:$IV$92</definedName>
    <definedName name="XDO_GROUP_?G_4?231?">SBPF!$B$102:$IV$102</definedName>
    <definedName name="XDO_GROUP_?G_4?232?">SBPF!$B$107:$IV$107</definedName>
    <definedName name="XDO_GROUP_?G_4?233?">'SLTAF-I'!$B$52:$IV$52</definedName>
    <definedName name="XDO_GROUP_?G_4?234?">'SLTAF-I'!$B$57:$IV$57</definedName>
    <definedName name="XDO_GROUP_?G_4?235?">'SLTAF-II'!$B$10:$IV$33</definedName>
    <definedName name="XDO_GROUP_?G_4?236?">'SLTAF-II'!$B$76:$IV$76</definedName>
    <definedName name="XDO_GROUP_?G_4?237?">'SLTAF-II'!$B$81:$IV$81</definedName>
    <definedName name="XDO_GROUP_?G_4?238?">SBFS!$B$10:$IV$34</definedName>
    <definedName name="XDO_GROUP_?G_4?239?">SBFS!$B$59:$IV$59</definedName>
    <definedName name="XDO_GROUP_?G_4?24?">SMGLF!$B$64:$IV$64</definedName>
    <definedName name="XDO_GROUP_?G_4?240?">SBFS!$B$78:$IV$78</definedName>
    <definedName name="XDO_GROUP_?G_4?241?">SBFS!$B$83:$IV$83</definedName>
    <definedName name="XDO_GROUP_?G_4?242?">SETFNN50!$B$10:$IV$59</definedName>
    <definedName name="XDO_GROUP_?G_4?243?">SETFNN50!$B$102:$IV$102</definedName>
    <definedName name="XDO_GROUP_?G_4?244?">SETFNN50!$B$107:$IV$107</definedName>
    <definedName name="XDO_GROUP_?G_4?245?">SETFNIFBK!$B$10:$IV$21</definedName>
    <definedName name="XDO_GROUP_?G_4?246?">SETFNIFBK!$B$64:$IV$64</definedName>
    <definedName name="XDO_GROUP_?G_4?247?">SETFNIFBK!$B$69:$IV$69</definedName>
    <definedName name="XDO_GROUP_?G_4?248?">SETFBSE100!$B$10:$IV$110</definedName>
    <definedName name="XDO_GROUP_?G_4?249?">SETFBSE100!$B$157:$IV$157</definedName>
    <definedName name="XDO_GROUP_?G_4?25?">SMGLF!$B$83:$IV$83</definedName>
    <definedName name="XDO_GROUP_?G_4?250?">SESF!$B$10:$IV$122</definedName>
    <definedName name="XDO_GROUP_?G_4?251?">SESF!$B$128:$IV$128</definedName>
    <definedName name="XDO_GROUP_?G_4?252?">SESF!$B$132:$IV$133</definedName>
    <definedName name="XDO_GROUP_?G_4?253?">SESF!$B$137:$IV$138</definedName>
    <definedName name="XDO_GROUP_?G_4?254?">SESF!$B$143:$IV$157</definedName>
    <definedName name="XDO_GROUP_?G_4?255?">SESF!$B$165:$IV$168</definedName>
    <definedName name="XDO_GROUP_?G_4?256?">SESF!$B$179:$IV$180</definedName>
    <definedName name="XDO_GROUP_?G_4?257?">SESF!$B$199:$IV$199</definedName>
    <definedName name="XDO_GROUP_?G_4?258?">SESF!$B$204:$IV$204</definedName>
    <definedName name="XDO_GROUP_?G_4?259?">SETFNIF50!$B$10:$IV$60</definedName>
    <definedName name="XDO_GROUP_?G_4?26?">SMGLF!$B$88:$IV$88</definedName>
    <definedName name="XDO_GROUP_?G_4?260?">SETFNIF50!$B$103:$IV$103</definedName>
    <definedName name="XDO_GROUP_?G_4?261?">SETFNIF50!$B$108:$IV$108</definedName>
    <definedName name="XDO_GROUP_?G_4?262?">'SLTAF-III'!$B$10:$IV$35</definedName>
    <definedName name="XDO_GROUP_?G_4?263?">'SLTAF-III'!$B$78:$IV$78</definedName>
    <definedName name="XDO_GROUP_?G_4?264?">'SLTAF-III'!$B$83:$IV$83</definedName>
    <definedName name="XDO_GROUP_?G_4?265?">SETF10GILT!$B$24:$IV$24</definedName>
    <definedName name="XDO_GROUP_?G_4?266?">SETF10GILT!$B$53:$IV$53</definedName>
    <definedName name="XDO_GROUP_?G_4?267?">SETF10GILT!$B$58:$IV$58</definedName>
    <definedName name="XDO_GROUP_?G_4?268?">'SLTAF-IV'!$B$10:$IV$32</definedName>
    <definedName name="XDO_GROUP_?G_4?269?">'SLTAF-IV'!$B$75:$IV$75</definedName>
    <definedName name="XDO_GROUP_?G_4?27?">#REF!</definedName>
    <definedName name="XDO_GROUP_?G_4?270?">'SLTAF-IV'!$B$80:$IV$80</definedName>
    <definedName name="XDO_GROUP_?G_4?271?">'SLTAF-V'!$B$10:$IV$37</definedName>
    <definedName name="XDO_GROUP_?G_4?272?">'SLTAF-V'!$B$80:$IV$80</definedName>
    <definedName name="XDO_GROUP_?G_4?273?">'SLTAF-V'!$B$85:$IV$85</definedName>
    <definedName name="XDO_GROUP_?G_4?274?">'SLTAF-VI'!$B$10:$IV$48</definedName>
    <definedName name="XDO_GROUP_?G_4?275?">'SLTAF-VI'!$B$91:$IV$91</definedName>
    <definedName name="XDO_GROUP_?G_4?276?">'SLTAF-VI'!$B$96:$IV$96</definedName>
    <definedName name="XDO_GROUP_?G_4?277?">SETFSN50!$B$10:$IV$59</definedName>
    <definedName name="XDO_GROUP_?G_4?278?">SETFSN50!$B$102:$IV$102</definedName>
    <definedName name="XDO_GROUP_?G_4?279?">SETFSN50!$B$107:$IV$107</definedName>
    <definedName name="XDO_GROUP_?G_4?28?">#REF!</definedName>
    <definedName name="XDO_GROUP_?G_4?280?">SBIETFQLTY!$B$10:$IV$40</definedName>
    <definedName name="XDO_GROUP_?G_4?281?">SBIETFQLTY!$B$83:$IV$83</definedName>
    <definedName name="XDO_GROUP_?G_4?282?">SBIETFQLTY!$B$88:$IV$88</definedName>
    <definedName name="XDO_GROUP_?G_4?283?">SCBF!$B$18:$IV$102</definedName>
    <definedName name="XDO_GROUP_?G_4?284?">SCBF!$B$108:$IV$108</definedName>
    <definedName name="XDO_GROUP_?G_4?285?">SCBF!$B$112:$IV$112</definedName>
    <definedName name="XDO_GROUP_?G_4?286?">SCBF!$B$116:$IV$116</definedName>
    <definedName name="XDO_GROUP_?G_4?287?">SCBF!$B$121:$IV$121</definedName>
    <definedName name="XDO_GROUP_?G_4?288?">SCBF!$B$125:$IV$126</definedName>
    <definedName name="XDO_GROUP_?G_4?289?">SCBF!$B$139:$IV$139</definedName>
    <definedName name="XDO_GROUP_?G_4?29?">SEHF!$B$10:$IV$47</definedName>
    <definedName name="XDO_GROUP_?G_4?290?">SCBF!$B$149:$IV$149</definedName>
    <definedName name="XDO_GROUP_?G_4?291?">SCBF!$B$154:$IV$154</definedName>
    <definedName name="XDO_GROUP_?G_4?292?">SEMVF!$B$10:$IV$60</definedName>
    <definedName name="XDO_GROUP_?G_4?293?">SEMVF!$B$103:$IV$103</definedName>
    <definedName name="XDO_GROUP_?G_4?294?">SEMVF!$B$108:$IV$108</definedName>
    <definedName name="XDO_GROUP_?G_4?295?">'SFMP- Series 1'!$B$26:$IV$31</definedName>
    <definedName name="XDO_GROUP_?G_4?296?">'SFMP- Series 1'!$B$44:$IV$50</definedName>
    <definedName name="XDO_GROUP_?G_4?297?">'SFMP- Series 1'!$B$65:$IV$65</definedName>
    <definedName name="XDO_GROUP_?G_4?298?">'SFMP- Series 1'!$B$70:$IV$70</definedName>
    <definedName name="XDO_GROUP_?G_4?299?">'SFMP- Series 6'!$B$26:$IV$29</definedName>
    <definedName name="XDO_GROUP_?G_4?3?">#REF!</definedName>
    <definedName name="XDO_GROUP_?G_4?30?">SEHF!$B$51:$IV$52</definedName>
    <definedName name="XDO_GROUP_?G_4?300?">'SFMP- Series 6'!$B$42:$IV$48</definedName>
    <definedName name="XDO_GROUP_?G_4?301?">'SFMP- Series 6'!$B$63:$IV$63</definedName>
    <definedName name="XDO_GROUP_?G_4?302?">'SFMP- Series 6'!$B$68:$IV$68</definedName>
    <definedName name="XDO_GROUP_?G_4?303?">'SFMP- Series 34'!$B$26:$IV$26</definedName>
    <definedName name="XDO_GROUP_?G_4?304?">'SFMP- Series 34'!$B$39:$IV$43</definedName>
    <definedName name="XDO_GROUP_?G_4?305?">'SFMP- Series 34'!$B$58:$IV$58</definedName>
    <definedName name="XDO_GROUP_?G_4?306?">'SFMP- Series 34'!$B$63:$IV$63</definedName>
    <definedName name="XDO_GROUP_?G_4?307?">'SMCBF-IP'!$B$10:$IV$39</definedName>
    <definedName name="XDO_GROUP_?G_4?308?">'SMCBF-IP'!$B$45:$IV$45</definedName>
    <definedName name="XDO_GROUP_?G_4?309?">'SMCBF-IP'!$B$49:$IV$50</definedName>
    <definedName name="XDO_GROUP_?G_4?31?">SEHF!$B$58:$IV$59</definedName>
    <definedName name="XDO_GROUP_?G_4?310?">'SMCBF-IP'!$B$71:$IV$71</definedName>
    <definedName name="XDO_GROUP_?G_4?311?">'SMCBF-IP'!$B$90:$IV$90</definedName>
    <definedName name="XDO_GROUP_?G_4?312?">'SMCBF-IP'!$B$95:$IV$95</definedName>
    <definedName name="XDO_GROUP_?G_4?313?">SFRDF!$B$18:$IV$24</definedName>
    <definedName name="XDO_GROUP_?G_4?314?">SFRDF!$B$32:$IV$35</definedName>
    <definedName name="XDO_GROUP_?G_4?315?">SFRDF!$B$44:$IV$46</definedName>
    <definedName name="XDO_GROUP_?G_4?316?">SFRDF!$B$59:$IV$59</definedName>
    <definedName name="XDO_GROUP_?G_4?317?">SFRDF!$B$69:$IV$69</definedName>
    <definedName name="XDO_GROUP_?G_4?318?">SFRDF!$B$74:$IV$74</definedName>
    <definedName name="XDO_GROUP_?G_4?319?">SBIETFIT!$B$10:$IV$19</definedName>
    <definedName name="XDO_GROUP_?G_4?32?">SEHF!$B$63:$IV$63</definedName>
    <definedName name="XDO_GROUP_?G_4?320?">SBIETFIT!$B$62:$IV$62</definedName>
    <definedName name="XDO_GROUP_?G_4?321?">SBIETFIT!$B$67:$IV$67</definedName>
    <definedName name="XDO_GROUP_?G_4?322?">SBIETFPB!$B$10:$IV$19</definedName>
    <definedName name="XDO_GROUP_?G_4?323?">SBIETFPB!$B$62:$IV$62</definedName>
    <definedName name="XDO_GROUP_?G_4?324?">SBIETFPB!$B$67:$IV$67</definedName>
    <definedName name="XDO_GROUP_?G_4?325?">'SRBF-AP'!$B$10:$IV$55</definedName>
    <definedName name="XDO_GROUP_?G_4?326?">'SRBF-AP'!$B$64:$IV$65</definedName>
    <definedName name="XDO_GROUP_?G_4?327?">'SRBF-AP'!$B$73:$IV$73</definedName>
    <definedName name="XDO_GROUP_?G_4?328?">'SRBF-AP'!$B$102:$IV$102</definedName>
    <definedName name="XDO_GROUP_?G_4?329?">'SRBF-AP'!$B$107:$IV$107</definedName>
    <definedName name="XDO_GROUP_?G_4?33?">SEHF!$B$72:$IV$108</definedName>
    <definedName name="XDO_GROUP_?G_4?330?">'SRBF-AHP'!$B$10:$IV$55</definedName>
    <definedName name="XDO_GROUP_?G_4?331?">'SRBF-AHP'!$B$63:$IV$64</definedName>
    <definedName name="XDO_GROUP_?G_4?332?">'SRBF-AHP'!$B$68:$IV$69</definedName>
    <definedName name="XDO_GROUP_?G_4?333?">'SRBF-AHP'!$B$74:$IV$74</definedName>
    <definedName name="XDO_GROUP_?G_4?334?">'SRBF-AHP'!$B$82:$IV$83</definedName>
    <definedName name="XDO_GROUP_?G_4?335?">'SRBF-AHP'!$B$87:$IV$87</definedName>
    <definedName name="XDO_GROUP_?G_4?336?">'SRBF-AHP'!$B$104:$IV$104</definedName>
    <definedName name="XDO_GROUP_?G_4?337?">'SRBF-AHP'!$B$116:$IV$116</definedName>
    <definedName name="XDO_GROUP_?G_4?338?">'SRBF-AHP'!$B$121:$IV$121</definedName>
    <definedName name="XDO_GROUP_?G_4?339?">'SRBF-CHP'!$B$10:$IV$55</definedName>
    <definedName name="XDO_GROUP_?G_4?34?">SEHF!$B$114:$IV$114</definedName>
    <definedName name="XDO_GROUP_?G_4?340?">'SRBF-CHP'!$B$64:$IV$72</definedName>
    <definedName name="XDO_GROUP_?G_4?341?">'SRBF-CHP'!$B$80:$IV$83</definedName>
    <definedName name="XDO_GROUP_?G_4?342?">'SRBF-CHP'!$B$112:$IV$112</definedName>
    <definedName name="XDO_GROUP_?G_4?343?">'SRBF-CHP'!$B$117:$IV$117</definedName>
    <definedName name="XDO_GROUP_?G_4?344?">'SRBF-CP'!$B$10:$IV$55</definedName>
    <definedName name="XDO_GROUP_?G_4?345?">'SRBF-CP'!$B$64:$IV$71</definedName>
    <definedName name="XDO_GROUP_?G_4?346?">'SRBF-CP'!$B$79:$IV$82</definedName>
    <definedName name="XDO_GROUP_?G_4?347?">'SRBF-CP'!$B$86:$IV$86</definedName>
    <definedName name="XDO_GROUP_?G_4?348?">'SRBF-CP'!$B$113:$IV$113</definedName>
    <definedName name="XDO_GROUP_?G_4?349?">'SRBF-CP'!$B$118:$IV$118</definedName>
    <definedName name="XDO_GROUP_?G_4?35?">SEHF!$B$118:$IV$124</definedName>
    <definedName name="XDO_GROUP_?G_4?350?">'SIA-US EQUITY FOF'!$B$14:$IV$14</definedName>
    <definedName name="XDO_GROUP_?G_4?351?">'SIA-US EQUITY FOF'!$B$53:$IV$53</definedName>
    <definedName name="XDO_GROUP_?G_4?352?">'SIA-US EQUITY FOF'!$B$58:$IV$58</definedName>
    <definedName name="XDO_GROUP_?G_4?353?">'SFMP- Series 41'!$B$18:$IV$19</definedName>
    <definedName name="XDO_GROUP_?G_4?354?">'SFMP- Series 41'!$B$29:$IV$31</definedName>
    <definedName name="XDO_GROUP_?G_4?355?">'SFMP- Series 41'!$B$44:$IV$48</definedName>
    <definedName name="XDO_GROUP_?G_4?356?">'SFMP- Series 41'!$B$63:$IV$63</definedName>
    <definedName name="XDO_GROUP_?G_4?357?">'SFMP- Series 41'!$B$68:$IV$68</definedName>
    <definedName name="XDO_GROUP_?G_4?358?">'SFMP- Series 42'!$B$18:$IV$18</definedName>
    <definedName name="XDO_GROUP_?G_4?359?">'SFMP- Series 42'!$B$28:$IV$40</definedName>
    <definedName name="XDO_GROUP_?G_4?36?">SEHF!$B$131:$IV$131</definedName>
    <definedName name="XDO_GROUP_?G_4?360?">'SFMP- Series 42'!$B$53:$IV$61</definedName>
    <definedName name="XDO_GROUP_?G_4?361?">'SFMP- Series 42'!$B$76:$IV$76</definedName>
    <definedName name="XDO_GROUP_?G_4?362?">'SFMP- Series 42'!$B$81:$IV$81</definedName>
    <definedName name="XDO_GROUP_?G_4?363?">'SFMP- Series 43'!$B$26:$IV$34</definedName>
    <definedName name="XDO_GROUP_?G_4?364?">'SFMP- Series 43'!$B$47:$IV$53</definedName>
    <definedName name="XDO_GROUP_?G_4?365?">'SFMP- Series 43'!$B$68:$IV$68</definedName>
    <definedName name="XDO_GROUP_?G_4?366?">'SFMP- Series 43'!$B$73:$IV$73</definedName>
    <definedName name="XDO_GROUP_?G_4?367?">'SNN50'!$B$10:$IV$59</definedName>
    <definedName name="XDO_GROUP_?G_4?368?">'SNN50'!$B$102:$IV$102</definedName>
    <definedName name="XDO_GROUP_?G_4?369?">'SNN50'!$B$107:$IV$107</definedName>
    <definedName name="XDO_GROUP_?G_4?37?">SEHF!$B$135:$IV$136</definedName>
    <definedName name="XDO_GROUP_?G_4?370?">'SFMP- Series 44'!$B$26:$IV$31</definedName>
    <definedName name="XDO_GROUP_?G_4?371?">'SFMP- Series 44'!$B$44:$IV$53</definedName>
    <definedName name="XDO_GROUP_?G_4?372?">'SFMP- Series 44'!$B$68:$IV$68</definedName>
    <definedName name="XDO_GROUP_?G_4?373?">'SFMP- Series 44'!$B$73:$IV$73</definedName>
    <definedName name="XDO_GROUP_?G_4?374?">'SFMP- Series 45'!$B$26:$IV$33</definedName>
    <definedName name="XDO_GROUP_?G_4?375?">'SFMP- Series 45'!$B$46:$IV$56</definedName>
    <definedName name="XDO_GROUP_?G_4?376?">'SFMP- Series 45'!$B$71:$IV$71</definedName>
    <definedName name="XDO_GROUP_?G_4?377?">'SFMP- Series 45'!$B$76:$IV$76</definedName>
    <definedName name="XDO_GROUP_?G_4?378?">SBIETFCON!$B$10:$IV$40</definedName>
    <definedName name="XDO_GROUP_?G_4?379?">SBIETFCON!$B$83:$IV$83</definedName>
    <definedName name="XDO_GROUP_?G_4?38?">SEHF!$B$144:$IV$144</definedName>
    <definedName name="XDO_GROUP_?G_4?380?">SBIETFCON!$B$88:$IV$88</definedName>
    <definedName name="XDO_GROUP_?G_4?381?">'SFMP- Series 46'!$B$26:$IV$29</definedName>
    <definedName name="XDO_GROUP_?G_4?382?">'SFMP- Series 46'!$B$42:$IV$48</definedName>
    <definedName name="XDO_GROUP_?G_4?383?">'SFMP- Series 46'!$B$63:$IV$63</definedName>
    <definedName name="XDO_GROUP_?G_4?384?">'SFMP- Series 46'!$B$68:$IV$68</definedName>
    <definedName name="XDO_GROUP_?G_4?385?">'SFMP- Series 47'!$B$26:$IV$27</definedName>
    <definedName name="XDO_GROUP_?G_4?386?">'SFMP- Series 47'!$B$40:$IV$48</definedName>
    <definedName name="XDO_GROUP_?G_4?387?">'SFMP- Series 47'!$B$63:$IV$63</definedName>
    <definedName name="XDO_GROUP_?G_4?388?">'SFMP- Series 47'!$B$68:$IV$68</definedName>
    <definedName name="XDO_GROUP_?G_4?389?">'SFMP- Series 48'!$B$26:$IV$28</definedName>
    <definedName name="XDO_GROUP_?G_4?39?">SEHF!$B$159:$IV$159</definedName>
    <definedName name="XDO_GROUP_?G_4?390?">'SFMP- Series 48'!$B$41:$IV$45</definedName>
    <definedName name="XDO_GROUP_?G_4?391?">'SFMP- Series 48'!$B$60:$IV$60</definedName>
    <definedName name="XDO_GROUP_?G_4?392?">'SFMP- Series 48'!$B$65:$IV$65</definedName>
    <definedName name="XDO_GROUP_?G_4?393?">SBAF!$B$10:$IV$107</definedName>
    <definedName name="XDO_GROUP_?G_4?394?">SBAF!$B$113:$IV$113</definedName>
    <definedName name="XDO_GROUP_?G_4?395?">SBAF!$B$117:$IV$117</definedName>
    <definedName name="XDO_GROUP_?G_4?396?">SBAF!$B$121:$IV$122</definedName>
    <definedName name="XDO_GROUP_?G_4?397?">SBAF!$B$131:$IV$154</definedName>
    <definedName name="XDO_GROUP_?G_4?398?">SBAF!$B$162:$IV$168</definedName>
    <definedName name="XDO_GROUP_?G_4?399?">SBAF!$B$172:$IV$172</definedName>
    <definedName name="XDO_GROUP_?G_4?4?">#REF!</definedName>
    <definedName name="XDO_GROUP_?G_4?40?">SEHF!$B$164:$IV$164</definedName>
    <definedName name="XDO_GROUP_?G_4?400?">SBAF!$B$199:$IV$199</definedName>
    <definedName name="XDO_GROUP_?G_4?401?">SBAF!$B$204:$IV$204</definedName>
    <definedName name="XDO_GROUP_?G_4?402?">'SFMP- Series 49'!$B$26:$IV$33</definedName>
    <definedName name="XDO_GROUP_?G_4?403?">'SFMP- Series 49'!$B$46:$IV$53</definedName>
    <definedName name="XDO_GROUP_?G_4?404?">'SFMP- Series 49'!$B$68:$IV$68</definedName>
    <definedName name="XDO_GROUP_?G_4?405?">'SFMP- Series 49'!$B$73:$IV$73</definedName>
    <definedName name="XDO_GROUP_?G_4?406?">'SFMP- Series 50'!$B$26:$IV$30</definedName>
    <definedName name="XDO_GROUP_?G_4?407?">'SFMP- Series 50'!$B$43:$IV$49</definedName>
    <definedName name="XDO_GROUP_?G_4?408?">'SFMP- Series 50'!$B$64:$IV$64</definedName>
    <definedName name="XDO_GROUP_?G_4?409?">'SFMP- Series 50'!$B$69:$IV$69</definedName>
    <definedName name="XDO_GROUP_?G_4?41?">#REF!</definedName>
    <definedName name="XDO_GROUP_?G_4?410?">'SFMP- Series 51'!$B$26:$IV$36</definedName>
    <definedName name="XDO_GROUP_?G_4?411?">'SFMP- Series 51'!$B$49:$IV$58</definedName>
    <definedName name="XDO_GROUP_?G_4?412?">'SFMP- Series 51'!$B$73:$IV$73</definedName>
    <definedName name="XDO_GROUP_?G_4?413?">'SFMP- Series 51'!$B$78:$IV$78</definedName>
    <definedName name="XDO_GROUP_?G_4?414?">'SFMP- Series 52'!$B$26:$IV$30</definedName>
    <definedName name="XDO_GROUP_?G_4?415?">'SFMP- Series 52'!$B$43:$IV$52</definedName>
    <definedName name="XDO_GROUP_?G_4?416?">'SFMP- Series 52'!$B$67:$IV$67</definedName>
    <definedName name="XDO_GROUP_?G_4?417?">'SFMP- Series 52'!$B$72:$IV$72</definedName>
    <definedName name="XDO_GROUP_?G_4?418?">'SFMP- Series 53'!$B$26:$IV$34</definedName>
    <definedName name="XDO_GROUP_?G_4?419?">'SFMP- Series 53'!$B$47:$IV$57</definedName>
    <definedName name="XDO_GROUP_?G_4?42?">#REF!</definedName>
    <definedName name="XDO_GROUP_?G_4?420?">'SFMP- Series 53'!$B$72:$IV$72</definedName>
    <definedName name="XDO_GROUP_?G_4?421?">'SFMP- Series 53'!$B$77:$IV$77</definedName>
    <definedName name="XDO_GROUP_?G_4?422?">'SFMP- Series 54'!$B$26:$IV$28</definedName>
    <definedName name="XDO_GROUP_?G_4?423?">'SFMP- Series 54'!$B$41:$IV$44</definedName>
    <definedName name="XDO_GROUP_?G_4?424?">'SFMP- Series 54'!$B$59:$IV$59</definedName>
    <definedName name="XDO_GROUP_?G_4?425?">'SFMP- Series 54'!$B$64:$IV$64</definedName>
    <definedName name="XDO_GROUP_?G_4?426?">'SFMP- Series 55'!$B$26:$IV$32</definedName>
    <definedName name="XDO_GROUP_?G_4?427?">'SFMP- Series 55'!$B$45:$IV$55</definedName>
    <definedName name="XDO_GROUP_?G_4?428?">'SFMP- Series 55'!$B$70:$IV$70</definedName>
    <definedName name="XDO_GROUP_?G_4?429?">'SFMP- Series 55'!$B$75:$IV$75</definedName>
    <definedName name="XDO_GROUP_?G_4?43?">SMIF!$B$18:$IV$31</definedName>
    <definedName name="XDO_GROUP_?G_4?430?">'SFMP- Series 56'!$B$26:$IV$28</definedName>
    <definedName name="XDO_GROUP_?G_4?431?">'SFMP- Series 56'!$B$41:$IV$43</definedName>
    <definedName name="XDO_GROUP_?G_4?432?">'SFMP- Series 56'!$B$58:$IV$58</definedName>
    <definedName name="XDO_GROUP_?G_4?433?">'SFMP- Series 56'!$B$63:$IV$63</definedName>
    <definedName name="XDO_GROUP_?G_4?434?">'SFMP- Series 57'!$B$26:$IV$29</definedName>
    <definedName name="XDO_GROUP_?G_4?435?">'SFMP- Series 57'!$B$42:$IV$52</definedName>
    <definedName name="XDO_GROUP_?G_4?436?">'SFMP- Series 57'!$B$67:$IV$67</definedName>
    <definedName name="XDO_GROUP_?G_4?437?">'SFMP- Series 57'!$B$72:$IV$72</definedName>
    <definedName name="XDO_GROUP_?G_4?438?">'SFMP- Series 58'!$B$26:$IV$31</definedName>
    <definedName name="XDO_GROUP_?G_4?439?">'SFMP- Series 58'!$B$44:$IV$50</definedName>
    <definedName name="XDO_GROUP_?G_4?44?">SMIF!$B$39:$IV$42</definedName>
    <definedName name="XDO_GROUP_?G_4?440?">'SFMP- Series 58'!$B$65:$IV$65</definedName>
    <definedName name="XDO_GROUP_?G_4?441?">'SFMP- Series 58'!$B$70:$IV$70</definedName>
    <definedName name="XDO_GROUP_?G_4?442?">SCPSE!$B$18:$IV$45</definedName>
    <definedName name="XDO_GROUP_?G_4?443?">SCPSE!$B$53:$IV$54</definedName>
    <definedName name="XDO_GROUP_?G_4?444?">SCPSE!$B$58:$IV$127</definedName>
    <definedName name="XDO_GROUP_?G_4?445?">SCPSE!$B$154:$IV$154</definedName>
    <definedName name="XDO_GROUP_?G_4?446?">SCPSE!$B$159:$IV$159</definedName>
    <definedName name="XDO_GROUP_?G_4?447?">'SFMP- Series 59'!$B$38:$IV$40</definedName>
    <definedName name="XDO_GROUP_?G_4?448?">'SFMP- Series 59'!$B$55:$IV$55</definedName>
    <definedName name="XDO_GROUP_?G_4?449?">'SFMP- Series 59'!$B$60:$IV$60</definedName>
    <definedName name="XDO_GROUP_?G_4?45?">SMIF!$B$51:$IV$52</definedName>
    <definedName name="XDO_GROUP_?G_4?450?">'SFMP- Series 60'!$B$26:$IV$30</definedName>
    <definedName name="XDO_GROUP_?G_4?451?">'SFMP- Series 60'!$B$43:$IV$51</definedName>
    <definedName name="XDO_GROUP_?G_4?452?">'SFMP- Series 60'!$B$66:$IV$66</definedName>
    <definedName name="XDO_GROUP_?G_4?453?">'SFMP- Series 60'!$B$71:$IV$71</definedName>
    <definedName name="XDO_GROUP_?G_4?454?">SMCF!$B$10:$IV$58</definedName>
    <definedName name="XDO_GROUP_?G_4?455?">SMCF!$B$73:$IV$73</definedName>
    <definedName name="XDO_GROUP_?G_4?456?">SMCF!$B$84:$IV$85</definedName>
    <definedName name="XDO_GROUP_?G_4?457?">SMCF!$B$104:$IV$104</definedName>
    <definedName name="XDO_GROUP_?G_4?458?">SMCF!$B$109:$IV$109</definedName>
    <definedName name="XDO_GROUP_?G_4?459?">'SFMP- Series 61'!$B$26:$IV$36</definedName>
    <definedName name="XDO_GROUP_?G_4?46?">SMIF!$B$65:$IV$65</definedName>
    <definedName name="XDO_GROUP_?G_4?460?">'SFMP- Series 61'!$B$49:$IV$58</definedName>
    <definedName name="XDO_GROUP_?G_4?461?">'SFMP- Series 61'!$B$73:$IV$73</definedName>
    <definedName name="XDO_GROUP_?G_4?462?">'SFMP- Series 61'!$B$78:$IV$78</definedName>
    <definedName name="XDO_GROUP_?G_4?463?">'SFMP- Series 66'!$B$26:$IV$34</definedName>
    <definedName name="XDO_GROUP_?G_4?464?">'SFMP- Series 66'!$B$47:$IV$56</definedName>
    <definedName name="XDO_GROUP_?G_4?465?">'SFMP- Series 66'!$B$71:$IV$71</definedName>
    <definedName name="XDO_GROUP_?G_4?466?">'SFMP- Series 66'!$B$76:$IV$76</definedName>
    <definedName name="XDO_GROUP_?G_4?467?">'SFMP- Series 67'!$B$26:$IV$34</definedName>
    <definedName name="XDO_GROUP_?G_4?468?">'SFMP- Series 67'!$B$47:$IV$56</definedName>
    <definedName name="XDO_GROUP_?G_4?469?">'SFMP- Series 67'!$B$71:$IV$71</definedName>
    <definedName name="XDO_GROUP_?G_4?47?">SMIF!$B$75:$IV$75</definedName>
    <definedName name="XDO_GROUP_?G_4?470?">'SFMP- Series 67'!$B$76:$IV$76</definedName>
    <definedName name="XDO_GROUP_?G_4?471?">'SFMP- Series 64'!$B$24:$IV$24</definedName>
    <definedName name="XDO_GROUP_?G_4?472?">'SFMP- Series 64'!$B$28:$IV$32</definedName>
    <definedName name="XDO_GROUP_?G_4?473?">'SFMP- Series 64'!$B$45:$IV$53</definedName>
    <definedName name="XDO_GROUP_?G_4?474?">'SFMP- Series 64'!$B$68:$IV$68</definedName>
    <definedName name="XDO_GROUP_?G_4?475?">'SFMP- Series 64'!$B$73:$IV$73</definedName>
    <definedName name="XDO_GROUP_?G_4?476?">'SFMP- Series 68'!$B$24:$IV$24</definedName>
    <definedName name="XDO_GROUP_?G_4?477?">'SFMP- Series 68'!$B$39:$IV$41</definedName>
    <definedName name="XDO_GROUP_?G_4?478?">'SFMP- Series 68'!$B$56:$IV$56</definedName>
    <definedName name="XDO_GROUP_?G_4?479?">'SFMP- Series 68'!$B$61:$IV$61</definedName>
    <definedName name="XDO_GROUP_?G_4?48?">SMIF!$B$80:$IV$80</definedName>
    <definedName name="XDO_GROUP_?G_4?480?">SNM150IF!$B$10:$IV$159</definedName>
    <definedName name="XDO_GROUP_?G_4?481?">SNM150IF!$B$202:$IV$202</definedName>
    <definedName name="XDO_GROUP_?G_4?482?">SNM150IF!$B$207:$IV$207</definedName>
    <definedName name="XDO_GROUP_?G_4?483?">SNS250IF!$B$10:$IV$259</definedName>
    <definedName name="XDO_GROUP_?G_4?484?">SNS250IF!$B$302:$IV$302</definedName>
    <definedName name="XDO_GROUP_?G_4?485?">SNS250IF!$B$307:$IV$307</definedName>
    <definedName name="XDO_GROUP_?G_4?486?">'SCIGI-JUN 2036'!$B$24:$IV$25</definedName>
    <definedName name="XDO_GROUP_?G_4?487?">'SCIGI-JUN 2036'!$B$54:$IV$54</definedName>
    <definedName name="XDO_GROUP_?G_4?488?">'SCIGI-JUN 2036'!$B$59:$IV$59</definedName>
    <definedName name="XDO_GROUP_?G_4?489?">'SCIGI-APR 2029'!$B$24:$IV$24</definedName>
    <definedName name="XDO_GROUP_?G_4?49?">#REF!</definedName>
    <definedName name="XDO_GROUP_?G_4?490?">'SCIGI-APR 2029'!$B$53:$IV$53</definedName>
    <definedName name="XDO_GROUP_?G_4?491?">'SCIGI-APR 2029'!$B$58:$IV$58</definedName>
    <definedName name="XDO_GROUP_?G_4?492?">'SCISI-SEP 2027'!$B$24:$IV$24</definedName>
    <definedName name="XDO_GROUP_?G_4?493?">'SCISI-SEP 2027'!$B$28:$IV$44</definedName>
    <definedName name="XDO_GROUP_?G_4?494?">'SCISI-SEP 2027'!$B$71:$IV$71</definedName>
    <definedName name="XDO_GROUP_?G_4?495?">'SCISI-SEP 2027'!$B$76:$IV$76</definedName>
    <definedName name="XDO_GROUP_?G_4?496?">'SFMP- Series 72'!$B$38:$IV$41</definedName>
    <definedName name="XDO_GROUP_?G_4?497?">'SFMP- Series 72'!$B$56:$IV$56</definedName>
    <definedName name="XDO_GROUP_?G_4?498?">'SFMP- Series 72'!$B$61:$IV$61</definedName>
    <definedName name="XDO_GROUP_?G_4?499?">'SFMP- Series 73'!$B$38:$IV$41</definedName>
    <definedName name="XDO_GROUP_?G_4?5?">#REF!</definedName>
    <definedName name="XDO_GROUP_?G_4?50?">#REF!</definedName>
    <definedName name="XDO_GROUP_?G_4?500?">'SFMP- Series 73'!$B$56:$IV$56</definedName>
    <definedName name="XDO_GROUP_?G_4?501?">'SFMP- Series 73'!$B$61:$IV$61</definedName>
    <definedName name="XDO_GROUP_?G_4?502?">SLDF!$B$24:$IV$33</definedName>
    <definedName name="XDO_GROUP_?G_4?503?">SLDF!$B$54:$IV$54</definedName>
    <definedName name="XDO_GROUP_?G_4?504?">SLDF!$B$64:$IV$64</definedName>
    <definedName name="XDO_GROUP_?G_4?505?">SLDF!$B$69:$IV$69</definedName>
    <definedName name="XDO_GROUP_?G_4?506?">'SFMP- Series 74'!$B$26:$IV$33</definedName>
    <definedName name="XDO_GROUP_?G_4?507?">'SFMP- Series 74'!$B$46:$IV$50</definedName>
    <definedName name="XDO_GROUP_?G_4?508?">'SFMP- Series 74'!$B$65:$IV$65</definedName>
    <definedName name="XDO_GROUP_?G_4?509?">'SFMP- Series 74'!$B$70:$IV$70</definedName>
    <definedName name="XDO_GROUP_?G_4?51?">SCOF!$B$10:$IV$58</definedName>
    <definedName name="XDO_GROUP_?G_4?510?">'SFMP- Series 76'!$B$18:$IV$21</definedName>
    <definedName name="XDO_GROUP_?G_4?511?">'SFMP- Series 76'!$B$31:$IV$31</definedName>
    <definedName name="XDO_GROUP_?G_4?512?">'SFMP- Series 76'!$B$44:$IV$49</definedName>
    <definedName name="XDO_GROUP_?G_4?513?">'SFMP- Series 76'!$B$64:$IV$64</definedName>
    <definedName name="XDO_GROUP_?G_4?514?">'SFMP- Series 76'!$B$69:$IV$69</definedName>
    <definedName name="XDO_GROUP_?G_4?515?">'SFMP- Series 78'!$B$18:$IV$22</definedName>
    <definedName name="XDO_GROUP_?G_4?516?">'SFMP- Series 78'!$B$32:$IV$34</definedName>
    <definedName name="XDO_GROUP_?G_4?517?">'SFMP- Series 78'!$B$47:$IV$51</definedName>
    <definedName name="XDO_GROUP_?G_4?518?">'SFMP- Series 78'!$B$66:$IV$66</definedName>
    <definedName name="XDO_GROUP_?G_4?519?">'SFMP- Series 78'!$B$71:$IV$71</definedName>
    <definedName name="XDO_GROUP_?G_4?52?">SCOF!$B$83:$IV$83</definedName>
    <definedName name="XDO_GROUP_?G_4?520?">SDYF!$B$10:$IV$52</definedName>
    <definedName name="XDO_GROUP_?G_4?521?">SDYF!$B$60:$IV$60</definedName>
    <definedName name="XDO_GROUP_?G_4?522?">SDYF!$B$64:$IV$67</definedName>
    <definedName name="XDO_GROUP_?G_4?523?">SDYF!$B$88:$IV$88</definedName>
    <definedName name="XDO_GROUP_?G_4?524?">SDYF!$B$107:$IV$107</definedName>
    <definedName name="XDO_GROUP_?G_4?525?">SDYF!$B$112:$IV$112</definedName>
    <definedName name="XDO_GROUP_?G_4?526?">'SFMP- Series 79'!$B$18:$IV$21</definedName>
    <definedName name="XDO_GROUP_?G_4?527?">'SFMP- Series 79'!$B$42:$IV$44</definedName>
    <definedName name="XDO_GROUP_?G_4?528?">'SFMP- Series 79'!$B$59:$IV$59</definedName>
    <definedName name="XDO_GROUP_?G_4?529?">'SFMP- Series 79'!$B$64:$IV$64</definedName>
    <definedName name="XDO_GROUP_?G_4?53?">SCOF!$B$102:$IV$102</definedName>
    <definedName name="XDO_GROUP_?G_4?530?">'SFMP- Series 81'!$B$18:$IV$25</definedName>
    <definedName name="XDO_GROUP_?G_4?531?">'SFMP- Series 81'!$B$35:$IV$41</definedName>
    <definedName name="XDO_GROUP_?G_4?532?">'SFMP- Series 81'!$B$54:$IV$59</definedName>
    <definedName name="XDO_GROUP_?G_4?533?">'SFMP- Series 81'!$B$74:$IV$74</definedName>
    <definedName name="XDO_GROUP_?G_4?534?">'SFMP- Series 81'!$B$79:$IV$79</definedName>
    <definedName name="XDO_GROUP_?G_4?535?">'SBI-BSE-SENSEX-IF'!$B$10:$IV$40</definedName>
    <definedName name="XDO_GROUP_?G_4?536?">'SBI-BSE-SENSEX-IF'!$B$83:$IV$83</definedName>
    <definedName name="XDO_GROUP_?G_4?537?">'SBI-BSE-SENSEX-IF'!$B$88:$IV$88</definedName>
    <definedName name="XDO_GROUP_?G_4?538?">LIQUIDSBI!$B$52:$IV$52</definedName>
    <definedName name="XDO_GROUP_?G_4?539?">LIQUIDSBI!$B$57:$IV$57</definedName>
    <definedName name="XDO_GROUP_?G_4?54?">SCOF!$B$107:$IV$107</definedName>
    <definedName name="XDO_GROUP_?G_4?540?">SN50EWIF!$B$10:$IV$60</definedName>
    <definedName name="XDO_GROUP_?G_4?541?">SN50EWIF!$B$103:$IV$103</definedName>
    <definedName name="XDO_GROUP_?G_4?542?">SN50EWIF!$B$108:$IV$108</definedName>
    <definedName name="XDO_GROUP_?G_4?543?">SEOF!$B$10:$IV$42</definedName>
    <definedName name="XDO_GROUP_?G_4?544?">SEOF!$B$67:$IV$67</definedName>
    <definedName name="XDO_GROUP_?G_4?545?">SEOF!$B$86:$IV$86</definedName>
    <definedName name="XDO_GROUP_?G_4?546?">SEOF!$B$91:$IV$91</definedName>
    <definedName name="XDO_GROUP_?G_4?547?">'SBI-AOF'!$B$10:$IV$37</definedName>
    <definedName name="XDO_GROUP_?G_4?548?">'SBI-AOF'!$B$62:$IV$62</definedName>
    <definedName name="XDO_GROUP_?G_4?549?">'SBI-AOF'!$B$81:$IV$81</definedName>
    <definedName name="XDO_GROUP_?G_4?55?">STOF!$B$10:$IV$34</definedName>
    <definedName name="XDO_GROUP_?G_4?550?">'SBI-AOF'!$B$86:$IV$86</definedName>
    <definedName name="XDO_GROUP_?G_4?551?">'SBI Silver ETF'!$B$54:$IV$54</definedName>
    <definedName name="XDO_GROUP_?G_4?552?">'SBI Silver ETF'!#REF!</definedName>
    <definedName name="XDO_GROUP_?G_4?553?">'SBI Silver ETF'!$B$59:$IV$59</definedName>
    <definedName name="XDO_GROUP_?G_4?554?">'SBI Silver ETF Fund of Fund'!$B$42:$IV$42</definedName>
    <definedName name="XDO_GROUP_?G_4?555?">'SBI Silver ETF Fund of Fund'!$B$54:$IV$54</definedName>
    <definedName name="XDO_GROUP_?G_4?556?">'SBI Silver ETF Fund of Fund'!$B$59:$IV$59</definedName>
    <definedName name="XDO_GROUP_?G_4?557?">'SBI Nifty50 Equal Weight ETF'!$B$10:$IV$60</definedName>
    <definedName name="XDO_GROUP_?G_4?558?">'SBI Nifty50 Equal Weight ETF'!$B$107:$IV$107</definedName>
    <definedName name="XDO_GROUP_?G_4?559?">SIOF!$B$10:$IV$48</definedName>
    <definedName name="XDO_GROUP_?G_4?56?">STOF!$B$38:$IV$39</definedName>
    <definedName name="XDO_GROUP_?G_4?560?">SIOF!$B$73:$IV$74</definedName>
    <definedName name="XDO_GROUP_?G_4?561?">SIOF!$B$93:$IV$93</definedName>
    <definedName name="XDO_GROUP_?G_4?562?">SIOF!$B$98:$IV$98</definedName>
    <definedName name="XDO_GROUP_?G_4?563?">'SBI Nifty 500 Index Fund'!$B$10:$IV$510</definedName>
    <definedName name="XDO_GROUP_?G_4?564?">'SBI Nifty 500 Index Fund'!$B$553:$IV$553</definedName>
    <definedName name="XDO_GROUP_?G_4?565?">'SBI Nifty 500 Index Fund'!$B$558:$IV$558</definedName>
    <definedName name="XDO_GROUP_?G_4?566?">SBINICIF!$B$10:$IV$40</definedName>
    <definedName name="XDO_GROUP_?G_4?567?">SBINICIF!$B$83:$IV$83</definedName>
    <definedName name="XDO_GROUP_?G_4?568?">SBINICIF!$B$88:$IV$88</definedName>
    <definedName name="XDO_GROUP_?G_4?569?">'SBI Quant Fund'!$B$10:$IV$35</definedName>
    <definedName name="XDO_GROUP_?G_4?57?">STOF!$B$43:$IV$47</definedName>
    <definedName name="XDO_GROUP_?G_4?570?">'SBI Quant Fund'!$B$78:$IV$78</definedName>
    <definedName name="XDO_GROUP_?G_4?571?">'SBI Quant Fund'!$B$83:$IV$83</definedName>
    <definedName name="XDO_GROUP_?G_4?572?">#REF!</definedName>
    <definedName name="XDO_GROUP_?G_4?573?">#REF!</definedName>
    <definedName name="XDO_GROUP_?G_4?574?">#REF!</definedName>
    <definedName name="XDO_GROUP_?G_4?575?">#REF!</definedName>
    <definedName name="XDO_GROUP_?G_4?576?">#REF!</definedName>
    <definedName name="XDO_GROUP_?G_4?577?">#REF!</definedName>
    <definedName name="XDO_GROUP_?G_4?578?">#REF!</definedName>
    <definedName name="XDO_GROUP_?G_4?579?">#REF!</definedName>
    <definedName name="XDO_GROUP_?G_4?58?">STOF!$B$68:$IV$68</definedName>
    <definedName name="XDO_GROUP_?G_4?580?">#REF!</definedName>
    <definedName name="XDO_GROUP_?G_4?581?">#REF!</definedName>
    <definedName name="XDO_GROUP_?G_4?582?">#REF!</definedName>
    <definedName name="XDO_GROUP_?G_4?583?">#REF!</definedName>
    <definedName name="XDO_GROUP_?G_4?584?">#REF!</definedName>
    <definedName name="XDO_GROUP_?G_4?585?">#REF!</definedName>
    <definedName name="XDO_GROUP_?G_4?586?">#REF!</definedName>
    <definedName name="XDO_GROUP_?G_4?587?">#REF!</definedName>
    <definedName name="XDO_GROUP_?G_4?588?">#REF!</definedName>
    <definedName name="XDO_GROUP_?G_4?589?">#REF!</definedName>
    <definedName name="XDO_GROUP_?G_4?59?">STOF!$B$87:$IV$87</definedName>
    <definedName name="XDO_GROUP_?G_4?590?">#REF!</definedName>
    <definedName name="XDO_GROUP_?G_4?6?">#REF!</definedName>
    <definedName name="XDO_GROUP_?G_4?60?">STOF!$B$92:$IV$92</definedName>
    <definedName name="XDO_GROUP_?G_4?61?">SHOF!$B$10:$IV$37</definedName>
    <definedName name="XDO_GROUP_?G_4?62?">SHOF!$B$43:$IV$43</definedName>
    <definedName name="XDO_GROUP_?G_4?63?">SHOF!$B$64:$IV$64</definedName>
    <definedName name="XDO_GROUP_?G_4?64?">SHOF!$B$83:$IV$83</definedName>
    <definedName name="XDO_GROUP_?G_4?65?">SHOF!$B$88:$IV$88</definedName>
    <definedName name="XDO_GROUP_?G_4?66?">SCF!$B$10:$IV$95</definedName>
    <definedName name="XDO_GROUP_?G_4?67?">SCF!$B$101:$IV$102</definedName>
    <definedName name="XDO_GROUP_?G_4?68?">SCF!$B$106:$IV$106</definedName>
    <definedName name="XDO_GROUP_?G_4?69?">SCF!$B$127:$IV$134</definedName>
    <definedName name="XDO_GROUP_?G_4?7?">#REF!</definedName>
    <definedName name="XDO_GROUP_?G_4?70?">SCF!$B$153:$IV$153</definedName>
    <definedName name="XDO_GROUP_?G_4?71?">SCF!$B$158:$IV$158</definedName>
    <definedName name="XDO_GROUP_?G_4?72?">SNIF!$B$10:$IV$60</definedName>
    <definedName name="XDO_GROUP_?G_4?73?">SNIF!$B$103:$IV$103</definedName>
    <definedName name="XDO_GROUP_?G_4?74?">SNIF!$B$108:$IV$108</definedName>
    <definedName name="XDO_GROUP_?G_4?75?">'SMCBF-SP'!$B$10:$IV$30</definedName>
    <definedName name="XDO_GROUP_?G_4?76?">'SMCBF-SP'!$B$39:$IV$50</definedName>
    <definedName name="XDO_GROUP_?G_4?77?">'SMCBF-SP'!$B$58:$IV$59</definedName>
    <definedName name="XDO_GROUP_?G_4?78?">'SMCBF-SP'!$B$63:$IV$64</definedName>
    <definedName name="XDO_GROUP_?G_4?79?">'SMCBF-SP'!$B$77:$IV$77</definedName>
    <definedName name="XDO_GROUP_?G_4?8?">#REF!</definedName>
    <definedName name="XDO_GROUP_?G_4?80?">'SMCBF-SP'!$B$92:$IV$92</definedName>
    <definedName name="XDO_GROUP_?G_4?81?">'SMCBF-SP'!$B$97:$IV$97</definedName>
    <definedName name="XDO_GROUP_?G_4?82?">SOF!$B$34:$IV$36</definedName>
    <definedName name="XDO_GROUP_?G_4?83?">SOF!$B$55:$IV$56</definedName>
    <definedName name="XDO_GROUP_?G_4?84?">SOF!$B$61:$IV$61</definedName>
    <definedName name="XDO_GROUP_?G_4?85?">SMMDF!$B$18:$IV$49</definedName>
    <definedName name="XDO_GROUP_?G_4?86?">SMMDF!$B$57:$IV$61</definedName>
    <definedName name="XDO_GROUP_?G_4?87?">SMMDF!$B$68:$IV$68</definedName>
    <definedName name="XDO_GROUP_?G_4?88?">SMMDF!$B$72:$IV$74</definedName>
    <definedName name="XDO_GROUP_?G_4?89?">SMMDF!$B$87:$IV$87</definedName>
    <definedName name="XDO_GROUP_?G_4?9?">SLMF!$B$10:$IV$83</definedName>
    <definedName name="XDO_GROUP_?G_4?90?">SMMDF!$B$97:$IV$97</definedName>
    <definedName name="XDO_GROUP_?G_4?91?">SMMDF!$B$102:$IV$102</definedName>
    <definedName name="XDO_GROUP_?G_4?92?">SLF!$B$26:$IV$26</definedName>
    <definedName name="XDO_GROUP_?G_4?93?">SLF!$B$31:$IV$75</definedName>
    <definedName name="XDO_GROUP_?G_4?94?">SLF!$B$79:$IV$108</definedName>
    <definedName name="XDO_GROUP_?G_4?95?">SLF!$B$112:$IV$118</definedName>
    <definedName name="XDO_GROUP_?G_4?96?">SLF!$B$129:$IV$129</definedName>
    <definedName name="XDO_GROUP_?G_4?97?">SLF!$B$139:$IV$141</definedName>
    <definedName name="XDO_GROUP_?G_4?98?">SLF!$B$146:$IV$146</definedName>
    <definedName name="XDO_GROUP_?G_4?99?">SDBF!$B$18:$IV$22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2" i="2" l="1"/>
  <c r="K102" i="2"/>
  <c r="I83" i="70" l="1"/>
  <c r="I82" i="70"/>
  <c r="H83" i="70"/>
  <c r="G108" i="88"/>
  <c r="H108" i="88"/>
  <c r="G61" i="37"/>
  <c r="H61" i="37"/>
  <c r="G34" i="29"/>
  <c r="H34" i="29"/>
  <c r="G48" i="13"/>
  <c r="H48" i="13"/>
  <c r="G57" i="23"/>
  <c r="H57" i="23"/>
</calcChain>
</file>

<file path=xl/sharedStrings.xml><?xml version="1.0" encoding="utf-8"?>
<sst xmlns="http://schemas.openxmlformats.org/spreadsheetml/2006/main" count="34488" uniqueCount="5070">
  <si>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</si>
  <si>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</si>
  <si>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</si>
  <si>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</si>
  <si>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</si>
  <si>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</si>
  <si>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</si>
  <si>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</si>
  <si>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</si>
  <si>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</si>
  <si>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</si>
  <si>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</si>
  <si>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</si>
  <si>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</si>
  <si>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</si>
  <si>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</si>
  <si>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</si>
  <si>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</si>
  <si>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</si>
  <si>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</si>
  <si>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</si>
  <si>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</si>
  <si>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</si>
  <si>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</si>
  <si>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</si>
  <si>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</si>
  <si>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</si>
  <si>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</si>
  <si>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</si>
  <si>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</si>
  <si>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</si>
  <si>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</si>
  <si>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</si>
  <si>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</si>
  <si>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</si>
  <si>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</si>
  <si>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</si>
  <si>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</si>
  <si>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</si>
  <si>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</si>
  <si>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</si>
  <si>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</si>
  <si>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</si>
  <si>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</si>
  <si>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100012</t>
  </si>
  <si>
    <t>ICICI Bank Ltd.</t>
  </si>
  <si>
    <t>INE090A01021</t>
  </si>
  <si>
    <t>100003</t>
  </si>
  <si>
    <t>Infosys Ltd.</t>
  </si>
  <si>
    <t>INE009A01021</t>
  </si>
  <si>
    <t>IT - Software</t>
  </si>
  <si>
    <t>100032</t>
  </si>
  <si>
    <t>Tata Consultancy Services Ltd.</t>
  </si>
  <si>
    <t>INE467B01029</t>
  </si>
  <si>
    <t>100005</t>
  </si>
  <si>
    <t>Larsen &amp; Toubro Ltd.</t>
  </si>
  <si>
    <t>INE018A01030</t>
  </si>
  <si>
    <t>Construction</t>
  </si>
  <si>
    <t>100024</t>
  </si>
  <si>
    <t>Axis Bank Ltd.</t>
  </si>
  <si>
    <t>INE238A01034</t>
  </si>
  <si>
    <t>100104</t>
  </si>
  <si>
    <t>Kotak Mahindra Bank Ltd.</t>
  </si>
  <si>
    <t>INE237A01028</t>
  </si>
  <si>
    <t>100082</t>
  </si>
  <si>
    <t>Ultratech Cement Ltd.</t>
  </si>
  <si>
    <t>INE481G01011</t>
  </si>
  <si>
    <t>Cement &amp; Cement Products</t>
  </si>
  <si>
    <t>100106</t>
  </si>
  <si>
    <t>Maruti Suzuki India Ltd.</t>
  </si>
  <si>
    <t>INE585B01010</t>
  </si>
  <si>
    <t>Automobiles</t>
  </si>
  <si>
    <t>100010</t>
  </si>
  <si>
    <t>State Bank of India</t>
  </si>
  <si>
    <t>INE062A01020</t>
  </si>
  <si>
    <t>100002</t>
  </si>
  <si>
    <t>Reliance Industries Ltd.</t>
  </si>
  <si>
    <t>INE002A01018</t>
  </si>
  <si>
    <t>Petroleum Products</t>
  </si>
  <si>
    <t>100447</t>
  </si>
  <si>
    <t>LTIMindtree Ltd.</t>
  </si>
  <si>
    <t>INE214T01019</t>
  </si>
  <si>
    <t>100706</t>
  </si>
  <si>
    <t>HDFC Life Insurance Company Ltd.</t>
  </si>
  <si>
    <t>INE795G01014</t>
  </si>
  <si>
    <t>Insurance</t>
  </si>
  <si>
    <t>100399</t>
  </si>
  <si>
    <t>Cholamandalam Investment &amp; Finance Co. Ltd.</t>
  </si>
  <si>
    <t>INE121A01024</t>
  </si>
  <si>
    <t>Finance</t>
  </si>
  <si>
    <t>100128</t>
  </si>
  <si>
    <t>Eicher Motors Ltd.</t>
  </si>
  <si>
    <t>INE066A01021</t>
  </si>
  <si>
    <t>100099</t>
  </si>
  <si>
    <t>Hindustan Unilever Ltd.</t>
  </si>
  <si>
    <t>INE030A01027</t>
  </si>
  <si>
    <t>Diversified FMCG</t>
  </si>
  <si>
    <t>100155</t>
  </si>
  <si>
    <t>Divi's Laboratories Ltd.</t>
  </si>
  <si>
    <t>INE361B01024</t>
  </si>
  <si>
    <t>Pharmaceuticals &amp; Biotechnology</t>
  </si>
  <si>
    <t>100635</t>
  </si>
  <si>
    <t>L&amp;T Technology Services Ltd.</t>
  </si>
  <si>
    <t>INE010V01017</t>
  </si>
  <si>
    <t>IT - Services</t>
  </si>
  <si>
    <t>100280</t>
  </si>
  <si>
    <t>TVS Motor Company Ltd.</t>
  </si>
  <si>
    <t>INE494B01023</t>
  </si>
  <si>
    <t>100200</t>
  </si>
  <si>
    <t>Page Industries Ltd.</t>
  </si>
  <si>
    <t>INE761H01022</t>
  </si>
  <si>
    <t>Textiles &amp; Apparels</t>
  </si>
  <si>
    <t>100180</t>
  </si>
  <si>
    <t>Hindalco Industries Ltd.</t>
  </si>
  <si>
    <t>INE038A01020</t>
  </si>
  <si>
    <t>Non - Ferrous Metals</t>
  </si>
  <si>
    <t>100182</t>
  </si>
  <si>
    <t>Power Grid Corporation of India Ltd.</t>
  </si>
  <si>
    <t>INE752E01010</t>
  </si>
  <si>
    <t>Power</t>
  </si>
  <si>
    <t>100227</t>
  </si>
  <si>
    <t>Jubilant Foodworks Ltd.</t>
  </si>
  <si>
    <t>INE797F01020</t>
  </si>
  <si>
    <t>Leisure Services</t>
  </si>
  <si>
    <t>100572</t>
  </si>
  <si>
    <t>Timken India Ltd.</t>
  </si>
  <si>
    <t>INE325A01013</t>
  </si>
  <si>
    <t>Industrial Products</t>
  </si>
  <si>
    <t>100084</t>
  </si>
  <si>
    <t>ABB India Ltd.</t>
  </si>
  <si>
    <t>INE117A01022</t>
  </si>
  <si>
    <t>Electrical Equipment</t>
  </si>
  <si>
    <t>101378</t>
  </si>
  <si>
    <t>FSN E-Commerce Ventures Ltd.</t>
  </si>
  <si>
    <t>INE388Y01029</t>
  </si>
  <si>
    <t>Retailing</t>
  </si>
  <si>
    <t>100284</t>
  </si>
  <si>
    <t>Dr. Lal Path labs Ltd.</t>
  </si>
  <si>
    <t>INE600L01024</t>
  </si>
  <si>
    <t>Healthcare Services</t>
  </si>
  <si>
    <t>101301</t>
  </si>
  <si>
    <t>Sona Blw Precision Forgings Ltd.</t>
  </si>
  <si>
    <t>INE073K01018</t>
  </si>
  <si>
    <t>Auto Components</t>
  </si>
  <si>
    <t>101063</t>
  </si>
  <si>
    <t>Hitachi Energy India Ltd.</t>
  </si>
  <si>
    <t>INE07Y701011</t>
  </si>
  <si>
    <t>100335</t>
  </si>
  <si>
    <t>Kajaria Ceramics Ltd.</t>
  </si>
  <si>
    <t>INE217B01036</t>
  </si>
  <si>
    <t>Consumer Durables</t>
  </si>
  <si>
    <t>100143</t>
  </si>
  <si>
    <t>Thermax Ltd.</t>
  </si>
  <si>
    <t>INE152A01029</t>
  </si>
  <si>
    <t>100242</t>
  </si>
  <si>
    <t>Schaeffler India Ltd.</t>
  </si>
  <si>
    <t>INE513A01022</t>
  </si>
  <si>
    <t>100154</t>
  </si>
  <si>
    <t>Colgate Palmolive (India) Ltd.</t>
  </si>
  <si>
    <t>INE259A01022</t>
  </si>
  <si>
    <t>Personal Products</t>
  </si>
  <si>
    <t>100161</t>
  </si>
  <si>
    <t>Cummins India Ltd.</t>
  </si>
  <si>
    <t>INE298A01020</t>
  </si>
  <si>
    <t>100257</t>
  </si>
  <si>
    <t>Whirlpool of India Ltd.</t>
  </si>
  <si>
    <t>INE716A01013</t>
  </si>
  <si>
    <t>100365</t>
  </si>
  <si>
    <t>Ashok Leyland Ltd.</t>
  </si>
  <si>
    <t>INE208A01029</t>
  </si>
  <si>
    <t>Agricultural, Commercial &amp; Construction Vehicles</t>
  </si>
  <si>
    <t>Total</t>
  </si>
  <si>
    <t>100480</t>
  </si>
  <si>
    <t>Jadoonet.Com</t>
  </si>
  <si>
    <t>EQ600401XXXX</t>
  </si>
  <si>
    <t>Software</t>
  </si>
  <si>
    <t>100481</t>
  </si>
  <si>
    <t>Numero Uno International Ltd.</t>
  </si>
  <si>
    <t>INE703F01010</t>
  </si>
  <si>
    <t>3000005</t>
  </si>
  <si>
    <t>Microsoft Corporation</t>
  </si>
  <si>
    <t>US5949181045</t>
  </si>
  <si>
    <t>1801270</t>
  </si>
  <si>
    <t>182 DAY T-BILL 05.06.25</t>
  </si>
  <si>
    <t>IN002024Y340</t>
  </si>
  <si>
    <t>Sovereign</t>
  </si>
  <si>
    <t>302250100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</si>
  <si>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</si>
  <si>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</si>
  <si>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</si>
  <si>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</si>
  <si>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</si>
  <si>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</si>
  <si>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</si>
  <si>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</si>
  <si>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</si>
  <si>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</si>
  <si>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</si>
  <si>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</si>
  <si>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</si>
  <si>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Realty</t>
  </si>
  <si>
    <t>017</t>
  </si>
  <si>
    <t>SBI Large and Midcap Fund</t>
  </si>
  <si>
    <t>100814</t>
  </si>
  <si>
    <t>HDFC Asset Management Co. Ltd.</t>
  </si>
  <si>
    <t>INE127D01025</t>
  </si>
  <si>
    <t>Capital Markets</t>
  </si>
  <si>
    <t>100306</t>
  </si>
  <si>
    <t>Abbott India Ltd.</t>
  </si>
  <si>
    <t>INE358A01014</t>
  </si>
  <si>
    <t>100231</t>
  </si>
  <si>
    <t>Muthoot Finance Ltd.</t>
  </si>
  <si>
    <t>INE414G01012</t>
  </si>
  <si>
    <t>100234</t>
  </si>
  <si>
    <t>Coforge Ltd.</t>
  </si>
  <si>
    <t>INE591G01017</t>
  </si>
  <si>
    <t>100217</t>
  </si>
  <si>
    <t>Torrent Power Ltd.</t>
  </si>
  <si>
    <t>INE813H01021</t>
  </si>
  <si>
    <t>100285</t>
  </si>
  <si>
    <t>Alkem Laboratories Ltd.</t>
  </si>
  <si>
    <t>INE540L01014</t>
  </si>
  <si>
    <t>100140</t>
  </si>
  <si>
    <t>Shree Cement Ltd.</t>
  </si>
  <si>
    <t>INE070A01015</t>
  </si>
  <si>
    <t>100196</t>
  </si>
  <si>
    <t>Berger Paints India Ltd.</t>
  </si>
  <si>
    <t>INE463A01038</t>
  </si>
  <si>
    <t>101200</t>
  </si>
  <si>
    <t>Gland Pharma Ltd.</t>
  </si>
  <si>
    <t>INE068V01023</t>
  </si>
  <si>
    <t>100017</t>
  </si>
  <si>
    <t>National Aluminium Company Ltd.</t>
  </si>
  <si>
    <t>INE139A01034</t>
  </si>
  <si>
    <t>100378</t>
  </si>
  <si>
    <t>Jindal Steel &amp; Power Ltd.</t>
  </si>
  <si>
    <t>INE749A01030</t>
  </si>
  <si>
    <t>100047</t>
  </si>
  <si>
    <t>Emami Ltd.</t>
  </si>
  <si>
    <t>INE548C01032</t>
  </si>
  <si>
    <t>100091</t>
  </si>
  <si>
    <t>Indus Towers Ltd.</t>
  </si>
  <si>
    <t>INE121J01017</t>
  </si>
  <si>
    <t>Telecom - Services</t>
  </si>
  <si>
    <t>100221</t>
  </si>
  <si>
    <t>Sundram Fasteners Ltd.</t>
  </si>
  <si>
    <t>INE387A01021</t>
  </si>
  <si>
    <t>100121</t>
  </si>
  <si>
    <t>United Breweries Ltd.</t>
  </si>
  <si>
    <t>INE686F01025</t>
  </si>
  <si>
    <t>Beverages</t>
  </si>
  <si>
    <t>100739</t>
  </si>
  <si>
    <t>UNO Minda Ltd.</t>
  </si>
  <si>
    <t>INE405E01023</t>
  </si>
  <si>
    <t>100019</t>
  </si>
  <si>
    <t>ITC Ltd.</t>
  </si>
  <si>
    <t>INE154A01025</t>
  </si>
  <si>
    <t>100566</t>
  </si>
  <si>
    <t>Laurus Labs Ltd.</t>
  </si>
  <si>
    <t>INE947Q01028</t>
  </si>
  <si>
    <t>100095</t>
  </si>
  <si>
    <t>Bharti Airtel Ltd.</t>
  </si>
  <si>
    <t>INE397D01024</t>
  </si>
  <si>
    <t>100157</t>
  </si>
  <si>
    <t>Godrej Consumer Products Ltd.</t>
  </si>
  <si>
    <t>INE102D01028</t>
  </si>
  <si>
    <t>100043</t>
  </si>
  <si>
    <t>ZF Commercial Vehicle Control Systems India Ltd.</t>
  </si>
  <si>
    <t>INE342J01019</t>
  </si>
  <si>
    <t>100684</t>
  </si>
  <si>
    <t>SBI Life Insurance Co. Ltd.</t>
  </si>
  <si>
    <t>INE123W01016</t>
  </si>
  <si>
    <t>101311</t>
  </si>
  <si>
    <t>G R Infra projects Ltd.</t>
  </si>
  <si>
    <t>INE201P01022</t>
  </si>
  <si>
    <t>100282</t>
  </si>
  <si>
    <t>Blue Star Ltd.</t>
  </si>
  <si>
    <t>INE472A01039</t>
  </si>
  <si>
    <t>101348</t>
  </si>
  <si>
    <t>Ami Organics Ltd.</t>
  </si>
  <si>
    <t>INE00FF01017</t>
  </si>
  <si>
    <t>100271</t>
  </si>
  <si>
    <t>Balkrishna Industries Ltd.</t>
  </si>
  <si>
    <t>INE787D01026</t>
  </si>
  <si>
    <t>100172</t>
  </si>
  <si>
    <t>ACC Ltd.</t>
  </si>
  <si>
    <t>INE012A01025</t>
  </si>
  <si>
    <t>101403</t>
  </si>
  <si>
    <t>Tega Industries Ltd.</t>
  </si>
  <si>
    <t>INE011K01018</t>
  </si>
  <si>
    <t>Industrial Manufacturing</t>
  </si>
  <si>
    <t>102097</t>
  </si>
  <si>
    <t>Bharti Hexacom Ltd.</t>
  </si>
  <si>
    <t>INE343G01021</t>
  </si>
  <si>
    <t>101553</t>
  </si>
  <si>
    <t>Delhivery Ltd.</t>
  </si>
  <si>
    <t>INE148O01028</t>
  </si>
  <si>
    <t>100262</t>
  </si>
  <si>
    <t>Ingersoll Rand (India) Ltd.</t>
  </si>
  <si>
    <t>INE177A01018</t>
  </si>
  <si>
    <t>100220</t>
  </si>
  <si>
    <t>Cholamandalam Financial Holdings Ltd.</t>
  </si>
  <si>
    <t>INE149A01033</t>
  </si>
  <si>
    <t>100283</t>
  </si>
  <si>
    <t>Honeywell Automation India Ltd.</t>
  </si>
  <si>
    <t>INE671A01010</t>
  </si>
  <si>
    <t>100361</t>
  </si>
  <si>
    <t>Bank of India</t>
  </si>
  <si>
    <t>INE084A01016</t>
  </si>
  <si>
    <t>100899</t>
  </si>
  <si>
    <t>Neogen Chemicals Ltd.</t>
  </si>
  <si>
    <t>INE136S01016</t>
  </si>
  <si>
    <t>Chemicals &amp; Petrochemicals</t>
  </si>
  <si>
    <t>101342</t>
  </si>
  <si>
    <t>Nuvoco Vistas Corporation Ltd.</t>
  </si>
  <si>
    <t>INE118D01016</t>
  </si>
  <si>
    <t>100552</t>
  </si>
  <si>
    <t>Ganesha Ecosphere Ltd.</t>
  </si>
  <si>
    <t>INE845D01014</t>
  </si>
  <si>
    <t>100670</t>
  </si>
  <si>
    <t>Tube Investments of India Ltd.</t>
  </si>
  <si>
    <t>INE974X01010</t>
  </si>
  <si>
    <t>100184</t>
  </si>
  <si>
    <t>Tata Steel Ltd.</t>
  </si>
  <si>
    <t>INE081A01020</t>
  </si>
  <si>
    <t>100660</t>
  </si>
  <si>
    <t>Hatsun Agro Product Ltd.</t>
  </si>
  <si>
    <t>INE473B01035</t>
  </si>
  <si>
    <t>Food Products</t>
  </si>
  <si>
    <t>100534</t>
  </si>
  <si>
    <t>Sheela Foam Ltd.</t>
  </si>
  <si>
    <t>INE916U01025</t>
  </si>
  <si>
    <t>101876</t>
  </si>
  <si>
    <t>Mankind Pharma Ltd.</t>
  </si>
  <si>
    <t>INE634S01028</t>
  </si>
  <si>
    <t>100011</t>
  </si>
  <si>
    <t>Wipro Ltd.</t>
  </si>
  <si>
    <t>INE075A01022</t>
  </si>
  <si>
    <t>101457</t>
  </si>
  <si>
    <t>Motherson Sumi Wiring India Ltd.</t>
  </si>
  <si>
    <t>INE0FS801015</t>
  </si>
  <si>
    <t>100266</t>
  </si>
  <si>
    <t>Gujarat State Petronet Ltd.</t>
  </si>
  <si>
    <t>INE246F01010</t>
  </si>
  <si>
    <t>Gas</t>
  </si>
  <si>
    <t>100558</t>
  </si>
  <si>
    <t>Privi Speciality Chemicals Ltd.</t>
  </si>
  <si>
    <t>INE959A01019</t>
  </si>
  <si>
    <t>100775</t>
  </si>
  <si>
    <t>Lemon Tree Hotels Ltd.</t>
  </si>
  <si>
    <t>INE970X01018</t>
  </si>
  <si>
    <t>100426</t>
  </si>
  <si>
    <t>Relaxo Footwears Ltd.</t>
  </si>
  <si>
    <t>INE131B01039</t>
  </si>
  <si>
    <t>101686</t>
  </si>
  <si>
    <t>Jindal Stainless Ltd.</t>
  </si>
  <si>
    <t>INE220G01021</t>
  </si>
  <si>
    <t>100400</t>
  </si>
  <si>
    <t>Finolex Industries Ltd.</t>
  </si>
  <si>
    <t>INE183A01024</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</si>
  <si>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</si>
  <si>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</si>
  <si>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</si>
  <si>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</si>
  <si>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</si>
  <si>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</si>
  <si>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</si>
  <si>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</si>
  <si>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</si>
  <si>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</si>
  <si>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</si>
  <si>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</si>
  <si>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</si>
  <si>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</si>
  <si>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</si>
  <si>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100014</t>
  </si>
  <si>
    <t>Mahindra &amp; Mahindra Ltd.</t>
  </si>
  <si>
    <t>INE101A01026</t>
  </si>
  <si>
    <t>100147</t>
  </si>
  <si>
    <t>Tech Mahindra Ltd.</t>
  </si>
  <si>
    <t>INE669C01036</t>
  </si>
  <si>
    <t>100119</t>
  </si>
  <si>
    <t>Tata Motors Ltd.</t>
  </si>
  <si>
    <t>INE155A01022</t>
  </si>
  <si>
    <t>100153</t>
  </si>
  <si>
    <t>Cipla Ltd.</t>
  </si>
  <si>
    <t>INE059A01026</t>
  </si>
  <si>
    <t>100028</t>
  </si>
  <si>
    <t>Lupin Ltd.</t>
  </si>
  <si>
    <t>INE326A01037</t>
  </si>
  <si>
    <t>100293</t>
  </si>
  <si>
    <t>AIA Engineering Ltd.</t>
  </si>
  <si>
    <t>INE212H01026</t>
  </si>
  <si>
    <t>100036</t>
  </si>
  <si>
    <t>Mahindra &amp; Mahindra Financial Services Ltd.</t>
  </si>
  <si>
    <t>INE774D01024</t>
  </si>
  <si>
    <t>100176</t>
  </si>
  <si>
    <t>GAIL (India) Ltd.</t>
  </si>
  <si>
    <t>INE129A01019</t>
  </si>
  <si>
    <t>100382</t>
  </si>
  <si>
    <t>Fortis Healthcare Ltd.</t>
  </si>
  <si>
    <t>INE061F01013</t>
  </si>
  <si>
    <t>100111</t>
  </si>
  <si>
    <t>Oil &amp; Natural Gas Corporation Ltd.</t>
  </si>
  <si>
    <t>INE213A01029</t>
  </si>
  <si>
    <t>Oil</t>
  </si>
  <si>
    <t>100505</t>
  </si>
  <si>
    <t>ICICI Prudential Life Insurance Company Ltd.</t>
  </si>
  <si>
    <t>INE726G01019</t>
  </si>
  <si>
    <t>101936</t>
  </si>
  <si>
    <t>Sundaram Clayton Ltd.</t>
  </si>
  <si>
    <t>INE0Q3R01026</t>
  </si>
  <si>
    <t>100094</t>
  </si>
  <si>
    <t>Bharat Petroleum Corporation Ltd.</t>
  </si>
  <si>
    <t>INE029A01011</t>
  </si>
  <si>
    <t>100164</t>
  </si>
  <si>
    <t>Petronet LNG Ltd.</t>
  </si>
  <si>
    <t>INE347G01014</t>
  </si>
  <si>
    <t>100224</t>
  </si>
  <si>
    <t>Mahindra Lifespace Developers Ltd.</t>
  </si>
  <si>
    <t>INE813A01018</t>
  </si>
  <si>
    <t>100531</t>
  </si>
  <si>
    <t>TVS Holdings Ltd.</t>
  </si>
  <si>
    <t>INE105A01035</t>
  </si>
  <si>
    <t>100514</t>
  </si>
  <si>
    <t>Grindwell Norton Ltd.</t>
  </si>
  <si>
    <t>INE536A01023</t>
  </si>
  <si>
    <t>100123</t>
  </si>
  <si>
    <t>GE Vernova T&amp;D India Ltd.</t>
  </si>
  <si>
    <t>INE200A01026</t>
  </si>
  <si>
    <t>100112</t>
  </si>
  <si>
    <t>Punjab National Bank</t>
  </si>
  <si>
    <t>INE160A01022</t>
  </si>
  <si>
    <t>100165</t>
  </si>
  <si>
    <t>Rallis India Ltd.</t>
  </si>
  <si>
    <t>INE613A01020</t>
  </si>
  <si>
    <t>Fertilizers &amp; Agrochemicals</t>
  </si>
  <si>
    <t>101469</t>
  </si>
  <si>
    <t>Equitas Small Finance Bank Ltd.</t>
  </si>
  <si>
    <t>INE063P01018</t>
  </si>
  <si>
    <t>101550</t>
  </si>
  <si>
    <t>Life Insurance Corporation of India</t>
  </si>
  <si>
    <t>INE0J1Y01017</t>
  </si>
  <si>
    <t>101346</t>
  </si>
  <si>
    <t>Chemplast Sanmar Ltd.</t>
  </si>
  <si>
    <t>INE488A01050</t>
  </si>
  <si>
    <t>100008</t>
  </si>
  <si>
    <t>Sun Pharmaceutical Industries Ltd.</t>
  </si>
  <si>
    <t>INE044A01036</t>
  </si>
  <si>
    <t>100503</t>
  </si>
  <si>
    <t>Prism Johnson Ltd.</t>
  </si>
  <si>
    <t>INE010A01011</t>
  </si>
  <si>
    <t>102449</t>
  </si>
  <si>
    <t>Swiggy Ltd.</t>
  </si>
  <si>
    <t>INE00H001014</t>
  </si>
  <si>
    <t>100743</t>
  </si>
  <si>
    <t>HeidelbergCement India Ltd.</t>
  </si>
  <si>
    <t>INE578A01017</t>
  </si>
  <si>
    <t>101410</t>
  </si>
  <si>
    <t>Medplus Health Services Ltd.</t>
  </si>
  <si>
    <t>INE804L01022</t>
  </si>
  <si>
    <t>100159</t>
  </si>
  <si>
    <t>Sanofi India Ltd.</t>
  </si>
  <si>
    <t>INE058A01010</t>
  </si>
  <si>
    <t>102140</t>
  </si>
  <si>
    <t>Sanofi Consumer Healthcare India Ltd.</t>
  </si>
  <si>
    <t>INE0UOS01011</t>
  </si>
  <si>
    <t>102554</t>
  </si>
  <si>
    <t>ITC Hotels Ltd.</t>
  </si>
  <si>
    <t>INE379A01028</t>
  </si>
  <si>
    <t>021</t>
  </si>
  <si>
    <t>SBI Magnum Global Fund</t>
  </si>
  <si>
    <t>100363</t>
  </si>
  <si>
    <t>Procter &amp; Gamble Hygiene and Health Care Ltd.</t>
  </si>
  <si>
    <t>INE179A01014</t>
  </si>
  <si>
    <t>101370</t>
  </si>
  <si>
    <t>Gokaldas Exports Ltd.</t>
  </si>
  <si>
    <t>INE887G01027</t>
  </si>
  <si>
    <t>100736</t>
  </si>
  <si>
    <t>CCL Products (India) Ltd.</t>
  </si>
  <si>
    <t>INE421D01022</t>
  </si>
  <si>
    <t>Agricultural Food &amp; other Products</t>
  </si>
  <si>
    <t>101458</t>
  </si>
  <si>
    <t>Aether Industries Ltd.</t>
  </si>
  <si>
    <t>INE0BWX01014</t>
  </si>
  <si>
    <t>100650</t>
  </si>
  <si>
    <t>Garware Technical Fibres Ltd.</t>
  </si>
  <si>
    <t>INE276A01018</t>
  </si>
  <si>
    <t>101256</t>
  </si>
  <si>
    <t>Nazara Technologies Ltd.</t>
  </si>
  <si>
    <t>INE418L01021</t>
  </si>
  <si>
    <t>Entertainment</t>
  </si>
  <si>
    <t>102221</t>
  </si>
  <si>
    <t>Hyundai Motor India Ltd.</t>
  </si>
  <si>
    <t>INE0V6F01027</t>
  </si>
  <si>
    <t>100090</t>
  </si>
  <si>
    <t>Bharat Forge Ltd.</t>
  </si>
  <si>
    <t>INE465A01025</t>
  </si>
  <si>
    <t>100083</t>
  </si>
  <si>
    <t>Samvardhana Motherson International Ltd.</t>
  </si>
  <si>
    <t>INE775A01035</t>
  </si>
  <si>
    <t>101102</t>
  </si>
  <si>
    <t>ESAB India Ltd.</t>
  </si>
  <si>
    <t>INE284A01012</t>
  </si>
  <si>
    <t>100941</t>
  </si>
  <si>
    <t>CSB Bank Ltd.</t>
  </si>
  <si>
    <t>INE679A01013</t>
  </si>
  <si>
    <t>100553</t>
  </si>
  <si>
    <t>Kennametal India Ltd.</t>
  </si>
  <si>
    <t>INE717A01029</t>
  </si>
  <si>
    <t>100126</t>
  </si>
  <si>
    <t>Britannia Industries Ltd.</t>
  </si>
  <si>
    <t>INE216A01030</t>
  </si>
  <si>
    <t>100025</t>
  </si>
  <si>
    <t>Nestle India Ltd.</t>
  </si>
  <si>
    <t>INE239A01024</t>
  </si>
  <si>
    <t>102127</t>
  </si>
  <si>
    <t>GO Digit General Insurance Ltd.</t>
  </si>
  <si>
    <t>INE03JT01014</t>
  </si>
  <si>
    <t>024</t>
  </si>
  <si>
    <t>SBI Equity Hybrid Fund</t>
  </si>
  <si>
    <t>100260</t>
  </si>
  <si>
    <t>Solar Industries India Ltd.</t>
  </si>
  <si>
    <t>INE343H01029</t>
  </si>
  <si>
    <t>100125</t>
  </si>
  <si>
    <t>Bajaj Finance Ltd.</t>
  </si>
  <si>
    <t>INE296A01024</t>
  </si>
  <si>
    <t>100465</t>
  </si>
  <si>
    <t>Interglobe Aviation Ltd.</t>
  </si>
  <si>
    <t>INE646L01027</t>
  </si>
  <si>
    <t>100344</t>
  </si>
  <si>
    <t>MRF Ltd.</t>
  </si>
  <si>
    <t>INE883A01011</t>
  </si>
  <si>
    <t>100628</t>
  </si>
  <si>
    <t>Avenue Supermarts Ltd.</t>
  </si>
  <si>
    <t>INE192R01011</t>
  </si>
  <si>
    <t>100108</t>
  </si>
  <si>
    <t>Adani Ports and Special Economic Zone Ltd.</t>
  </si>
  <si>
    <t>INE742F01042</t>
  </si>
  <si>
    <t>Transport Infrastructure</t>
  </si>
  <si>
    <t>101239</t>
  </si>
  <si>
    <t>Max Healthcare Institute Ltd.</t>
  </si>
  <si>
    <t>INE027H01010</t>
  </si>
  <si>
    <t>100682</t>
  </si>
  <si>
    <t>ICICI Lombard General Insurance Company Ltd.</t>
  </si>
  <si>
    <t>INE765G01017</t>
  </si>
  <si>
    <t>100519</t>
  </si>
  <si>
    <t>Westlife Foodworld Ltd.</t>
  </si>
  <si>
    <t>INE274F01020</t>
  </si>
  <si>
    <t>100181</t>
  </si>
  <si>
    <t>NTPC Ltd.</t>
  </si>
  <si>
    <t>INE733E01010</t>
  </si>
  <si>
    <t>101462</t>
  </si>
  <si>
    <t>Vedant Fashions Ltd.</t>
  </si>
  <si>
    <t>INE825V01034</t>
  </si>
  <si>
    <t>100663</t>
  </si>
  <si>
    <t>AU Small Finance Bank Ltd.</t>
  </si>
  <si>
    <t>INE949L01017</t>
  </si>
  <si>
    <t>102184</t>
  </si>
  <si>
    <t>Brainbees Solutions Ltd.</t>
  </si>
  <si>
    <t>INE02RE01045</t>
  </si>
  <si>
    <t>6200006</t>
  </si>
  <si>
    <t>INE775A08105</t>
  </si>
  <si>
    <t>100830</t>
  </si>
  <si>
    <t>Varun Beverages Ltd.</t>
  </si>
  <si>
    <t>INE200M01039</t>
  </si>
  <si>
    <t>100461</t>
  </si>
  <si>
    <t>Astral Ltd.</t>
  </si>
  <si>
    <t>INE006I01046</t>
  </si>
  <si>
    <t>102512</t>
  </si>
  <si>
    <t>Vishal Mega Mart Ltd.</t>
  </si>
  <si>
    <t>INE01EA01019</t>
  </si>
  <si>
    <t>100530</t>
  </si>
  <si>
    <t>Bosch Ltd.</t>
  </si>
  <si>
    <t>EQ315201XXXX</t>
  </si>
  <si>
    <t>d) Infrastructure Investment Trust</t>
  </si>
  <si>
    <t>3300006</t>
  </si>
  <si>
    <t>Cube Highways Trust</t>
  </si>
  <si>
    <t>INE0NR623014</t>
  </si>
  <si>
    <t>3300005</t>
  </si>
  <si>
    <t>National Highways Infra Trust</t>
  </si>
  <si>
    <t>INE0H7R23014</t>
  </si>
  <si>
    <t>e) Real Estate Investment Trust</t>
  </si>
  <si>
    <t>3200002</t>
  </si>
  <si>
    <t>Embassy Office Parks Reit</t>
  </si>
  <si>
    <t>INE041025011</t>
  </si>
  <si>
    <t>704953</t>
  </si>
  <si>
    <t>Adani Airport Holdings Ltd.</t>
  </si>
  <si>
    <t>INE0GCN07047</t>
  </si>
  <si>
    <t>CRISIL A+</t>
  </si>
  <si>
    <t>N**</t>
  </si>
  <si>
    <t>703923</t>
  </si>
  <si>
    <t>Bharti Telecom Ltd.</t>
  </si>
  <si>
    <t>INE403D08132</t>
  </si>
  <si>
    <t>CRISIL AA+</t>
  </si>
  <si>
    <t>704796</t>
  </si>
  <si>
    <t>INE105A08022</t>
  </si>
  <si>
    <t>704648</t>
  </si>
  <si>
    <t>State Bank of India( AT1 Bond under Basel III )</t>
  </si>
  <si>
    <t>INE062A08413</t>
  </si>
  <si>
    <t>704431</t>
  </si>
  <si>
    <t>Tata Communications Ltd.</t>
  </si>
  <si>
    <t>INE151A08349</t>
  </si>
  <si>
    <t>CARE AAA</t>
  </si>
  <si>
    <t>704936</t>
  </si>
  <si>
    <t>Aditya Birla Renewables Ltd.</t>
  </si>
  <si>
    <t>INE01QP08016</t>
  </si>
  <si>
    <t>CRISIL AA</t>
  </si>
  <si>
    <t>704995</t>
  </si>
  <si>
    <t>LIC Housing Finance Ltd.</t>
  </si>
  <si>
    <t>INE115A07QW5</t>
  </si>
  <si>
    <t>CRISIL AAA</t>
  </si>
  <si>
    <t>704854</t>
  </si>
  <si>
    <t>Bajaj Housing Finance Ltd.</t>
  </si>
  <si>
    <t>INE377Y07508</t>
  </si>
  <si>
    <t>704735</t>
  </si>
  <si>
    <t>National Bank for Agriculture and Rural Development</t>
  </si>
  <si>
    <t>INE261F08EH1</t>
  </si>
  <si>
    <t>704927</t>
  </si>
  <si>
    <t>Tata Power Renewable Energy Ltd. (Guaranteed by Tata Power Ltd.)</t>
  </si>
  <si>
    <t>INE607M08105</t>
  </si>
  <si>
    <t>[ICRA]AA+</t>
  </si>
  <si>
    <t>704114</t>
  </si>
  <si>
    <t>INE414G07HK3</t>
  </si>
  <si>
    <t>704981</t>
  </si>
  <si>
    <t>INE062A08462</t>
  </si>
  <si>
    <t>704836</t>
  </si>
  <si>
    <t>INE0NR607025</t>
  </si>
  <si>
    <t>IND AAA</t>
  </si>
  <si>
    <t>704822</t>
  </si>
  <si>
    <t>INE261F08EJ7</t>
  </si>
  <si>
    <t>[ICRA]AAA</t>
  </si>
  <si>
    <t>704769</t>
  </si>
  <si>
    <t>INE296A07SV1</t>
  </si>
  <si>
    <t>704010</t>
  </si>
  <si>
    <t>Bank of India( AT1 Bond Under Basel III )</t>
  </si>
  <si>
    <t>INE084A08169</t>
  </si>
  <si>
    <t>704647</t>
  </si>
  <si>
    <t>Tata Projects Ltd.</t>
  </si>
  <si>
    <t>INE725H08188</t>
  </si>
  <si>
    <t>IND AA</t>
  </si>
  <si>
    <t>704634</t>
  </si>
  <si>
    <t>INE813H07325</t>
  </si>
  <si>
    <t>704910</t>
  </si>
  <si>
    <t>Aditya Birla Real Estate Ltd.</t>
  </si>
  <si>
    <t>INE055A08052</t>
  </si>
  <si>
    <t>704982</t>
  </si>
  <si>
    <t>Summit Digitel Infrastructure Pvt. Ltd.</t>
  </si>
  <si>
    <t>INE507T07153</t>
  </si>
  <si>
    <t>702691</t>
  </si>
  <si>
    <t>Indian Bank( Tier II Bond under Basel III )</t>
  </si>
  <si>
    <t>INE562A08081</t>
  </si>
  <si>
    <t>704986</t>
  </si>
  <si>
    <t>INE403D08264</t>
  </si>
  <si>
    <t>704738</t>
  </si>
  <si>
    <t>Renserv Global Pvt Ltd.</t>
  </si>
  <si>
    <t>INE0AY207053</t>
  </si>
  <si>
    <t>CARE A+(CE)</t>
  </si>
  <si>
    <t>704856</t>
  </si>
  <si>
    <t>INE062A08439</t>
  </si>
  <si>
    <t>704786</t>
  </si>
  <si>
    <t>INE414G07HW8</t>
  </si>
  <si>
    <t>704907</t>
  </si>
  <si>
    <t>INE725H08196</t>
  </si>
  <si>
    <t>704942</t>
  </si>
  <si>
    <t>Avanse Financial Services Ltd.</t>
  </si>
  <si>
    <t>INE087P07402</t>
  </si>
  <si>
    <t>CARE AA-</t>
  </si>
  <si>
    <t>705136</t>
  </si>
  <si>
    <t>INE377Y07516</t>
  </si>
  <si>
    <t>704905</t>
  </si>
  <si>
    <t>Canara Bank( AT1 Bond under Basel III )</t>
  </si>
  <si>
    <t>INE476A08241</t>
  </si>
  <si>
    <t>704308</t>
  </si>
  <si>
    <t>INE813H07275</t>
  </si>
  <si>
    <t>704987</t>
  </si>
  <si>
    <t>INE403D08256</t>
  </si>
  <si>
    <t>704305</t>
  </si>
  <si>
    <t>INE813H07309</t>
  </si>
  <si>
    <t>702594</t>
  </si>
  <si>
    <t>Punjab National Bank( Tier II Bond under Basel III )</t>
  </si>
  <si>
    <t>INE160A08167</t>
  </si>
  <si>
    <t>704633</t>
  </si>
  <si>
    <t>INE813H07333</t>
  </si>
  <si>
    <t>704781</t>
  </si>
  <si>
    <t>REC Ltd.</t>
  </si>
  <si>
    <t>INE020B08FB0</t>
  </si>
  <si>
    <t>704296</t>
  </si>
  <si>
    <t>INE087P07337</t>
  </si>
  <si>
    <t>704129</t>
  </si>
  <si>
    <t>JM Financial Asset Reconstruction Company Ltd.</t>
  </si>
  <si>
    <t>INE265J07506</t>
  </si>
  <si>
    <t>[ICRA]AA-</t>
  </si>
  <si>
    <t>1600018</t>
  </si>
  <si>
    <t>INE1CBK15029</t>
  </si>
  <si>
    <t>CRISIL AAA(SO)</t>
  </si>
  <si>
    <t>900313</t>
  </si>
  <si>
    <t>6.79% CGL 2034</t>
  </si>
  <si>
    <t>IN0020240126</t>
  </si>
  <si>
    <t>900065</t>
  </si>
  <si>
    <t>8.83% CGL 2041</t>
  </si>
  <si>
    <t>IN0020110063</t>
  </si>
  <si>
    <t>900295</t>
  </si>
  <si>
    <t>7.18% CGL 2037</t>
  </si>
  <si>
    <t>IN0020230077</t>
  </si>
  <si>
    <t>900251</t>
  </si>
  <si>
    <t>7.54% CGL 2036</t>
  </si>
  <si>
    <t>IN0020220029</t>
  </si>
  <si>
    <t>900299</t>
  </si>
  <si>
    <t>7.18% CGL 2033</t>
  </si>
  <si>
    <t>IN0020230085</t>
  </si>
  <si>
    <t>900294</t>
  </si>
  <si>
    <t>7.30% CGL 2053</t>
  </si>
  <si>
    <t>IN0020230051</t>
  </si>
  <si>
    <t>900283</t>
  </si>
  <si>
    <t>7.26% CGL 2032</t>
  </si>
  <si>
    <t>IN0020220060</t>
  </si>
  <si>
    <t>1010018</t>
  </si>
  <si>
    <t>Reliance Retail Ventures Ltd.</t>
  </si>
  <si>
    <t>INE929O14CZ9</t>
  </si>
  <si>
    <t>CRISIL A1+</t>
  </si>
  <si>
    <t>1102859</t>
  </si>
  <si>
    <t>Union Bank of India</t>
  </si>
  <si>
    <t>INE692A16HZ6</t>
  </si>
  <si>
    <t>[ICRA]A1+</t>
  </si>
  <si>
    <t>1102735</t>
  </si>
  <si>
    <t>INE160A16PK9</t>
  </si>
  <si>
    <t>1800702</t>
  </si>
  <si>
    <t>GOI 22.08.2026 GOV</t>
  </si>
  <si>
    <t>IN000826C023</t>
  </si>
  <si>
    <t>028</t>
  </si>
  <si>
    <t>SBI Magnum Income Fund</t>
  </si>
  <si>
    <t>704307</t>
  </si>
  <si>
    <t>INE813H07283</t>
  </si>
  <si>
    <t>704469</t>
  </si>
  <si>
    <t>Godrej Properties Ltd.</t>
  </si>
  <si>
    <t>INE484J08055</t>
  </si>
  <si>
    <t>704918</t>
  </si>
  <si>
    <t>Renew Solar Energy (Jharkhand Five) Pvt. Ltd.</t>
  </si>
  <si>
    <t>INE154Z07011</t>
  </si>
  <si>
    <t>CARE AA</t>
  </si>
  <si>
    <t>704655</t>
  </si>
  <si>
    <t>Indostar Capital Finance Ltd.</t>
  </si>
  <si>
    <t>INE896L07942</t>
  </si>
  <si>
    <t>CRISIL AA-</t>
  </si>
  <si>
    <t>704671</t>
  </si>
  <si>
    <t>JM Financial Credit Solutions Ltd.</t>
  </si>
  <si>
    <t>INE651J07978</t>
  </si>
  <si>
    <t>[ICRA]AA</t>
  </si>
  <si>
    <t>705002</t>
  </si>
  <si>
    <t>Bank of Baroda( Tier II Bond under Basel III )</t>
  </si>
  <si>
    <t>INE028A08364</t>
  </si>
  <si>
    <t>704327</t>
  </si>
  <si>
    <t>Grihum Housing Finance Ltd.</t>
  </si>
  <si>
    <t>INE055I07156</t>
  </si>
  <si>
    <t>704411</t>
  </si>
  <si>
    <t>Aadhar Housing Finance Ltd.</t>
  </si>
  <si>
    <t>INE883F07314</t>
  </si>
  <si>
    <t>703474</t>
  </si>
  <si>
    <t>INE220G07119</t>
  </si>
  <si>
    <t>900306</t>
  </si>
  <si>
    <t>7.23% CGL 2039</t>
  </si>
  <si>
    <t>IN0020240027</t>
  </si>
  <si>
    <t>900308</t>
  </si>
  <si>
    <t>7.34% CGL 2064</t>
  </si>
  <si>
    <t>IN0020240035</t>
  </si>
  <si>
    <t>1102827</t>
  </si>
  <si>
    <t>INE040A16GA3</t>
  </si>
  <si>
    <t>1102829</t>
  </si>
  <si>
    <t>Canara Bank</t>
  </si>
  <si>
    <t>INE476A16ZW3</t>
  </si>
  <si>
    <t>6400002</t>
  </si>
  <si>
    <t>INF0RQ622028</t>
  </si>
  <si>
    <t>CDMDF</t>
  </si>
  <si>
    <t>033</t>
  </si>
  <si>
    <t>SBI Consumption Opportunities Fund</t>
  </si>
  <si>
    <t>101679</t>
  </si>
  <si>
    <t>EIH Ltd.</t>
  </si>
  <si>
    <t>INE230A01023</t>
  </si>
  <si>
    <t>102038</t>
  </si>
  <si>
    <t>Doms Industries Ltd.</t>
  </si>
  <si>
    <t>INE321T01012</t>
  </si>
  <si>
    <t>Household Products</t>
  </si>
  <si>
    <t>101573</t>
  </si>
  <si>
    <t>Campus Activewear Ltd.</t>
  </si>
  <si>
    <t>INE278Y01022</t>
  </si>
  <si>
    <t>100223</t>
  </si>
  <si>
    <t>United Spirits Ltd.</t>
  </si>
  <si>
    <t>INE854D01024</t>
  </si>
  <si>
    <t>100144</t>
  </si>
  <si>
    <t>Voltas Ltd.</t>
  </si>
  <si>
    <t>INE226A01021</t>
  </si>
  <si>
    <t>100873</t>
  </si>
  <si>
    <t>Chalet Hotels Ltd.</t>
  </si>
  <si>
    <t>INE427F01016</t>
  </si>
  <si>
    <t>101213</t>
  </si>
  <si>
    <t>Mrs. Bectors Food Specialities Ltd.</t>
  </si>
  <si>
    <t>INE495P01012</t>
  </si>
  <si>
    <t>100529</t>
  </si>
  <si>
    <t>Hawkins Cookers Ltd.</t>
  </si>
  <si>
    <t>INE979B01015</t>
  </si>
  <si>
    <t>102004</t>
  </si>
  <si>
    <t>Flair Writing Industries Ltd.</t>
  </si>
  <si>
    <t>INE00Y201027</t>
  </si>
  <si>
    <t>100821</t>
  </si>
  <si>
    <t>TTK Prestige Ltd.</t>
  </si>
  <si>
    <t>INE690A01028</t>
  </si>
  <si>
    <t>100081</t>
  </si>
  <si>
    <t>Titan Company Ltd.</t>
  </si>
  <si>
    <t>INE280A01028</t>
  </si>
  <si>
    <t>101397</t>
  </si>
  <si>
    <t>Go Fashion (India) Ltd.</t>
  </si>
  <si>
    <t>INE0BJS01011</t>
  </si>
  <si>
    <t>101799</t>
  </si>
  <si>
    <t>Sula Vineyards Ltd.</t>
  </si>
  <si>
    <t>INE142Q01026</t>
  </si>
  <si>
    <t>102148</t>
  </si>
  <si>
    <t>Stanley Lifestyles Ltd.</t>
  </si>
  <si>
    <t>INE01A001028</t>
  </si>
  <si>
    <t>101303</t>
  </si>
  <si>
    <t>Dodla Dairy Ltd.</t>
  </si>
  <si>
    <t>INE021O01019</t>
  </si>
  <si>
    <t>100554</t>
  </si>
  <si>
    <t>V-Guard Industries Ltd.</t>
  </si>
  <si>
    <t>INE951I01027</t>
  </si>
  <si>
    <t>100559</t>
  </si>
  <si>
    <t>Avanti Feeds Ltd.</t>
  </si>
  <si>
    <t>INE871C01038</t>
  </si>
  <si>
    <t>101207</t>
  </si>
  <si>
    <t>Restaurant Brands Asia Ltd.</t>
  </si>
  <si>
    <t>INE07T201019</t>
  </si>
  <si>
    <t>100050</t>
  </si>
  <si>
    <t>Trent Ltd.</t>
  </si>
  <si>
    <t>INE849A01020</t>
  </si>
  <si>
    <t>034</t>
  </si>
  <si>
    <t>SBI Technology Opportunities Fund</t>
  </si>
  <si>
    <t>100188</t>
  </si>
  <si>
    <t>Firstsource Solutions Ltd.</t>
  </si>
  <si>
    <t>INE684F01012</t>
  </si>
  <si>
    <t>Commercial Services &amp; Supplies</t>
  </si>
  <si>
    <t>101313</t>
  </si>
  <si>
    <t>Zomato Ltd.</t>
  </si>
  <si>
    <t>INE758T01015</t>
  </si>
  <si>
    <t>100026</t>
  </si>
  <si>
    <t>Persistent Systems Ltd.</t>
  </si>
  <si>
    <t>INE262H01021</t>
  </si>
  <si>
    <t>101390</t>
  </si>
  <si>
    <t>PB Fintech Ltd.</t>
  </si>
  <si>
    <t>INE417T01026</t>
  </si>
  <si>
    <t>Financial Technology (Fintech)</t>
  </si>
  <si>
    <t>102451</t>
  </si>
  <si>
    <t>Zinka Logistics Solutions Ltd.</t>
  </si>
  <si>
    <t>INE0UIZ01018</t>
  </si>
  <si>
    <t>100916</t>
  </si>
  <si>
    <t>Indiamart Intermesh Ltd.</t>
  </si>
  <si>
    <t>INE933S01016</t>
  </si>
  <si>
    <t>101177</t>
  </si>
  <si>
    <t>Route Mobile Ltd.</t>
  </si>
  <si>
    <t>INE450U01017</t>
  </si>
  <si>
    <t>102124</t>
  </si>
  <si>
    <t>TBO Tek Ltd.</t>
  </si>
  <si>
    <t>INE673O01025</t>
  </si>
  <si>
    <t>101880</t>
  </si>
  <si>
    <t>NIIT Learning Systems Ltd.</t>
  </si>
  <si>
    <t>INE342G01023</t>
  </si>
  <si>
    <t>Other Consumer Services</t>
  </si>
  <si>
    <t>101556</t>
  </si>
  <si>
    <t>eMudhra Ltd.</t>
  </si>
  <si>
    <t>INE01QM01018</t>
  </si>
  <si>
    <t>100138</t>
  </si>
  <si>
    <t>PVR Inox Ltd.</t>
  </si>
  <si>
    <t>INE191H01014</t>
  </si>
  <si>
    <t>102122</t>
  </si>
  <si>
    <t>Indegene Ltd.</t>
  </si>
  <si>
    <t>INE065X01017</t>
  </si>
  <si>
    <t>102183</t>
  </si>
  <si>
    <t>Unicommerce Esolutions Ltd.</t>
  </si>
  <si>
    <t>INE00U401027</t>
  </si>
  <si>
    <t>100538</t>
  </si>
  <si>
    <t>Indbazaar.Com Ltd.</t>
  </si>
  <si>
    <t>EQ578801XXXX</t>
  </si>
  <si>
    <t>100539</t>
  </si>
  <si>
    <t>SIP Technologies  Ltd.</t>
  </si>
  <si>
    <t>INE468B01019</t>
  </si>
  <si>
    <t>100568</t>
  </si>
  <si>
    <t>Cognizant Technology Solutions Corporation</t>
  </si>
  <si>
    <t>US1924461023</t>
  </si>
  <si>
    <t>101350</t>
  </si>
  <si>
    <t>Netflix Inc.</t>
  </si>
  <si>
    <t>US64110L1061</t>
  </si>
  <si>
    <t>100825</t>
  </si>
  <si>
    <t>Alphabet Inc.</t>
  </si>
  <si>
    <t>US02079K3059</t>
  </si>
  <si>
    <t>035</t>
  </si>
  <si>
    <t>SBI Healthcare Opportunities Fund</t>
  </si>
  <si>
    <t>101933</t>
  </si>
  <si>
    <t>Jupiter Life Line Hospitals Ltd.</t>
  </si>
  <si>
    <t>INE682M01012</t>
  </si>
  <si>
    <t>101304</t>
  </si>
  <si>
    <t>Krishna Institute of Medical Sciences Ltd.</t>
  </si>
  <si>
    <t>INE967H01025</t>
  </si>
  <si>
    <t>101690</t>
  </si>
  <si>
    <t>Polymedicure Ltd.</t>
  </si>
  <si>
    <t>INE205C01021</t>
  </si>
  <si>
    <t>Healthcare Equipment &amp; Supplies</t>
  </si>
  <si>
    <t>100769</t>
  </si>
  <si>
    <t>Aster DM Healthcare Ltd.</t>
  </si>
  <si>
    <t>INE914M01019</t>
  </si>
  <si>
    <t>100120</t>
  </si>
  <si>
    <t>Torrent Pharmaceuticals Ltd.</t>
  </si>
  <si>
    <t>INE685A01028</t>
  </si>
  <si>
    <t>101548</t>
  </si>
  <si>
    <t>Rainbow Children's Medicare Ltd.</t>
  </si>
  <si>
    <t>INE961O01016</t>
  </si>
  <si>
    <t>100201</t>
  </si>
  <si>
    <t>Aurobindo Pharma Ltd.</t>
  </si>
  <si>
    <t>INE406A01037</t>
  </si>
  <si>
    <t>100370</t>
  </si>
  <si>
    <t>Biocon Ltd.</t>
  </si>
  <si>
    <t>INE376G01013</t>
  </si>
  <si>
    <t>101349</t>
  </si>
  <si>
    <t>Vijaya Diagnostic Centre Ltd.</t>
  </si>
  <si>
    <t>INE043W01024</t>
  </si>
  <si>
    <t>101081</t>
  </si>
  <si>
    <t>Suven Pharmaceuticals Ltd.</t>
  </si>
  <si>
    <t>INE03QK01018</t>
  </si>
  <si>
    <t>102177</t>
  </si>
  <si>
    <t>Akums Drugs &amp; Pharmaceuticals Ltd.</t>
  </si>
  <si>
    <t>INE09XN01023</t>
  </si>
  <si>
    <t>100275</t>
  </si>
  <si>
    <t>Pfizer Ltd.</t>
  </si>
  <si>
    <t>INE182A01018</t>
  </si>
  <si>
    <t>100645</t>
  </si>
  <si>
    <t>Gufic Biosciences Ltd.</t>
  </si>
  <si>
    <t>INE742B01025</t>
  </si>
  <si>
    <t>101930</t>
  </si>
  <si>
    <t>Concord Biotech Ltd.</t>
  </si>
  <si>
    <t>INE338H01029</t>
  </si>
  <si>
    <t>3500003</t>
  </si>
  <si>
    <t>Lonza Group</t>
  </si>
  <si>
    <t>US54338V1017</t>
  </si>
  <si>
    <t>036</t>
  </si>
  <si>
    <t>SBI Contra Fund</t>
  </si>
  <si>
    <t>100421</t>
  </si>
  <si>
    <t>Dabur India Ltd.</t>
  </si>
  <si>
    <t>INE016A01026</t>
  </si>
  <si>
    <t>100037</t>
  </si>
  <si>
    <t>HCL Technologies Ltd.</t>
  </si>
  <si>
    <t>INE860A01027</t>
  </si>
  <si>
    <t>100013</t>
  </si>
  <si>
    <t>IndusInd Bank Ltd.</t>
  </si>
  <si>
    <t>INE095A01012</t>
  </si>
  <si>
    <t>100442</t>
  </si>
  <si>
    <t>Coromandel International Ltd.</t>
  </si>
  <si>
    <t>INE169A01031</t>
  </si>
  <si>
    <t>100132</t>
  </si>
  <si>
    <t>Info Edge (India) Ltd.</t>
  </si>
  <si>
    <t>INE663F01024</t>
  </si>
  <si>
    <t>100374</t>
  </si>
  <si>
    <t>CESC Ltd.</t>
  </si>
  <si>
    <t>INE486A01021</t>
  </si>
  <si>
    <t>100177</t>
  </si>
  <si>
    <t>Grasim Industries Ltd.</t>
  </si>
  <si>
    <t>INE047A01021</t>
  </si>
  <si>
    <t>100723</t>
  </si>
  <si>
    <t>Ashiana Housing Ltd.</t>
  </si>
  <si>
    <t>INE365D01021</t>
  </si>
  <si>
    <t>100169</t>
  </si>
  <si>
    <t>Indian Oil Corporation Ltd.</t>
  </si>
  <si>
    <t>INE242A01010</t>
  </si>
  <si>
    <t>100694</t>
  </si>
  <si>
    <t>Indian Energy Exchange Ltd.</t>
  </si>
  <si>
    <t>INE022Q01020</t>
  </si>
  <si>
    <t>100179</t>
  </si>
  <si>
    <t>Hero MotoCorp Ltd.</t>
  </si>
  <si>
    <t>INE158A01026</t>
  </si>
  <si>
    <t>100137</t>
  </si>
  <si>
    <t>The Ramco Cements Ltd.</t>
  </si>
  <si>
    <t>INE331A01037</t>
  </si>
  <si>
    <t>100035</t>
  </si>
  <si>
    <t>NMDC Ltd.</t>
  </si>
  <si>
    <t>INE584A01023</t>
  </si>
  <si>
    <t>Minerals &amp; Mining</t>
  </si>
  <si>
    <t>100499</t>
  </si>
  <si>
    <t>Disa India Ltd.</t>
  </si>
  <si>
    <t>INE131C01011</t>
  </si>
  <si>
    <t>100570</t>
  </si>
  <si>
    <t>K.P.R. Mill Ltd.</t>
  </si>
  <si>
    <t>INE930H01031</t>
  </si>
  <si>
    <t>100286</t>
  </si>
  <si>
    <t>NHPC Ltd.</t>
  </si>
  <si>
    <t>INE848E01016</t>
  </si>
  <si>
    <t>102180</t>
  </si>
  <si>
    <t>Ola Electric Mobility Ltd.</t>
  </si>
  <si>
    <t>INE0LXG01040</t>
  </si>
  <si>
    <t>101225</t>
  </si>
  <si>
    <t>WENDT (India) Ltd.</t>
  </si>
  <si>
    <t>INE274C01019</t>
  </si>
  <si>
    <t>100292</t>
  </si>
  <si>
    <t>Steel Authority of India Ltd.</t>
  </si>
  <si>
    <t>INE114A01011</t>
  </si>
  <si>
    <t>100386</t>
  </si>
  <si>
    <t>Carborundum Universal Ltd.</t>
  </si>
  <si>
    <t>INE120A01034</t>
  </si>
  <si>
    <t>101452</t>
  </si>
  <si>
    <t>Gateway Distriparks Ltd.</t>
  </si>
  <si>
    <t>INE079J01017</t>
  </si>
  <si>
    <t>100326</t>
  </si>
  <si>
    <t>E.I.D-Parry (India) Ltd.</t>
  </si>
  <si>
    <t>INE126A01031</t>
  </si>
  <si>
    <t>100513</t>
  </si>
  <si>
    <t>Greenply Industries Ltd.</t>
  </si>
  <si>
    <t>INE461C01038</t>
  </si>
  <si>
    <t>100654</t>
  </si>
  <si>
    <t>Automotive Axles Ltd.</t>
  </si>
  <si>
    <t>INE449A01011</t>
  </si>
  <si>
    <t>100686</t>
  </si>
  <si>
    <t>Prataap Snacks Ltd.</t>
  </si>
  <si>
    <t>INE393P01035</t>
  </si>
  <si>
    <t>101775</t>
  </si>
  <si>
    <t>NMDC Steel Ltd.</t>
  </si>
  <si>
    <t>INE0NNS01018</t>
  </si>
  <si>
    <t>1801290</t>
  </si>
  <si>
    <t>91 DAY T-BILL 24.04.25</t>
  </si>
  <si>
    <t>IN002024X425</t>
  </si>
  <si>
    <t>1801261</t>
  </si>
  <si>
    <t>91 DAY T-BILL 13.02.25</t>
  </si>
  <si>
    <t>IN002024X326</t>
  </si>
  <si>
    <t>1801276</t>
  </si>
  <si>
    <t>91 DAY T-BILL 20.03.25</t>
  </si>
  <si>
    <t>IN002024X375</t>
  </si>
  <si>
    <t>1801279</t>
  </si>
  <si>
    <t>91 DAY T-BILL 28.03.25</t>
  </si>
  <si>
    <t>IN002024X383</t>
  </si>
  <si>
    <t>1801285</t>
  </si>
  <si>
    <t>91 DAY T-BILL 10.04.25</t>
  </si>
  <si>
    <t>IN002024X409</t>
  </si>
  <si>
    <t>1801229</t>
  </si>
  <si>
    <t>182 DAY T-BILL 14.02.25</t>
  </si>
  <si>
    <t>IN002024Y209</t>
  </si>
  <si>
    <t>1801282</t>
  </si>
  <si>
    <t>91 DAY T-BILL 03.04.25</t>
  </si>
  <si>
    <t>IN002024X391</t>
  </si>
  <si>
    <t>055</t>
  </si>
  <si>
    <t>SBI Nifty Index Fund</t>
  </si>
  <si>
    <t>100089</t>
  </si>
  <si>
    <t>Bharat Electronics Ltd.</t>
  </si>
  <si>
    <t>INE263A01024</t>
  </si>
  <si>
    <t>Aerospace &amp; Defense</t>
  </si>
  <si>
    <t>100173</t>
  </si>
  <si>
    <t>Asian Paints Ltd.</t>
  </si>
  <si>
    <t>INE021A01026</t>
  </si>
  <si>
    <t>100039</t>
  </si>
  <si>
    <t>Bajaj Auto Ltd.</t>
  </si>
  <si>
    <t>INE917I01010</t>
  </si>
  <si>
    <t>100380</t>
  </si>
  <si>
    <t>Bajaj Finserv Ltd.</t>
  </si>
  <si>
    <t>INE918I01026</t>
  </si>
  <si>
    <t>100193</t>
  </si>
  <si>
    <t>JSW Steel Ltd.</t>
  </si>
  <si>
    <t>INE019A01038</t>
  </si>
  <si>
    <t>100097</t>
  </si>
  <si>
    <t>Coal India Ltd.</t>
  </si>
  <si>
    <t>INE522F01014</t>
  </si>
  <si>
    <t>Consumable Fuels</t>
  </si>
  <si>
    <t>100114</t>
  </si>
  <si>
    <t>Shriram Finance Ltd.</t>
  </si>
  <si>
    <t>INE721A01047</t>
  </si>
  <si>
    <t>100080</t>
  </si>
  <si>
    <t>Dr. Reddy's Laboratories Ltd.</t>
  </si>
  <si>
    <t>INE089A01031</t>
  </si>
  <si>
    <t>100150</t>
  </si>
  <si>
    <t>Apollo Hospitals Enterprise Ltd.</t>
  </si>
  <si>
    <t>INE437A01024</t>
  </si>
  <si>
    <t>100020</t>
  </si>
  <si>
    <t>Tata Consumer Products Ltd.</t>
  </si>
  <si>
    <t>INE192A01025</t>
  </si>
  <si>
    <t>100418</t>
  </si>
  <si>
    <t>Adani Enterprises Ltd.</t>
  </si>
  <si>
    <t>INE423A01024</t>
  </si>
  <si>
    <t>Metals &amp; Minerals Trading</t>
  </si>
  <si>
    <t>056</t>
  </si>
  <si>
    <t>SBI Magnum Children's Benefit Fund - Savings Plan</t>
  </si>
  <si>
    <t>101742</t>
  </si>
  <si>
    <t>Pitti Engineering Ltd.</t>
  </si>
  <si>
    <t>INE450D01021</t>
  </si>
  <si>
    <t>102519</t>
  </si>
  <si>
    <t>Sanathan Textiles Ltd.</t>
  </si>
  <si>
    <t>INE0JPD01013</t>
  </si>
  <si>
    <t>100535</t>
  </si>
  <si>
    <t>Thangamayil Jewellery Ltd.</t>
  </si>
  <si>
    <t>INE085J01014</t>
  </si>
  <si>
    <t>100216</t>
  </si>
  <si>
    <t>Wonderla Holidays Ltd.</t>
  </si>
  <si>
    <t>INE066O01014</t>
  </si>
  <si>
    <t>101801</t>
  </si>
  <si>
    <t>Elin Electronics Ltd.</t>
  </si>
  <si>
    <t>INE050401020</t>
  </si>
  <si>
    <t>704850</t>
  </si>
  <si>
    <t>Sundaram Finance Ltd.</t>
  </si>
  <si>
    <t>INE660A08CI7</t>
  </si>
  <si>
    <t>704331</t>
  </si>
  <si>
    <t>Nexus Select Trust</t>
  </si>
  <si>
    <t>INE0NDH07019</t>
  </si>
  <si>
    <t>704385</t>
  </si>
  <si>
    <t>INE774D07VC5</t>
  </si>
  <si>
    <t>704590</t>
  </si>
  <si>
    <t>INE414G07IS4</t>
  </si>
  <si>
    <t>702561</t>
  </si>
  <si>
    <t>State Bank of India( Tier II Bond under Basel III )</t>
  </si>
  <si>
    <t>INE062A08256</t>
  </si>
  <si>
    <t>704135</t>
  </si>
  <si>
    <t>Mahanagar Telephone Nigam Ltd.</t>
  </si>
  <si>
    <t>INE153A08121</t>
  </si>
  <si>
    <t>IND AAA(CE)</t>
  </si>
  <si>
    <t>704978</t>
  </si>
  <si>
    <t>INE752E07ND4</t>
  </si>
  <si>
    <t>700805</t>
  </si>
  <si>
    <t>INE752E07OF7</t>
  </si>
  <si>
    <t>704979</t>
  </si>
  <si>
    <t>INE752E07MR6</t>
  </si>
  <si>
    <t>700862</t>
  </si>
  <si>
    <t>INE752E07OG5</t>
  </si>
  <si>
    <t>1905217</t>
  </si>
  <si>
    <t>7.38% State Government of Uttar Pradesh 2036</t>
  </si>
  <si>
    <t>IN3320230292</t>
  </si>
  <si>
    <t>1905277</t>
  </si>
  <si>
    <t>7.49% State Government of Rajasthan 2040</t>
  </si>
  <si>
    <t>IN2920230561</t>
  </si>
  <si>
    <t>5100005</t>
  </si>
  <si>
    <t>GOI 16.12.2026 GOV</t>
  </si>
  <si>
    <t>IN001226C074</t>
  </si>
  <si>
    <t>057</t>
  </si>
  <si>
    <t>SBI Overnight Fund</t>
  </si>
  <si>
    <t>1801133</t>
  </si>
  <si>
    <t>364 DAY T-BILL 13.02.25</t>
  </si>
  <si>
    <t>IN002023Z489</t>
  </si>
  <si>
    <t>302251004</t>
  </si>
  <si>
    <t>Reverse Repo</t>
  </si>
  <si>
    <t>069</t>
  </si>
  <si>
    <t>SBI Magnum Medium Duration Fund</t>
  </si>
  <si>
    <t>701820</t>
  </si>
  <si>
    <t>Yes Bank Ltd.</t>
  </si>
  <si>
    <t>INE528G08345</t>
  </si>
  <si>
    <t>[ICRA]A</t>
  </si>
  <si>
    <t>703536</t>
  </si>
  <si>
    <t>INE813H07184</t>
  </si>
  <si>
    <t>704407</t>
  </si>
  <si>
    <t>INE725H08154</t>
  </si>
  <si>
    <t>703483</t>
  </si>
  <si>
    <t>INE813H07150</t>
  </si>
  <si>
    <t>702618</t>
  </si>
  <si>
    <t>Latur Renewable Pvt. Ltd.</t>
  </si>
  <si>
    <t>INE03IL08034</t>
  </si>
  <si>
    <t>CRISIL AA+(CE)</t>
  </si>
  <si>
    <t>704339</t>
  </si>
  <si>
    <t>INE115A07QK0</t>
  </si>
  <si>
    <t>705001</t>
  </si>
  <si>
    <t>Ashoka Buildcon Ltd.</t>
  </si>
  <si>
    <t>INE442H08032</t>
  </si>
  <si>
    <t>705000</t>
  </si>
  <si>
    <t>INE442H08057</t>
  </si>
  <si>
    <t>703634</t>
  </si>
  <si>
    <t>INE813H07234</t>
  </si>
  <si>
    <t>703635</t>
  </si>
  <si>
    <t>INE813H07242</t>
  </si>
  <si>
    <t>704546</t>
  </si>
  <si>
    <t>JM Financial Services Ltd.</t>
  </si>
  <si>
    <t>INE012I07066</t>
  </si>
  <si>
    <t>704799</t>
  </si>
  <si>
    <t>Eris Lifesciences Ltd.</t>
  </si>
  <si>
    <t>INE406M08011</t>
  </si>
  <si>
    <t>IND AA-</t>
  </si>
  <si>
    <t>704732</t>
  </si>
  <si>
    <t>Vistaar Financial Services Pvt Ltd.</t>
  </si>
  <si>
    <t>INE016P07203</t>
  </si>
  <si>
    <t>[ICRA]A+</t>
  </si>
  <si>
    <t>704683</t>
  </si>
  <si>
    <t>Nirma Ltd.</t>
  </si>
  <si>
    <t>INE091A07208</t>
  </si>
  <si>
    <t>701874</t>
  </si>
  <si>
    <t>INE528G08279</t>
  </si>
  <si>
    <t>702613</t>
  </si>
  <si>
    <t>INE160A08159</t>
  </si>
  <si>
    <t>704116</t>
  </si>
  <si>
    <t>INE261F08DW2</t>
  </si>
  <si>
    <t>900154</t>
  </si>
  <si>
    <t>7.93% CGL 2033</t>
  </si>
  <si>
    <t>IN0020200120</t>
  </si>
  <si>
    <t>1009825</t>
  </si>
  <si>
    <t>INE018A14LF3</t>
  </si>
  <si>
    <t>1102828</t>
  </si>
  <si>
    <t>INE160A16QQ4</t>
  </si>
  <si>
    <t>072</t>
  </si>
  <si>
    <t>SBI Liquid Fund</t>
  </si>
  <si>
    <t>1901337</t>
  </si>
  <si>
    <t>8.03% State Government of Gujarat 2025</t>
  </si>
  <si>
    <t>IN1520190027</t>
  </si>
  <si>
    <t>1009902</t>
  </si>
  <si>
    <t>INE261F14MM2</t>
  </si>
  <si>
    <t>1009835</t>
  </si>
  <si>
    <t>INE733E14BR5</t>
  </si>
  <si>
    <t>1009907</t>
  </si>
  <si>
    <t>Reliance Jio Infocomm Ltd.</t>
  </si>
  <si>
    <t>INE110L14ST1</t>
  </si>
  <si>
    <t>1009928</t>
  </si>
  <si>
    <t>INE110L14SS3</t>
  </si>
  <si>
    <t>1009894</t>
  </si>
  <si>
    <t>INE929O14CV8</t>
  </si>
  <si>
    <t>1009930</t>
  </si>
  <si>
    <t>ICICI Securities Ltd.</t>
  </si>
  <si>
    <t>INE763G14TO6</t>
  </si>
  <si>
    <t>1009831</t>
  </si>
  <si>
    <t>INE929O14CT2</t>
  </si>
  <si>
    <t>1009944</t>
  </si>
  <si>
    <t>INE733E14BS3</t>
  </si>
  <si>
    <t>1009949</t>
  </si>
  <si>
    <t>Indian Railway Finance Corporation Ltd.</t>
  </si>
  <si>
    <t>INE053F14237</t>
  </si>
  <si>
    <t>CARE A1+</t>
  </si>
  <si>
    <t>1009900</t>
  </si>
  <si>
    <t>INE763G14WF8</t>
  </si>
  <si>
    <t>1009905</t>
  </si>
  <si>
    <t>INE774D14SV7</t>
  </si>
  <si>
    <t>1009829</t>
  </si>
  <si>
    <t>INE774D14ST1</t>
  </si>
  <si>
    <t>1009929</t>
  </si>
  <si>
    <t>TATA Capital Ltd.</t>
  </si>
  <si>
    <t>INE976I14PG4</t>
  </si>
  <si>
    <t>1009908</t>
  </si>
  <si>
    <t>INE081A14FH9</t>
  </si>
  <si>
    <t>1009950</t>
  </si>
  <si>
    <t>INE976I14PH2</t>
  </si>
  <si>
    <t>1009948</t>
  </si>
  <si>
    <t>INE774D14SW5</t>
  </si>
  <si>
    <t>1010039</t>
  </si>
  <si>
    <t>Aditya Birla Finance Ltd.</t>
  </si>
  <si>
    <t>INE860H144T0</t>
  </si>
  <si>
    <t>1009943</t>
  </si>
  <si>
    <t>L&amp;T Metro Rail (Hyderabad) Ltd. [Guaranteed by Larsen &amp; Toubro Ltd.]</t>
  </si>
  <si>
    <t>INE128M14AC5</t>
  </si>
  <si>
    <t>1009942</t>
  </si>
  <si>
    <t>Kotak Securities Ltd.</t>
  </si>
  <si>
    <t>INE028E14PW0</t>
  </si>
  <si>
    <t>1009954</t>
  </si>
  <si>
    <t>L&amp;T Finance Ltd.</t>
  </si>
  <si>
    <t>INE498L14DA2</t>
  </si>
  <si>
    <t>1009909</t>
  </si>
  <si>
    <t>INE018A14LH9</t>
  </si>
  <si>
    <t>1009906</t>
  </si>
  <si>
    <t>Poonawalla Fincorp Ltd.</t>
  </si>
  <si>
    <t>INE511C14XV5</t>
  </si>
  <si>
    <t>1009938</t>
  </si>
  <si>
    <t>INE763G14WI2</t>
  </si>
  <si>
    <t>1009952</t>
  </si>
  <si>
    <t>INE763G14WK8</t>
  </si>
  <si>
    <t>1009962</t>
  </si>
  <si>
    <t>Small Industries Development Bank of India</t>
  </si>
  <si>
    <t>INE556F14KU2</t>
  </si>
  <si>
    <t>1010027</t>
  </si>
  <si>
    <t>INE481G14FD7</t>
  </si>
  <si>
    <t>1009998</t>
  </si>
  <si>
    <t>INE261F14MS9</t>
  </si>
  <si>
    <t>1010002</t>
  </si>
  <si>
    <t>INE296A14ZK5</t>
  </si>
  <si>
    <t>1010017</t>
  </si>
  <si>
    <t>INE296A14ZJ7</t>
  </si>
  <si>
    <t>1010030</t>
  </si>
  <si>
    <t>INE261F14MX9</t>
  </si>
  <si>
    <t>1010034</t>
  </si>
  <si>
    <t>PNB Housing Finance Ltd.</t>
  </si>
  <si>
    <t>INE572E14JQ2</t>
  </si>
  <si>
    <t>1009896</t>
  </si>
  <si>
    <t>ICICI Home Finance Co. Ltd.</t>
  </si>
  <si>
    <t>INE071G14GE2</t>
  </si>
  <si>
    <t>1009931</t>
  </si>
  <si>
    <t>INE511C14XW3</t>
  </si>
  <si>
    <t>1009991</t>
  </si>
  <si>
    <t>Panatone Finvest Ltd.</t>
  </si>
  <si>
    <t>INE116F14190</t>
  </si>
  <si>
    <t>1009832</t>
  </si>
  <si>
    <t>Aditya Birla Housing Finance Ltd.</t>
  </si>
  <si>
    <t>INE831R14EJ0</t>
  </si>
  <si>
    <t>1009903</t>
  </si>
  <si>
    <t>INE028E14PR0</t>
  </si>
  <si>
    <t>1009953</t>
  </si>
  <si>
    <t>INE831R14EM4</t>
  </si>
  <si>
    <t>1009951</t>
  </si>
  <si>
    <t>Axis Securities Ltd.</t>
  </si>
  <si>
    <t>INE110O14EP3</t>
  </si>
  <si>
    <t>1009963</t>
  </si>
  <si>
    <t>INE763G14WL6</t>
  </si>
  <si>
    <t>1010033</t>
  </si>
  <si>
    <t>INE831R14EP7</t>
  </si>
  <si>
    <t>1010035</t>
  </si>
  <si>
    <t>INE511C14YB5</t>
  </si>
  <si>
    <t>1009592</t>
  </si>
  <si>
    <t>INE556F14KG1</t>
  </si>
  <si>
    <t>1010005</t>
  </si>
  <si>
    <t>INE110L14SV7</t>
  </si>
  <si>
    <t>1010025</t>
  </si>
  <si>
    <t>INE102D14AO4</t>
  </si>
  <si>
    <t>1010029</t>
  </si>
  <si>
    <t>INE121A14WY3</t>
  </si>
  <si>
    <t>1102804</t>
  </si>
  <si>
    <t>INE160A16QO9</t>
  </si>
  <si>
    <t>1102807</t>
  </si>
  <si>
    <t>INE692A16IG4</t>
  </si>
  <si>
    <t>1102809</t>
  </si>
  <si>
    <t>INE238AD6AC3</t>
  </si>
  <si>
    <t>1102814</t>
  </si>
  <si>
    <t>INE160A16QP6</t>
  </si>
  <si>
    <t>1102825</t>
  </si>
  <si>
    <t>INE238AD6AD1</t>
  </si>
  <si>
    <t>1102733</t>
  </si>
  <si>
    <t>Bank of Baroda</t>
  </si>
  <si>
    <t>INE028A16GG5</t>
  </si>
  <si>
    <t>IND A1+</t>
  </si>
  <si>
    <t>1102815</t>
  </si>
  <si>
    <t>Indian Bank</t>
  </si>
  <si>
    <t>INE562A16NS4</t>
  </si>
  <si>
    <t>1102821</t>
  </si>
  <si>
    <t>INE040A16GC9</t>
  </si>
  <si>
    <t>1102756</t>
  </si>
  <si>
    <t>INE556F16AQ6</t>
  </si>
  <si>
    <t>1102730</t>
  </si>
  <si>
    <t>INE562A16NL9</t>
  </si>
  <si>
    <t>1102866</t>
  </si>
  <si>
    <t>INE028A16HQ2</t>
  </si>
  <si>
    <t>1102567</t>
  </si>
  <si>
    <t>INE476A16YB0</t>
  </si>
  <si>
    <t>1102818</t>
  </si>
  <si>
    <t>INE040A16GB1</t>
  </si>
  <si>
    <t>1102819</t>
  </si>
  <si>
    <t>Bank of Maharashtra</t>
  </si>
  <si>
    <t>INE457A16MT7</t>
  </si>
  <si>
    <t>1102861</t>
  </si>
  <si>
    <t>INE028A16HO7</t>
  </si>
  <si>
    <t>1102736</t>
  </si>
  <si>
    <t>UCO Bank</t>
  </si>
  <si>
    <t>INE691A16LM8</t>
  </si>
  <si>
    <t>1102843</t>
  </si>
  <si>
    <t>INE040A16EM3</t>
  </si>
  <si>
    <t>1102846</t>
  </si>
  <si>
    <t>INE476A16YV8</t>
  </si>
  <si>
    <t>1102721</t>
  </si>
  <si>
    <t>INE028A16FL7</t>
  </si>
  <si>
    <t>1102801</t>
  </si>
  <si>
    <t>INE691A16LP1</t>
  </si>
  <si>
    <t>1102593</t>
  </si>
  <si>
    <t>INE040A16EU6</t>
  </si>
  <si>
    <t>1102863</t>
  </si>
  <si>
    <t>INE692A16IO8</t>
  </si>
  <si>
    <t>1102545</t>
  </si>
  <si>
    <t>INE040A16ER2</t>
  </si>
  <si>
    <t>1102774</t>
  </si>
  <si>
    <t>INE160A16PE2</t>
  </si>
  <si>
    <t>1102577</t>
  </si>
  <si>
    <t>INE692A16HF8</t>
  </si>
  <si>
    <t>1102529</t>
  </si>
  <si>
    <t>INE692A16GZ8</t>
  </si>
  <si>
    <t>1102745</t>
  </si>
  <si>
    <t>INE028A16GT8</t>
  </si>
  <si>
    <t>1102595</t>
  </si>
  <si>
    <t>INE090AD6139</t>
  </si>
  <si>
    <t>1102581</t>
  </si>
  <si>
    <t>INE090AD6121</t>
  </si>
  <si>
    <t>1801258</t>
  </si>
  <si>
    <t>91 DAY T-BILL 06.02.25</t>
  </si>
  <si>
    <t>IN002024X318</t>
  </si>
  <si>
    <t>1801287</t>
  </si>
  <si>
    <t>91 DAY T-BILL 17.04.25</t>
  </si>
  <si>
    <t>IN002024X417</t>
  </si>
  <si>
    <t>1801294</t>
  </si>
  <si>
    <t>91 DAY T-BILL 01.05.25</t>
  </si>
  <si>
    <t>IN002024X433</t>
  </si>
  <si>
    <t>1801269</t>
  </si>
  <si>
    <t>91 DAY T-BILL 06.03.25</t>
  </si>
  <si>
    <t>IN002024X359</t>
  </si>
  <si>
    <t>1801179</t>
  </si>
  <si>
    <t>364 DAY T-BILL 24.04.25</t>
  </si>
  <si>
    <t>IN002024Z040</t>
  </si>
  <si>
    <t>1801266</t>
  </si>
  <si>
    <t>91 DAY T-BILL 27.02.25</t>
  </si>
  <si>
    <t>IN002024X342</t>
  </si>
  <si>
    <t>2703251010</t>
  </si>
  <si>
    <t>2502251009</t>
  </si>
  <si>
    <t>1303251001</t>
  </si>
  <si>
    <t>074</t>
  </si>
  <si>
    <t>SBI Dynamic Bond Fund</t>
  </si>
  <si>
    <t>704637</t>
  </si>
  <si>
    <t>Highways Infrastructure Trust</t>
  </si>
  <si>
    <t>INE0KXY07034</t>
  </si>
  <si>
    <t>704690</t>
  </si>
  <si>
    <t>INE507T07104</t>
  </si>
  <si>
    <t>705138</t>
  </si>
  <si>
    <t>INE115A07RC5</t>
  </si>
  <si>
    <t>704920</t>
  </si>
  <si>
    <t>INE053F08429</t>
  </si>
  <si>
    <t>147</t>
  </si>
  <si>
    <t>900298</t>
  </si>
  <si>
    <t>7.25% CGL 2063</t>
  </si>
  <si>
    <t>IN0020230044</t>
  </si>
  <si>
    <t>1903481</t>
  </si>
  <si>
    <t>7.72% State Government of Rajasthan 2035</t>
  </si>
  <si>
    <t>IN2920220026</t>
  </si>
  <si>
    <t>079</t>
  </si>
  <si>
    <t>SBI Savings Fund</t>
  </si>
  <si>
    <t>1905756</t>
  </si>
  <si>
    <t>7.00% State Government of Rajasthan 2025</t>
  </si>
  <si>
    <t>IN2920190211</t>
  </si>
  <si>
    <t>1904794</t>
  </si>
  <si>
    <t>7.38% State Government of Madhya Pradesh 2025</t>
  </si>
  <si>
    <t>IN2120220115</t>
  </si>
  <si>
    <t>1901888</t>
  </si>
  <si>
    <t>6.89% State Government of Rajasthan 2025</t>
  </si>
  <si>
    <t>IN2920190161</t>
  </si>
  <si>
    <t>1900965</t>
  </si>
  <si>
    <t>8.00% State Government of Tamil Nadu 2025</t>
  </si>
  <si>
    <t>IN3120150120</t>
  </si>
  <si>
    <t>1903424</t>
  </si>
  <si>
    <t>8.14% State Government of Rajasthan 2025</t>
  </si>
  <si>
    <t>IN2920150207</t>
  </si>
  <si>
    <t>1901112</t>
  </si>
  <si>
    <t>8.24% State Government of Tamil Nadu 2025</t>
  </si>
  <si>
    <t>IN3120150054</t>
  </si>
  <si>
    <t>1901313</t>
  </si>
  <si>
    <t>5.75% State Government of Karnataka 2025</t>
  </si>
  <si>
    <t>IN1920200061</t>
  </si>
  <si>
    <t>1904593</t>
  </si>
  <si>
    <t>7.47% State Government of Gujarat 2025</t>
  </si>
  <si>
    <t>IN1520220147</t>
  </si>
  <si>
    <t>1900706</t>
  </si>
  <si>
    <t>7.99% State Government of Maharashtra 2025</t>
  </si>
  <si>
    <t>IN2220150113</t>
  </si>
  <si>
    <t>1901385</t>
  </si>
  <si>
    <t>8.14% State Government of Maharashtra 2025</t>
  </si>
  <si>
    <t>IN2220150022</t>
  </si>
  <si>
    <t>1901207</t>
  </si>
  <si>
    <t>7.89% State Government of Gujarat 2025</t>
  </si>
  <si>
    <t>IN1520190043</t>
  </si>
  <si>
    <t>1901919</t>
  </si>
  <si>
    <t>5.80% State Government of Maharashtra 2025</t>
  </si>
  <si>
    <t>IN2220210263</t>
  </si>
  <si>
    <t>1905043</t>
  </si>
  <si>
    <t>5.65% State Government of Tamil Nadu 2025</t>
  </si>
  <si>
    <t>IN3120210080</t>
  </si>
  <si>
    <t>1905036</t>
  </si>
  <si>
    <t>8.59% State Government of Karnataka 2025</t>
  </si>
  <si>
    <t>IN1920180057</t>
  </si>
  <si>
    <t>1900630</t>
  </si>
  <si>
    <t>8.34% State Government of Uttar Pradesh 2026</t>
  </si>
  <si>
    <t>IN3320150359</t>
  </si>
  <si>
    <t>1901019</t>
  </si>
  <si>
    <t>8.30% State Government of Madhya Pradesh 2026</t>
  </si>
  <si>
    <t>IN2120150080</t>
  </si>
  <si>
    <t>1904485</t>
  </si>
  <si>
    <t>8.30% State Government of Rajasthan 2026</t>
  </si>
  <si>
    <t>IN2920150223</t>
  </si>
  <si>
    <t>1901061</t>
  </si>
  <si>
    <t>8.27% State Government of Haryana 2025</t>
  </si>
  <si>
    <t>IN1620150111</t>
  </si>
  <si>
    <t>1900727</t>
  </si>
  <si>
    <t>8.21% State Government of Maharashtra 2025</t>
  </si>
  <si>
    <t>IN2220150147</t>
  </si>
  <si>
    <t>1900947</t>
  </si>
  <si>
    <t>8.27% State Government of Gujarat 2026</t>
  </si>
  <si>
    <t>IN1520150104</t>
  </si>
  <si>
    <t>1900692</t>
  </si>
  <si>
    <t>8.27% State Government of Tamil Nadu 2026</t>
  </si>
  <si>
    <t>IN3120150179</t>
  </si>
  <si>
    <t>1900681</t>
  </si>
  <si>
    <t>8.24% State Government of Andhra Pradesh 2025</t>
  </si>
  <si>
    <t>IN1020150091</t>
  </si>
  <si>
    <t>1901285</t>
  </si>
  <si>
    <t>IN3120150104</t>
  </si>
  <si>
    <t>1905536</t>
  </si>
  <si>
    <t>8.32% State Government of Maharashtra 2025</t>
  </si>
  <si>
    <t>IN2220150048</t>
  </si>
  <si>
    <t>1901120</t>
  </si>
  <si>
    <t>8.17% State Government of Uttar Pradesh 2025</t>
  </si>
  <si>
    <t>IN3320150334</t>
  </si>
  <si>
    <t>1900691</t>
  </si>
  <si>
    <t>8.17% State Government of Tamil Nadu 2025</t>
  </si>
  <si>
    <t>IN3120150146</t>
  </si>
  <si>
    <t>1900810</t>
  </si>
  <si>
    <t>8.39% State Government of Madhya Pradesh 2026</t>
  </si>
  <si>
    <t>IN2120150098</t>
  </si>
  <si>
    <t>1901150</t>
  </si>
  <si>
    <t>8.31% State Government of Telangana 2026</t>
  </si>
  <si>
    <t>IN4520150124</t>
  </si>
  <si>
    <t>1900763</t>
  </si>
  <si>
    <t>8.29% State Government of Andhra Pradesh 2026</t>
  </si>
  <si>
    <t>IN1020150117</t>
  </si>
  <si>
    <t>1901016</t>
  </si>
  <si>
    <t>8.27% State Government of Karnataka 2026</t>
  </si>
  <si>
    <t>IN1920150076</t>
  </si>
  <si>
    <t>1900629</t>
  </si>
  <si>
    <t>8.27% State Government of Madhya Pradesh 2025</t>
  </si>
  <si>
    <t>IN2120150072</t>
  </si>
  <si>
    <t>1902092</t>
  </si>
  <si>
    <t>IN1620150103</t>
  </si>
  <si>
    <t>1900956</t>
  </si>
  <si>
    <t>8.25% State Government of Madhya Pradesh 2025</t>
  </si>
  <si>
    <t>IN2120150049</t>
  </si>
  <si>
    <t>1901237</t>
  </si>
  <si>
    <t>7.96% State Government of Maharashtra 2025</t>
  </si>
  <si>
    <t>IN2220150105</t>
  </si>
  <si>
    <t>1905537</t>
  </si>
  <si>
    <t>8.29% State Government of Haryana 2025</t>
  </si>
  <si>
    <t>IN1620150053</t>
  </si>
  <si>
    <t>1904513</t>
  </si>
  <si>
    <t>8.20% State Government of Gujarat 2025</t>
  </si>
  <si>
    <t>IN1520150021</t>
  </si>
  <si>
    <t>1009796</t>
  </si>
  <si>
    <t>JSW Infrastructure Ltd.</t>
  </si>
  <si>
    <t>INE880J14011</t>
  </si>
  <si>
    <t>1009800</t>
  </si>
  <si>
    <t>INE403D14536</t>
  </si>
  <si>
    <t>1009990</t>
  </si>
  <si>
    <t>INE116F14216</t>
  </si>
  <si>
    <t>1009447</t>
  </si>
  <si>
    <t>INE403D14528</t>
  </si>
  <si>
    <t>1009955</t>
  </si>
  <si>
    <t>INE115A14FF9</t>
  </si>
  <si>
    <t>1010008</t>
  </si>
  <si>
    <t>INE151A14131</t>
  </si>
  <si>
    <t>1009892</t>
  </si>
  <si>
    <t>Julius Baer Capital (India) Pvt. Ltd.</t>
  </si>
  <si>
    <t>INE824H14QT9</t>
  </si>
  <si>
    <t>1009417</t>
  </si>
  <si>
    <t>Credila Financial Services Ltd.</t>
  </si>
  <si>
    <t>INE539K14BJ0</t>
  </si>
  <si>
    <t>1009422</t>
  </si>
  <si>
    <t>Birla Group Holding Pvt. Ltd.</t>
  </si>
  <si>
    <t>INE09OL14EL0</t>
  </si>
  <si>
    <t>1010022</t>
  </si>
  <si>
    <t>Tata Housing Development Co. Ltd.</t>
  </si>
  <si>
    <t>INE582L14IA2</t>
  </si>
  <si>
    <t>1009446</t>
  </si>
  <si>
    <t>INE539K14BK8</t>
  </si>
  <si>
    <t>1010026</t>
  </si>
  <si>
    <t>INE582L14HZ1</t>
  </si>
  <si>
    <t>1009483</t>
  </si>
  <si>
    <t>Motilal Oswal Financial Services Ltd.</t>
  </si>
  <si>
    <t>INE338I14GY9</t>
  </si>
  <si>
    <t>1009490</t>
  </si>
  <si>
    <t>INE414G14TD9</t>
  </si>
  <si>
    <t>1010037</t>
  </si>
  <si>
    <t>INE012I14RH2</t>
  </si>
  <si>
    <t>1009820</t>
  </si>
  <si>
    <t>INE660A14XZ5</t>
  </si>
  <si>
    <t>1009686</t>
  </si>
  <si>
    <t>INE763G14UW7</t>
  </si>
  <si>
    <t>1009571</t>
  </si>
  <si>
    <t>INE763G14UG0</t>
  </si>
  <si>
    <t>1009696</t>
  </si>
  <si>
    <t>INE556F14KM9</t>
  </si>
  <si>
    <t>1009507</t>
  </si>
  <si>
    <t>INE414G14TG2</t>
  </si>
  <si>
    <t>1009459</t>
  </si>
  <si>
    <t>INE539K14BL6</t>
  </si>
  <si>
    <t>1009503</t>
  </si>
  <si>
    <t>INE414G14TF4</t>
  </si>
  <si>
    <t>1009517</t>
  </si>
  <si>
    <t>INE0NDH14015</t>
  </si>
  <si>
    <t>1009455</t>
  </si>
  <si>
    <t>INE115A14ET3</t>
  </si>
  <si>
    <t>1009935</t>
  </si>
  <si>
    <t>INE484J14WA6</t>
  </si>
  <si>
    <t>1009499</t>
  </si>
  <si>
    <t>INE338I14GZ6</t>
  </si>
  <si>
    <t>1009518</t>
  </si>
  <si>
    <t>Pilani Investment &amp; Industries Corporation Ltd.</t>
  </si>
  <si>
    <t>INE417C14710</t>
  </si>
  <si>
    <t>1009683</t>
  </si>
  <si>
    <t>IGH Holdings Pvt Ltd.</t>
  </si>
  <si>
    <t>INE02FN14291</t>
  </si>
  <si>
    <t>1009795</t>
  </si>
  <si>
    <t>Tata Capital Housing Finance Ltd.</t>
  </si>
  <si>
    <t>INE033L14NK5</t>
  </si>
  <si>
    <t>1009901</t>
  </si>
  <si>
    <t>Sundaram Home Finance Ltd.</t>
  </si>
  <si>
    <t>INE667F14GO8</t>
  </si>
  <si>
    <t>1009861</t>
  </si>
  <si>
    <t>INE002A14KW4</t>
  </si>
  <si>
    <t>1102690</t>
  </si>
  <si>
    <t>INE238AD6900</t>
  </si>
  <si>
    <t>1102718</t>
  </si>
  <si>
    <t>INE095A16X44</t>
  </si>
  <si>
    <t>1102800</t>
  </si>
  <si>
    <t>INE028A16HA6</t>
  </si>
  <si>
    <t>1102731</t>
  </si>
  <si>
    <t>INE238AD6991</t>
  </si>
  <si>
    <t>1102656</t>
  </si>
  <si>
    <t>INE090AD6162</t>
  </si>
  <si>
    <t>1102619</t>
  </si>
  <si>
    <t>INE084A16CJ1</t>
  </si>
  <si>
    <t>1102559</t>
  </si>
  <si>
    <t>Punjab &amp; Sind Bank</t>
  </si>
  <si>
    <t>INE608A16QP4</t>
  </si>
  <si>
    <t>1102565</t>
  </si>
  <si>
    <t>IDBI Bank Ltd.</t>
  </si>
  <si>
    <t>INE008A16V59</t>
  </si>
  <si>
    <t>1102803</t>
  </si>
  <si>
    <t>INE562A16NR6</t>
  </si>
  <si>
    <t>1102683</t>
  </si>
  <si>
    <t>INE095A16X28</t>
  </si>
  <si>
    <t>1102783</t>
  </si>
  <si>
    <t>INE040A16FY5</t>
  </si>
  <si>
    <t>1102782</t>
  </si>
  <si>
    <t>INE476A16ZO0</t>
  </si>
  <si>
    <t>1102498</t>
  </si>
  <si>
    <t>The Federal Bank Ltd.</t>
  </si>
  <si>
    <t>INE171A16LP4</t>
  </si>
  <si>
    <t>1102649</t>
  </si>
  <si>
    <t>INE692A16HP7</t>
  </si>
  <si>
    <t>1102524</t>
  </si>
  <si>
    <t>INE063P16966</t>
  </si>
  <si>
    <t>1102780</t>
  </si>
  <si>
    <t>INE679A16342</t>
  </si>
  <si>
    <t>1102709</t>
  </si>
  <si>
    <t>INE040A16FM0</t>
  </si>
  <si>
    <t>1102732</t>
  </si>
  <si>
    <t>INE090AD6204</t>
  </si>
  <si>
    <t>1102784</t>
  </si>
  <si>
    <t>INE008A16X40</t>
  </si>
  <si>
    <t>1102806</t>
  </si>
  <si>
    <t>INE160A16QL5</t>
  </si>
  <si>
    <t>1102805</t>
  </si>
  <si>
    <t>INE063P16AP4</t>
  </si>
  <si>
    <t>1102548</t>
  </si>
  <si>
    <t>INE171A16LS8</t>
  </si>
  <si>
    <t>1102831</t>
  </si>
  <si>
    <t>INE063P16AQ2</t>
  </si>
  <si>
    <t>1102590</t>
  </si>
  <si>
    <t>INE090AD6147</t>
  </si>
  <si>
    <t>1102767</t>
  </si>
  <si>
    <t>INE040A16FN8</t>
  </si>
  <si>
    <t>1102842</t>
  </si>
  <si>
    <t>INE608A16RK3</t>
  </si>
  <si>
    <t>1102654</t>
  </si>
  <si>
    <t>INE160A16PF9</t>
  </si>
  <si>
    <t>1102525</t>
  </si>
  <si>
    <t>INE063P16974</t>
  </si>
  <si>
    <t>1102578</t>
  </si>
  <si>
    <t>INE237A168W6</t>
  </si>
  <si>
    <t>1102853</t>
  </si>
  <si>
    <t>INE692A16II0</t>
  </si>
  <si>
    <t>1102865</t>
  </si>
  <si>
    <t>INE949L16DH4</t>
  </si>
  <si>
    <t>1102584</t>
  </si>
  <si>
    <t>INE028A16EU1</t>
  </si>
  <si>
    <t>1102729</t>
  </si>
  <si>
    <t>INE028A16GR2</t>
  </si>
  <si>
    <t>1801128</t>
  </si>
  <si>
    <t>364 DAY T-BILL 06.02.25</t>
  </si>
  <si>
    <t>IN002023Z471</t>
  </si>
  <si>
    <t>302251001</t>
  </si>
  <si>
    <t>080</t>
  </si>
  <si>
    <t>SBI Credit Risk Fund</t>
  </si>
  <si>
    <t>704291</t>
  </si>
  <si>
    <t>INE883F07306</t>
  </si>
  <si>
    <t>704821</t>
  </si>
  <si>
    <t>Infopark Properties Ltd.</t>
  </si>
  <si>
    <t>INE0KZX07023</t>
  </si>
  <si>
    <t>704980</t>
  </si>
  <si>
    <t>Sandur Manganese &amp; Iron Ores Ltd.</t>
  </si>
  <si>
    <t>INE149K07013</t>
  </si>
  <si>
    <t>704054</t>
  </si>
  <si>
    <t>INE019A08033</t>
  </si>
  <si>
    <t>703793</t>
  </si>
  <si>
    <t>INE118D07195</t>
  </si>
  <si>
    <t>704999</t>
  </si>
  <si>
    <t>INE442H08040</t>
  </si>
  <si>
    <t>703364</t>
  </si>
  <si>
    <t>Yes Bank Ltd.( Tier II Bond under Basel III )</t>
  </si>
  <si>
    <t>INE528G08337</t>
  </si>
  <si>
    <t>650</t>
  </si>
  <si>
    <t>705139</t>
  </si>
  <si>
    <t>Prestige Projects Pvt. Ltd.</t>
  </si>
  <si>
    <t>INE757O07049</t>
  </si>
  <si>
    <t>704800</t>
  </si>
  <si>
    <t>INE406M08029</t>
  </si>
  <si>
    <t>704415</t>
  </si>
  <si>
    <t>Phoenix Arc Pvt. Ltd.</t>
  </si>
  <si>
    <t>INE163K07121</t>
  </si>
  <si>
    <t>704488</t>
  </si>
  <si>
    <t>INE916U08012</t>
  </si>
  <si>
    <t>704487</t>
  </si>
  <si>
    <t>INE916U08038</t>
  </si>
  <si>
    <t>704485</t>
  </si>
  <si>
    <t>INE916U08046</t>
  </si>
  <si>
    <t>704486</t>
  </si>
  <si>
    <t>INE916U08020</t>
  </si>
  <si>
    <t>704000</t>
  </si>
  <si>
    <t>INE153A08113</t>
  </si>
  <si>
    <t>081</t>
  </si>
  <si>
    <t>SBI Focused Equity Fund</t>
  </si>
  <si>
    <t>101364</t>
  </si>
  <si>
    <t>IN9397D01014</t>
  </si>
  <si>
    <t>PP*</t>
  </si>
  <si>
    <t>082</t>
  </si>
  <si>
    <t>SBI Conservative Hybrid Fund</t>
  </si>
  <si>
    <t>100824</t>
  </si>
  <si>
    <t>Aavas Financiers Ltd.</t>
  </si>
  <si>
    <t>INE216P01012</t>
  </si>
  <si>
    <t>100528</t>
  </si>
  <si>
    <t>Graphite India Ltd.</t>
  </si>
  <si>
    <t>INE371A01025</t>
  </si>
  <si>
    <t>100388</t>
  </si>
  <si>
    <t>Balrampur Chini Mills Ltd.</t>
  </si>
  <si>
    <t>INE119A01028</t>
  </si>
  <si>
    <t>101488</t>
  </si>
  <si>
    <t>Aptus Value Housing Finance India Ltd.</t>
  </si>
  <si>
    <t>INE852O01025</t>
  </si>
  <si>
    <t>100675</t>
  </si>
  <si>
    <t>VRL Logistics Ltd.</t>
  </si>
  <si>
    <t>INE366I01010</t>
  </si>
  <si>
    <t>704293</t>
  </si>
  <si>
    <t>INE725H08121</t>
  </si>
  <si>
    <t>704192</t>
  </si>
  <si>
    <t>INE115A07OF5</t>
  </si>
  <si>
    <t>704639</t>
  </si>
  <si>
    <t>Mahindra Rural Housing Finance Ltd.</t>
  </si>
  <si>
    <t>INE950O07438</t>
  </si>
  <si>
    <t>704284</t>
  </si>
  <si>
    <t>INE950O08287</t>
  </si>
  <si>
    <t>704326</t>
  </si>
  <si>
    <t>ONGC Petro Additions Ltd.</t>
  </si>
  <si>
    <t>INE163N08263</t>
  </si>
  <si>
    <t>704285</t>
  </si>
  <si>
    <t>SMFG India Home Finance Co. Ltd.</t>
  </si>
  <si>
    <t>INE213W07251</t>
  </si>
  <si>
    <t>704357</t>
  </si>
  <si>
    <t>INE484J08048</t>
  </si>
  <si>
    <t>704651</t>
  </si>
  <si>
    <t>INE163N08289</t>
  </si>
  <si>
    <t>704306</t>
  </si>
  <si>
    <t>INE813H07291</t>
  </si>
  <si>
    <t>704309</t>
  </si>
  <si>
    <t>INE813H07267</t>
  </si>
  <si>
    <t>704700</t>
  </si>
  <si>
    <t>IndiGrid Infrastructure Trust</t>
  </si>
  <si>
    <t>INE219X07447</t>
  </si>
  <si>
    <t>704408</t>
  </si>
  <si>
    <t>Jamnagar Utilities &amp; Power Pvt. Ltd.</t>
  </si>
  <si>
    <t>INE936D07182</t>
  </si>
  <si>
    <t>704922</t>
  </si>
  <si>
    <t>INE556F08KR0</t>
  </si>
  <si>
    <t>704841</t>
  </si>
  <si>
    <t>HDB Financial Services Ltd.</t>
  </si>
  <si>
    <t>INE756I07EJ2</t>
  </si>
  <si>
    <t>704589</t>
  </si>
  <si>
    <t>INE725H08162</t>
  </si>
  <si>
    <t>704826</t>
  </si>
  <si>
    <t>INE414G07JG7</t>
  </si>
  <si>
    <t>704592</t>
  </si>
  <si>
    <t>INE414G07IR6</t>
  </si>
  <si>
    <t>703673</t>
  </si>
  <si>
    <t>INE219X07330</t>
  </si>
  <si>
    <t>704479</t>
  </si>
  <si>
    <t>Punjab National Bank( AT1 Bond under Basel III )</t>
  </si>
  <si>
    <t>INE160A08282</t>
  </si>
  <si>
    <t>IND AA+</t>
  </si>
  <si>
    <t>703918</t>
  </si>
  <si>
    <t>INE153A08105</t>
  </si>
  <si>
    <t>704711</t>
  </si>
  <si>
    <t>INE115A07QO2</t>
  </si>
  <si>
    <t>704891</t>
  </si>
  <si>
    <t>INE377Y07458</t>
  </si>
  <si>
    <t>704716</t>
  </si>
  <si>
    <t>Pipeline Infrastructure Pvt Ltd.</t>
  </si>
  <si>
    <t>INE01XX07034</t>
  </si>
  <si>
    <t>704701</t>
  </si>
  <si>
    <t>INE219X07439</t>
  </si>
  <si>
    <t>702895</t>
  </si>
  <si>
    <t>INE507T07062</t>
  </si>
  <si>
    <t>703739</t>
  </si>
  <si>
    <t>Union Bank of India( AT1 Bond under Basel III )</t>
  </si>
  <si>
    <t>INE692A08193</t>
  </si>
  <si>
    <t>704277</t>
  </si>
  <si>
    <t>INE414G07IG9</t>
  </si>
  <si>
    <t>703481</t>
  </si>
  <si>
    <t>INE692A08185</t>
  </si>
  <si>
    <t>703085</t>
  </si>
  <si>
    <t>INE692A08169</t>
  </si>
  <si>
    <t>900315</t>
  </si>
  <si>
    <t>6.92% CGL 2039</t>
  </si>
  <si>
    <t>IN0020240134</t>
  </si>
  <si>
    <t>900254</t>
  </si>
  <si>
    <t>7.38% CGL 2027</t>
  </si>
  <si>
    <t>IN0020220037</t>
  </si>
  <si>
    <t>1905733</t>
  </si>
  <si>
    <t>7.14% State Government of Haryana 2038</t>
  </si>
  <si>
    <t>IN1620240284</t>
  </si>
  <si>
    <t>1904965</t>
  </si>
  <si>
    <t>7.62% State Government of Bihar 2031</t>
  </si>
  <si>
    <t>IN1320230080</t>
  </si>
  <si>
    <t>1904984</t>
  </si>
  <si>
    <t>7.70% State Government of Bihar 2031</t>
  </si>
  <si>
    <t>IN1320230098</t>
  </si>
  <si>
    <t>1905202</t>
  </si>
  <si>
    <t>7.74% State Government of Rajasthan 2033</t>
  </si>
  <si>
    <t>IN2920230355</t>
  </si>
  <si>
    <t>086</t>
  </si>
  <si>
    <t>SBI Magnum Ultra Short Duration Fund</t>
  </si>
  <si>
    <t>703036</t>
  </si>
  <si>
    <t>INE261F08DK7</t>
  </si>
  <si>
    <t>703441</t>
  </si>
  <si>
    <t>Power Finance Corporation Ltd.</t>
  </si>
  <si>
    <t>INE134E08KT5</t>
  </si>
  <si>
    <t>704871</t>
  </si>
  <si>
    <t>INE756I07ES3</t>
  </si>
  <si>
    <t>702605</t>
  </si>
  <si>
    <t>INE020B08DF6</t>
  </si>
  <si>
    <t>704064</t>
  </si>
  <si>
    <t>INE033L07HV8</t>
  </si>
  <si>
    <t>704762</t>
  </si>
  <si>
    <t>SMFG India Credit Company Ltd.</t>
  </si>
  <si>
    <t>INE535H07BM2</t>
  </si>
  <si>
    <t>704924</t>
  </si>
  <si>
    <t>INE115A07PU1</t>
  </si>
  <si>
    <t>703394</t>
  </si>
  <si>
    <t>INE128M08060</t>
  </si>
  <si>
    <t>CRISIL AAA(CE)</t>
  </si>
  <si>
    <t>702659</t>
  </si>
  <si>
    <t>INE020B08DH2</t>
  </si>
  <si>
    <t>704888</t>
  </si>
  <si>
    <t>INE115A07PZ0</t>
  </si>
  <si>
    <t>702549</t>
  </si>
  <si>
    <t>INE134E08LD7</t>
  </si>
  <si>
    <t>701464</t>
  </si>
  <si>
    <t>INE020B08427</t>
  </si>
  <si>
    <t>704770</t>
  </si>
  <si>
    <t>INE535H07CC1</t>
  </si>
  <si>
    <t>704023</t>
  </si>
  <si>
    <t>INE261F08DT8</t>
  </si>
  <si>
    <t>704845</t>
  </si>
  <si>
    <t>INE296A07SB3</t>
  </si>
  <si>
    <t>703694</t>
  </si>
  <si>
    <t>INE115A07PK2</t>
  </si>
  <si>
    <t>704823</t>
  </si>
  <si>
    <t>INE115A07OY6</t>
  </si>
  <si>
    <t>701884</t>
  </si>
  <si>
    <t>INE160A08068</t>
  </si>
  <si>
    <t>704844</t>
  </si>
  <si>
    <t>INE660A07RO5</t>
  </si>
  <si>
    <t>704301</t>
  </si>
  <si>
    <t>INE667F07IM2</t>
  </si>
  <si>
    <t>703637</t>
  </si>
  <si>
    <t>INE556F08JY8</t>
  </si>
  <si>
    <t>703770</t>
  </si>
  <si>
    <t>INE556F08JZ5</t>
  </si>
  <si>
    <t>704310</t>
  </si>
  <si>
    <t>INE040A08922</t>
  </si>
  <si>
    <t>703768</t>
  </si>
  <si>
    <t>INE556F08KA6</t>
  </si>
  <si>
    <t>703775</t>
  </si>
  <si>
    <t>INE306N07MV4</t>
  </si>
  <si>
    <t>1600017</t>
  </si>
  <si>
    <t>INE1CBK15011</t>
  </si>
  <si>
    <t>1600014</t>
  </si>
  <si>
    <t>INE16J715019</t>
  </si>
  <si>
    <t>IND AAA(SO)</t>
  </si>
  <si>
    <t>900162</t>
  </si>
  <si>
    <t>7.30% CGL 2028</t>
  </si>
  <si>
    <t>IN0020210160</t>
  </si>
  <si>
    <t>1900784</t>
  </si>
  <si>
    <t>8.18% State Government of Haryana 2025</t>
  </si>
  <si>
    <t>IN1620160045</t>
  </si>
  <si>
    <t>1901516</t>
  </si>
  <si>
    <t>5.90% State Government of Telangana 2025</t>
  </si>
  <si>
    <t>IN4520200077</t>
  </si>
  <si>
    <t>1901291</t>
  </si>
  <si>
    <t>5.95% State Government of Tamil Nadu 2025</t>
  </si>
  <si>
    <t>IN3120200057</t>
  </si>
  <si>
    <t>1905656</t>
  </si>
  <si>
    <t>5.75% State Government of Rajasthan 2025</t>
  </si>
  <si>
    <t>IN2920200127</t>
  </si>
  <si>
    <t>1901242</t>
  </si>
  <si>
    <t>5.91% State Government of Kerala 2025</t>
  </si>
  <si>
    <t>IN2020200076</t>
  </si>
  <si>
    <t>1902164</t>
  </si>
  <si>
    <t>7.42% State Government of Andhra Pradesh 2026</t>
  </si>
  <si>
    <t>IN1020160371</t>
  </si>
  <si>
    <t>1901449</t>
  </si>
  <si>
    <t>8.36% State Government of Madhya Pradesh 2025</t>
  </si>
  <si>
    <t>IN2120150023</t>
  </si>
  <si>
    <t>1009485</t>
  </si>
  <si>
    <t>INE414G14TE7</t>
  </si>
  <si>
    <t>1009895</t>
  </si>
  <si>
    <t>INE047A14AD0</t>
  </si>
  <si>
    <t>1009843</t>
  </si>
  <si>
    <t>Tata Teleservices Ltd.</t>
  </si>
  <si>
    <t>INE037E14AQ5</t>
  </si>
  <si>
    <t>1102779</t>
  </si>
  <si>
    <t>INE238AD6983</t>
  </si>
  <si>
    <t>1102739</t>
  </si>
  <si>
    <t>INE692A16HY9</t>
  </si>
  <si>
    <t>1102521</t>
  </si>
  <si>
    <t>INE028A16EX5</t>
  </si>
  <si>
    <t>1102737</t>
  </si>
  <si>
    <t>INE028A16EZ0</t>
  </si>
  <si>
    <t>1102543</t>
  </si>
  <si>
    <t>INE237A165W2</t>
  </si>
  <si>
    <t>1102776</t>
  </si>
  <si>
    <t>INE238AD6942</t>
  </si>
  <si>
    <t>1102773</t>
  </si>
  <si>
    <t>INE160A16OI6</t>
  </si>
  <si>
    <t>1102795</t>
  </si>
  <si>
    <t>INE237A167Y4</t>
  </si>
  <si>
    <t>1801295</t>
  </si>
  <si>
    <t>182 DAY T-BILL 31.07.25</t>
  </si>
  <si>
    <t>IN002024Y423</t>
  </si>
  <si>
    <t>091</t>
  </si>
  <si>
    <t>SBI Magnum Midcap Fund</t>
  </si>
  <si>
    <t>100235</t>
  </si>
  <si>
    <t>CRISIL Ltd.</t>
  </si>
  <si>
    <t>INE007A01025</t>
  </si>
  <si>
    <t>100116</t>
  </si>
  <si>
    <t>INE660A01013</t>
  </si>
  <si>
    <t>100055</t>
  </si>
  <si>
    <t>INE171A01029</t>
  </si>
  <si>
    <t>100272</t>
  </si>
  <si>
    <t>JK Cement Ltd.</t>
  </si>
  <si>
    <t>INE823G01014</t>
  </si>
  <si>
    <t>100222</t>
  </si>
  <si>
    <t>The Indian Hotels Company Ltd.</t>
  </si>
  <si>
    <t>INE053A01029</t>
  </si>
  <si>
    <t>100022</t>
  </si>
  <si>
    <t>The Phoenix Mills Ltd.</t>
  </si>
  <si>
    <t>INE211B01039</t>
  </si>
  <si>
    <t>100117</t>
  </si>
  <si>
    <t>Tata Elxsi Ltd.</t>
  </si>
  <si>
    <t>INE670A01012</t>
  </si>
  <si>
    <t>100100</t>
  </si>
  <si>
    <t>Hindustan Petroleum Corporation Ltd.</t>
  </si>
  <si>
    <t>INE094A01015</t>
  </si>
  <si>
    <t>100565</t>
  </si>
  <si>
    <t>Glaxosmithkline Pharmaceuticals Ltd.</t>
  </si>
  <si>
    <t>INE159A01016</t>
  </si>
  <si>
    <t>100054</t>
  </si>
  <si>
    <t>Oberoi Realty Ltd.</t>
  </si>
  <si>
    <t>INE093I01010</t>
  </si>
  <si>
    <t>100237</t>
  </si>
  <si>
    <t>SKF India Ltd.</t>
  </si>
  <si>
    <t>INE640A01023</t>
  </si>
  <si>
    <t>100218</t>
  </si>
  <si>
    <t>INE484J01027</t>
  </si>
  <si>
    <t>100843</t>
  </si>
  <si>
    <t>Dalmia Bharat Ltd.</t>
  </si>
  <si>
    <t>INE00R701025</t>
  </si>
  <si>
    <t>100270</t>
  </si>
  <si>
    <t>PI Industries Ltd.</t>
  </si>
  <si>
    <t>INE603J01030</t>
  </si>
  <si>
    <t>101316</t>
  </si>
  <si>
    <t>Tatva Chintan Pharma Chem Ltd.</t>
  </si>
  <si>
    <t>INE0GK401011</t>
  </si>
  <si>
    <t>092</t>
  </si>
  <si>
    <t>SBI Magnum Constant Maturity Fund</t>
  </si>
  <si>
    <t>1905304</t>
  </si>
  <si>
    <t>7.10% CGL 2034</t>
  </si>
  <si>
    <t>IN0020240019</t>
  </si>
  <si>
    <t>094</t>
  </si>
  <si>
    <t>SBI Magnum Comma Fund</t>
  </si>
  <si>
    <t>100183</t>
  </si>
  <si>
    <t>Vedanta Ltd.</t>
  </si>
  <si>
    <t>INE205A01025</t>
  </si>
  <si>
    <t>Diversified Metals</t>
  </si>
  <si>
    <t>100258</t>
  </si>
  <si>
    <t>Arvind Ltd.</t>
  </si>
  <si>
    <t>INE034A01011</t>
  </si>
  <si>
    <t>101696</t>
  </si>
  <si>
    <t>Shyam Metalics and Energy Ltd.</t>
  </si>
  <si>
    <t>INE810G01011</t>
  </si>
  <si>
    <t>100178</t>
  </si>
  <si>
    <t>Ambuja Cements Ltd.</t>
  </si>
  <si>
    <t>INE079A01024</t>
  </si>
  <si>
    <t>100267</t>
  </si>
  <si>
    <t>Oil India Ltd.</t>
  </si>
  <si>
    <t>INE274J01014</t>
  </si>
  <si>
    <t>100737</t>
  </si>
  <si>
    <t>Hindustan Copper Ltd.</t>
  </si>
  <si>
    <t>INE531E01026</t>
  </si>
  <si>
    <t>102553</t>
  </si>
  <si>
    <t>Mangalore Chemicals &amp; Fertilizers Ltd.</t>
  </si>
  <si>
    <t>INE558B01017</t>
  </si>
  <si>
    <t>100550</t>
  </si>
  <si>
    <t>Sagar Cements Ltd.</t>
  </si>
  <si>
    <t>INE229C01021</t>
  </si>
  <si>
    <t>097</t>
  </si>
  <si>
    <t>SBI Magnum Gilt Fund</t>
  </si>
  <si>
    <t>1905752</t>
  </si>
  <si>
    <t>7.13% State Government of Karnataka 2038</t>
  </si>
  <si>
    <t>IN1920210383</t>
  </si>
  <si>
    <t>1905735</t>
  </si>
  <si>
    <t>7.13% State Government of Karnataka 2041</t>
  </si>
  <si>
    <t>IN1920240216</t>
  </si>
  <si>
    <t>1905757</t>
  </si>
  <si>
    <t>6.48% State Government of Rajasthan 2027</t>
  </si>
  <si>
    <t>IN2920210506</t>
  </si>
  <si>
    <t>099</t>
  </si>
  <si>
    <t>SBI Flexicap Fund</t>
  </si>
  <si>
    <t>100717</t>
  </si>
  <si>
    <t>Star Cement Ltd.</t>
  </si>
  <si>
    <t>INE460H01021</t>
  </si>
  <si>
    <t>100536</t>
  </si>
  <si>
    <t>VIP Industries Ltd.</t>
  </si>
  <si>
    <t>INE054A01027</t>
  </si>
  <si>
    <t>101555</t>
  </si>
  <si>
    <t>Paradeep Phosphates Ltd.</t>
  </si>
  <si>
    <t>INE088F01024</t>
  </si>
  <si>
    <t>100256</t>
  </si>
  <si>
    <t>City Union Bank Ltd.</t>
  </si>
  <si>
    <t>INE491A01021</t>
  </si>
  <si>
    <t>100195</t>
  </si>
  <si>
    <t>INE020B01018</t>
  </si>
  <si>
    <t>102041</t>
  </si>
  <si>
    <t>Happy Forgings Ltd.</t>
  </si>
  <si>
    <t>INE330T01021</t>
  </si>
  <si>
    <t>101746</t>
  </si>
  <si>
    <t>Shivalik Bimetal Controls Ltd.</t>
  </si>
  <si>
    <t>INE386D01027</t>
  </si>
  <si>
    <t>102050</t>
  </si>
  <si>
    <t>Tips Music Ltd.</t>
  </si>
  <si>
    <t>INE716B01029</t>
  </si>
  <si>
    <t>102156</t>
  </si>
  <si>
    <t>Bansal Wire Industries Ltd.</t>
  </si>
  <si>
    <t>INE0B9K01025</t>
  </si>
  <si>
    <t>100671</t>
  </si>
  <si>
    <t>HEG Ltd.</t>
  </si>
  <si>
    <t>INE545A01024</t>
  </si>
  <si>
    <t>101958</t>
  </si>
  <si>
    <t>Sai Silks (Kalamandir) Ltd.</t>
  </si>
  <si>
    <t>INE438K01021</t>
  </si>
  <si>
    <t>100701</t>
  </si>
  <si>
    <t>Nippon Life India Asset Management Ltd.</t>
  </si>
  <si>
    <t>INE298J01013</t>
  </si>
  <si>
    <t>101</t>
  </si>
  <si>
    <t>SBI Multi Asset Allocation Fund</t>
  </si>
  <si>
    <t>6200001</t>
  </si>
  <si>
    <t>INE121A08PJ0</t>
  </si>
  <si>
    <t>100259</t>
  </si>
  <si>
    <t>Kalpataru Projects International Ltd.</t>
  </si>
  <si>
    <t>INE220B01022</t>
  </si>
  <si>
    <t>102005</t>
  </si>
  <si>
    <t>Tata Technologies Ltd.</t>
  </si>
  <si>
    <t>INE142M01025</t>
  </si>
  <si>
    <t>100771</t>
  </si>
  <si>
    <t>Bandhan Bank Ltd.</t>
  </si>
  <si>
    <t>INE545U01014</t>
  </si>
  <si>
    <t>100085</t>
  </si>
  <si>
    <t>INE442H01029</t>
  </si>
  <si>
    <t>100768</t>
  </si>
  <si>
    <t>V-Mart Retail Ltd.</t>
  </si>
  <si>
    <t>INE665J01013</t>
  </si>
  <si>
    <t>100033</t>
  </si>
  <si>
    <t>INE562A01011</t>
  </si>
  <si>
    <t>3200003</t>
  </si>
  <si>
    <t>Brookfield India Real Estate Trust</t>
  </si>
  <si>
    <t>INE0FDU25010</t>
  </si>
  <si>
    <t>704858</t>
  </si>
  <si>
    <t>SBFC Finance Ltd.</t>
  </si>
  <si>
    <t>INE423Y07112</t>
  </si>
  <si>
    <t>705031</t>
  </si>
  <si>
    <t>Godrej Industries Ltd.</t>
  </si>
  <si>
    <t>INE233A08154</t>
  </si>
  <si>
    <t>702399</t>
  </si>
  <si>
    <t>Canara Bank( Tier II Bond under Basel III )</t>
  </si>
  <si>
    <t>INE476A08076</t>
  </si>
  <si>
    <t>704778</t>
  </si>
  <si>
    <t>INE121A07SB3</t>
  </si>
  <si>
    <t>704484</t>
  </si>
  <si>
    <t>INE265J07555</t>
  </si>
  <si>
    <t>704631</t>
  </si>
  <si>
    <t>INE213W07277</t>
  </si>
  <si>
    <t>704693</t>
  </si>
  <si>
    <t>INE950O07446</t>
  </si>
  <si>
    <t>704443</t>
  </si>
  <si>
    <t>INE012I07041</t>
  </si>
  <si>
    <t>900290</t>
  </si>
  <si>
    <t>7.06% CGL 2028</t>
  </si>
  <si>
    <t>IN0020230010</t>
  </si>
  <si>
    <t>417210</t>
  </si>
  <si>
    <t>SBI Gold ETF</t>
  </si>
  <si>
    <t>INF200KA16D8</t>
  </si>
  <si>
    <t>2800001</t>
  </si>
  <si>
    <t>Nippon India Silver ETF</t>
  </si>
  <si>
    <t>INF204KC1402</t>
  </si>
  <si>
    <t>2800002</t>
  </si>
  <si>
    <t>SBI Silver ETF</t>
  </si>
  <si>
    <t>INF200KB1217</t>
  </si>
  <si>
    <t>103</t>
  </si>
  <si>
    <t>SBI Blue Chip Fund</t>
  </si>
  <si>
    <t>100302</t>
  </si>
  <si>
    <t>DLF Ltd.</t>
  </si>
  <si>
    <t>INE271C01023</t>
  </si>
  <si>
    <t>1801246</t>
  </si>
  <si>
    <t>182 DAY T-BILL 10.04.25</t>
  </si>
  <si>
    <t>IN002024Y266</t>
  </si>
  <si>
    <t>114</t>
  </si>
  <si>
    <t>SBI Arbitrage Opportunities Fund</t>
  </si>
  <si>
    <t>100194</t>
  </si>
  <si>
    <t>INE134E01011</t>
  </si>
  <si>
    <t>100773</t>
  </si>
  <si>
    <t>Hindustan Aeronautics Ltd.</t>
  </si>
  <si>
    <t>INE066F01020</t>
  </si>
  <si>
    <t>100185</t>
  </si>
  <si>
    <t>Tata Power Company Ltd.</t>
  </si>
  <si>
    <t>INE245A01021</t>
  </si>
  <si>
    <t>100092</t>
  </si>
  <si>
    <t>INE028A01039</t>
  </si>
  <si>
    <t>101889</t>
  </si>
  <si>
    <t>Jio Financial Services Ltd.</t>
  </si>
  <si>
    <t>INE758E01017</t>
  </si>
  <si>
    <t>100416</t>
  </si>
  <si>
    <t>GMR Airports Ltd.</t>
  </si>
  <si>
    <t>INE776C01039</t>
  </si>
  <si>
    <t>100273</t>
  </si>
  <si>
    <t>Havells India Ltd.</t>
  </si>
  <si>
    <t>INE176B01034</t>
  </si>
  <si>
    <t>100435</t>
  </si>
  <si>
    <t>Crompton Greaves Consumer Electricals Ltd.</t>
  </si>
  <si>
    <t>INE299U01018</t>
  </si>
  <si>
    <t>100191</t>
  </si>
  <si>
    <t>INE476A01022</t>
  </si>
  <si>
    <t>100211</t>
  </si>
  <si>
    <t>IDFC First Bank Ltd.</t>
  </si>
  <si>
    <t>INE092T01019</t>
  </si>
  <si>
    <t>100665</t>
  </si>
  <si>
    <t>Aditya Birla Capital Ltd.</t>
  </si>
  <si>
    <t>INE674K01013</t>
  </si>
  <si>
    <t>100174</t>
  </si>
  <si>
    <t>Vodafone Idea Ltd.</t>
  </si>
  <si>
    <t>INE669E01016</t>
  </si>
  <si>
    <t>100027</t>
  </si>
  <si>
    <t>Pidilite Industries Ltd.</t>
  </si>
  <si>
    <t>INE318A01026</t>
  </si>
  <si>
    <t>100115</t>
  </si>
  <si>
    <t>Siemens Ltd.</t>
  </si>
  <si>
    <t>INE003A01024</t>
  </si>
  <si>
    <t>100139</t>
  </si>
  <si>
    <t>UPL Ltd.</t>
  </si>
  <si>
    <t>INE628A01036</t>
  </si>
  <si>
    <t>100367</t>
  </si>
  <si>
    <t>Exide Industries Ltd.</t>
  </si>
  <si>
    <t>INE302A01020</t>
  </si>
  <si>
    <t>100029</t>
  </si>
  <si>
    <t>Mphasis Ltd.</t>
  </si>
  <si>
    <t>INE356A01018</t>
  </si>
  <si>
    <t>100398</t>
  </si>
  <si>
    <t>Aditya Birla Fashion and Retail Ltd.</t>
  </si>
  <si>
    <t>INE647O01011</t>
  </si>
  <si>
    <t>100046</t>
  </si>
  <si>
    <t>Manappuram Finance Ltd.</t>
  </si>
  <si>
    <t>INE522D01027</t>
  </si>
  <si>
    <t>100088</t>
  </si>
  <si>
    <t>Bharat Heavy Electricals Ltd.</t>
  </si>
  <si>
    <t>INE257A01026</t>
  </si>
  <si>
    <t>100096</t>
  </si>
  <si>
    <t>Container Corporation of India Ltd.</t>
  </si>
  <si>
    <t>INE111A01025</t>
  </si>
  <si>
    <t>100945</t>
  </si>
  <si>
    <t>Indian Railway Catering &amp; Tourism Corporation Ltd.</t>
  </si>
  <si>
    <t>INE335Y01020</t>
  </si>
  <si>
    <t>100042</t>
  </si>
  <si>
    <t>INE115A01026</t>
  </si>
  <si>
    <t>100362</t>
  </si>
  <si>
    <t>JSW Energy Ltd.</t>
  </si>
  <si>
    <t>INE121E01018</t>
  </si>
  <si>
    <t>100105</t>
  </si>
  <si>
    <t>Marico Ltd.</t>
  </si>
  <si>
    <t>INE196A01026</t>
  </si>
  <si>
    <t>100441</t>
  </si>
  <si>
    <t>Mahanagar Gas Ltd.</t>
  </si>
  <si>
    <t>INE002S01010</t>
  </si>
  <si>
    <t>100018</t>
  </si>
  <si>
    <t>INE151A01013</t>
  </si>
  <si>
    <t>100315</t>
  </si>
  <si>
    <t>Prestige Estates Projects Ltd.</t>
  </si>
  <si>
    <t>INE811K01011</t>
  </si>
  <si>
    <t>100332</t>
  </si>
  <si>
    <t>Navin Fluorine International Ltd.</t>
  </si>
  <si>
    <t>INE048G01026</t>
  </si>
  <si>
    <t>101396</t>
  </si>
  <si>
    <t>One 97 Communications Ltd.</t>
  </si>
  <si>
    <t>INE982J01020</t>
  </si>
  <si>
    <t>101617</t>
  </si>
  <si>
    <t>Macrotech Developers Ltd.</t>
  </si>
  <si>
    <t>INE670K01029</t>
  </si>
  <si>
    <t>100109</t>
  </si>
  <si>
    <t>Piramal Enterprises Ltd.</t>
  </si>
  <si>
    <t>INE140A01024</t>
  </si>
  <si>
    <t>100578</t>
  </si>
  <si>
    <t>Granules India Ltd.</t>
  </si>
  <si>
    <t>INE101D01020</t>
  </si>
  <si>
    <t>100118</t>
  </si>
  <si>
    <t>Tata Chemicals Ltd.</t>
  </si>
  <si>
    <t>INE092A01019</t>
  </si>
  <si>
    <t>100872</t>
  </si>
  <si>
    <t>KPIT Technologies Ltd.</t>
  </si>
  <si>
    <t>INE04I401011</t>
  </si>
  <si>
    <t>100896</t>
  </si>
  <si>
    <t>Polycab India Ltd.</t>
  </si>
  <si>
    <t>INE455K01017</t>
  </si>
  <si>
    <t>100816</t>
  </si>
  <si>
    <t>APL Apollo Tubes Ltd.</t>
  </si>
  <si>
    <t>INE702C01027</t>
  </si>
  <si>
    <t>100107</t>
  </si>
  <si>
    <t>Max Financial Services Ltd.</t>
  </si>
  <si>
    <t>INE180A01020</t>
  </si>
  <si>
    <t>101121</t>
  </si>
  <si>
    <t>Adani Energy Solutions Ltd.</t>
  </si>
  <si>
    <t>INE931S01010</t>
  </si>
  <si>
    <t>100004</t>
  </si>
  <si>
    <t>Zydus Lifesciences Ltd.</t>
  </si>
  <si>
    <t>INE010B01027</t>
  </si>
  <si>
    <t>100372</t>
  </si>
  <si>
    <t>Apollo Tyres Ltd.</t>
  </si>
  <si>
    <t>INE438A01022</t>
  </si>
  <si>
    <t>100168</t>
  </si>
  <si>
    <t>Escorts Kubota Ltd.</t>
  </si>
  <si>
    <t>INE042A01014</t>
  </si>
  <si>
    <t>100145</t>
  </si>
  <si>
    <t>Atul Ltd.</t>
  </si>
  <si>
    <t>INE100A01010</t>
  </si>
  <si>
    <t>100163</t>
  </si>
  <si>
    <t>INE323A01026</t>
  </si>
  <si>
    <t>100210</t>
  </si>
  <si>
    <t>IRB Infrastructure Developers Ltd.</t>
  </si>
  <si>
    <t>INE821I01022</t>
  </si>
  <si>
    <t>101178</t>
  </si>
  <si>
    <t>Computer Age Management Services Ltd.</t>
  </si>
  <si>
    <t>INE596I01012</t>
  </si>
  <si>
    <t>100661</t>
  </si>
  <si>
    <t>Central Depository Services (I) Ltd.</t>
  </si>
  <si>
    <t>INE736A01011</t>
  </si>
  <si>
    <t>100056</t>
  </si>
  <si>
    <t>Supreme Industries Ltd.</t>
  </si>
  <si>
    <t>INE195A01028</t>
  </si>
  <si>
    <t>100469</t>
  </si>
  <si>
    <t>Syngene International Ltd.</t>
  </si>
  <si>
    <t>INE398R01022</t>
  </si>
  <si>
    <t>100897</t>
  </si>
  <si>
    <t>Metropolis Healthcare Ltd.</t>
  </si>
  <si>
    <t>INE112L01020</t>
  </si>
  <si>
    <t>100098</t>
  </si>
  <si>
    <t>Glenmark Pharmaceuticals Ltd.</t>
  </si>
  <si>
    <t>INE935A01035</t>
  </si>
  <si>
    <t>100781</t>
  </si>
  <si>
    <t>Adani Green Energy Ltd.</t>
  </si>
  <si>
    <t>INE364U01010</t>
  </si>
  <si>
    <t>100127</t>
  </si>
  <si>
    <t>CG Power and Industrial Solutions Ltd.</t>
  </si>
  <si>
    <t>INE067A01029</t>
  </si>
  <si>
    <t>100473</t>
  </si>
  <si>
    <t>Aarti Industries Ltd.</t>
  </si>
  <si>
    <t>INE769A01020</t>
  </si>
  <si>
    <t>100122</t>
  </si>
  <si>
    <t>INE692A01016</t>
  </si>
  <si>
    <t>100314</t>
  </si>
  <si>
    <t>SRF Ltd.</t>
  </si>
  <si>
    <t>INE647A01010</t>
  </si>
  <si>
    <t>100060</t>
  </si>
  <si>
    <t>Deepak Nitrite Ltd.</t>
  </si>
  <si>
    <t>INE288B01029</t>
  </si>
  <si>
    <t>101255</t>
  </si>
  <si>
    <t>Kalyan Jewellers India Ltd.</t>
  </si>
  <si>
    <t>INE303R01014</t>
  </si>
  <si>
    <t>100575</t>
  </si>
  <si>
    <t>BSE Ltd.</t>
  </si>
  <si>
    <t>INE118H01025</t>
  </si>
  <si>
    <t>100130</t>
  </si>
  <si>
    <t>Gujarat Gas Ltd.</t>
  </si>
  <si>
    <t>INE844O01030</t>
  </si>
  <si>
    <t>100392</t>
  </si>
  <si>
    <t>Gujarat Narmada Valley Fertilizers &amp; Chemicals Ltd.</t>
  </si>
  <si>
    <t>INE113A01013</t>
  </si>
  <si>
    <t>100644</t>
  </si>
  <si>
    <t>Housing and Urban Development Corporation Ltd.</t>
  </si>
  <si>
    <t>INE031A01017</t>
  </si>
  <si>
    <t>100034</t>
  </si>
  <si>
    <t>IPCA Laboratories Ltd.</t>
  </si>
  <si>
    <t>INE571A01038</t>
  </si>
  <si>
    <t>100432</t>
  </si>
  <si>
    <t>Birlasoft Ltd.</t>
  </si>
  <si>
    <t>INE836A01035</t>
  </si>
  <si>
    <t>100229</t>
  </si>
  <si>
    <t>NCC Ltd.</t>
  </si>
  <si>
    <t>INE868B01028</t>
  </si>
  <si>
    <t>100086</t>
  </si>
  <si>
    <t>Bata India Ltd.</t>
  </si>
  <si>
    <t>INE176A01028</t>
  </si>
  <si>
    <t>101681</t>
  </si>
  <si>
    <t>HFCL Ltd.</t>
  </si>
  <si>
    <t>INE548A01028</t>
  </si>
  <si>
    <t>100243</t>
  </si>
  <si>
    <t>Multi Commodity Exchange of India Ltd.</t>
  </si>
  <si>
    <t>INE745G01035</t>
  </si>
  <si>
    <t>100425</t>
  </si>
  <si>
    <t>Chambal Fertilisers and Chemicals Ltd.</t>
  </si>
  <si>
    <t>INE085A01013</t>
  </si>
  <si>
    <t>100453</t>
  </si>
  <si>
    <t>RBL Bank Ltd.</t>
  </si>
  <si>
    <t>INE976G01028</t>
  </si>
  <si>
    <t>100677</t>
  </si>
  <si>
    <t>Dixon Technologies (India) Ltd.</t>
  </si>
  <si>
    <t>INE935N01020</t>
  </si>
  <si>
    <t>704730</t>
  </si>
  <si>
    <t>Kotak Mahindra Prime Ltd.</t>
  </si>
  <si>
    <t>INE916DA7RM3</t>
  </si>
  <si>
    <t>704568</t>
  </si>
  <si>
    <t>INE403D08181</t>
  </si>
  <si>
    <t>704743</t>
  </si>
  <si>
    <t>INE306N07MR2</t>
  </si>
  <si>
    <t>704403</t>
  </si>
  <si>
    <t>INE040A08AH8</t>
  </si>
  <si>
    <t>705124</t>
  </si>
  <si>
    <t>INE535H07CD9</t>
  </si>
  <si>
    <t>703772</t>
  </si>
  <si>
    <t>INE261F08DQ4</t>
  </si>
  <si>
    <t>704739</t>
  </si>
  <si>
    <t>INE020B08ES7</t>
  </si>
  <si>
    <t>704839</t>
  </si>
  <si>
    <t>INE020B08ET5</t>
  </si>
  <si>
    <t>700051</t>
  </si>
  <si>
    <t>INE020B08963</t>
  </si>
  <si>
    <t>704008</t>
  </si>
  <si>
    <t>INE261F08DR2</t>
  </si>
  <si>
    <t>704190</t>
  </si>
  <si>
    <t>INE134E08MK0</t>
  </si>
  <si>
    <t>1009897</t>
  </si>
  <si>
    <t>INE403D14544</t>
  </si>
  <si>
    <t>1009999</t>
  </si>
  <si>
    <t>INE115A14FH5</t>
  </si>
  <si>
    <t>1102849</t>
  </si>
  <si>
    <t>INE237A162W9</t>
  </si>
  <si>
    <t>1102675</t>
  </si>
  <si>
    <t>INE171A16MA4</t>
  </si>
  <si>
    <t>1102838</t>
  </si>
  <si>
    <t>INE160A16QS0</t>
  </si>
  <si>
    <t>417108</t>
  </si>
  <si>
    <t>INF200K01SZ5</t>
  </si>
  <si>
    <t>Mutual Fund</t>
  </si>
  <si>
    <t>417195</t>
  </si>
  <si>
    <t>INF200K01VM7</t>
  </si>
  <si>
    <t>400003</t>
  </si>
  <si>
    <t>INF200K01UT4</t>
  </si>
  <si>
    <t>417133</t>
  </si>
  <si>
    <t>INF200K01TF5</t>
  </si>
  <si>
    <t>144</t>
  </si>
  <si>
    <t>SBI Infrastructure Fund</t>
  </si>
  <si>
    <t>100942</t>
  </si>
  <si>
    <t>Brigade Enterprises Ltd.</t>
  </si>
  <si>
    <t>INE791I01019</t>
  </si>
  <si>
    <t>100160</t>
  </si>
  <si>
    <t>ICRA Ltd.</t>
  </si>
  <si>
    <t>INE725G01011</t>
  </si>
  <si>
    <t>100498</t>
  </si>
  <si>
    <t>Ahluwalia Contracts (India) Ltd.</t>
  </si>
  <si>
    <t>INE758C01029</t>
  </si>
  <si>
    <t>100071</t>
  </si>
  <si>
    <t>Sobha Ltd.</t>
  </si>
  <si>
    <t>INE671H01015</t>
  </si>
  <si>
    <t>101159</t>
  </si>
  <si>
    <t>Rossari Biotech Ltd.</t>
  </si>
  <si>
    <t>INE02A801020</t>
  </si>
  <si>
    <t>101949</t>
  </si>
  <si>
    <t>Samhi Hotels Ltd.</t>
  </si>
  <si>
    <t>INE08U801020</t>
  </si>
  <si>
    <t>SBI Magnum Low Duration Fund</t>
  </si>
  <si>
    <t>704961</t>
  </si>
  <si>
    <t>INE849A08082</t>
  </si>
  <si>
    <t>701690</t>
  </si>
  <si>
    <t>INE219X07025</t>
  </si>
  <si>
    <t>704899</t>
  </si>
  <si>
    <t>INE020B08FH7</t>
  </si>
  <si>
    <t>704132</t>
  </si>
  <si>
    <t>INE261F08DX0</t>
  </si>
  <si>
    <t>704851</t>
  </si>
  <si>
    <t>INE377Y07490</t>
  </si>
  <si>
    <t>703913</t>
  </si>
  <si>
    <t>INE556F08KE8</t>
  </si>
  <si>
    <t>704967</t>
  </si>
  <si>
    <t>INE634S07017</t>
  </si>
  <si>
    <t>704615</t>
  </si>
  <si>
    <t>INE261F08EF5</t>
  </si>
  <si>
    <t>704452</t>
  </si>
  <si>
    <t>INE572E07134</t>
  </si>
  <si>
    <t>704797</t>
  </si>
  <si>
    <t>INE020B08FC8</t>
  </si>
  <si>
    <t>703782</t>
  </si>
  <si>
    <t>INE556F08KB4</t>
  </si>
  <si>
    <t>704638</t>
  </si>
  <si>
    <t>INE556F08KN9</t>
  </si>
  <si>
    <t>704818</t>
  </si>
  <si>
    <t>INE660A07RS6</t>
  </si>
  <si>
    <t>704870</t>
  </si>
  <si>
    <t>INE115A07QT1</t>
  </si>
  <si>
    <t>704318</t>
  </si>
  <si>
    <t>Sikka Ports &amp; Terminals Ltd.</t>
  </si>
  <si>
    <t>INE941D07208</t>
  </si>
  <si>
    <t>704156</t>
  </si>
  <si>
    <t>INE134E08MC7</t>
  </si>
  <si>
    <t>704430</t>
  </si>
  <si>
    <t>INE134E08MT1</t>
  </si>
  <si>
    <t>704122</t>
  </si>
  <si>
    <t>INE556F08KG3</t>
  </si>
  <si>
    <t>703910</t>
  </si>
  <si>
    <t>INE134E08LU1</t>
  </si>
  <si>
    <t>704783</t>
  </si>
  <si>
    <t>INE115A07PW7</t>
  </si>
  <si>
    <t>704323</t>
  </si>
  <si>
    <t>INE261F08EB4</t>
  </si>
  <si>
    <t>704741</t>
  </si>
  <si>
    <t>INE020B08EX7</t>
  </si>
  <si>
    <t>704960</t>
  </si>
  <si>
    <t>INE115A07QE3</t>
  </si>
  <si>
    <t>703788</t>
  </si>
  <si>
    <t>Can Fin Homes Ltd.</t>
  </si>
  <si>
    <t>INE477A07357</t>
  </si>
  <si>
    <t>704896</t>
  </si>
  <si>
    <t>INE660A07RP2</t>
  </si>
  <si>
    <t>704359</t>
  </si>
  <si>
    <t>INE756I07EG8</t>
  </si>
  <si>
    <t>704908</t>
  </si>
  <si>
    <t>Interise Trust</t>
  </si>
  <si>
    <t>INE790Z07053</t>
  </si>
  <si>
    <t>704893</t>
  </si>
  <si>
    <t>INE280A08023</t>
  </si>
  <si>
    <t>704195</t>
  </si>
  <si>
    <t>INE774D07UT1</t>
  </si>
  <si>
    <t>704128</t>
  </si>
  <si>
    <t>INE020B08EF4</t>
  </si>
  <si>
    <t>703813</t>
  </si>
  <si>
    <t>INE556F08KC2</t>
  </si>
  <si>
    <t>703636</t>
  </si>
  <si>
    <t>INE261F08DO9</t>
  </si>
  <si>
    <t>704954</t>
  </si>
  <si>
    <t>INE660A07RK3</t>
  </si>
  <si>
    <t>704027</t>
  </si>
  <si>
    <t>INE403D08165</t>
  </si>
  <si>
    <t>704817</t>
  </si>
  <si>
    <t>INE296A07SJ6</t>
  </si>
  <si>
    <t>704761</t>
  </si>
  <si>
    <t>National Housing Bank</t>
  </si>
  <si>
    <t>INE557F08FW8</t>
  </si>
  <si>
    <t>702958</t>
  </si>
  <si>
    <t>INE134E08LK2</t>
  </si>
  <si>
    <t>704604</t>
  </si>
  <si>
    <t>INE115A07PN6</t>
  </si>
  <si>
    <t>704824</t>
  </si>
  <si>
    <t>INE121A07RF6</t>
  </si>
  <si>
    <t>702693</t>
  </si>
  <si>
    <t>INE020B08DK6</t>
  </si>
  <si>
    <t>704286</t>
  </si>
  <si>
    <t>INE261F08EA6</t>
  </si>
  <si>
    <t>704852</t>
  </si>
  <si>
    <t>INE219X07124</t>
  </si>
  <si>
    <t>703944</t>
  </si>
  <si>
    <t>INE121A07QT9</t>
  </si>
  <si>
    <t>704039</t>
  </si>
  <si>
    <t>INE121A07QU7</t>
  </si>
  <si>
    <t>704157</t>
  </si>
  <si>
    <t>INE916DA7SF5</t>
  </si>
  <si>
    <t>704101</t>
  </si>
  <si>
    <t>INE756I07EO2</t>
  </si>
  <si>
    <t>704814</t>
  </si>
  <si>
    <t>INE121A07RC3</t>
  </si>
  <si>
    <t>704011</t>
  </si>
  <si>
    <t>INE556F08KF5</t>
  </si>
  <si>
    <t>703784</t>
  </si>
  <si>
    <t>INE134E08LO4</t>
  </si>
  <si>
    <t>704857</t>
  </si>
  <si>
    <t>John Deere Financial India Pvt. Ltd.</t>
  </si>
  <si>
    <t>INE00V208082</t>
  </si>
  <si>
    <t>1600015</t>
  </si>
  <si>
    <t>INE16J715027</t>
  </si>
  <si>
    <t>1600013</t>
  </si>
  <si>
    <t>INE0BTV15220</t>
  </si>
  <si>
    <t>1905636</t>
  </si>
  <si>
    <t>6.32% State Government of Karnataka 2028</t>
  </si>
  <si>
    <t>IN1920200129</t>
  </si>
  <si>
    <t>1009934</t>
  </si>
  <si>
    <t>INE486A14FF4</t>
  </si>
  <si>
    <t>1009989</t>
  </si>
  <si>
    <t>INE116F14208</t>
  </si>
  <si>
    <t>1102817</t>
  </si>
  <si>
    <t>INE238AD6975</t>
  </si>
  <si>
    <t>5100038</t>
  </si>
  <si>
    <t>GOI 12.10.2025 GOV</t>
  </si>
  <si>
    <t>IN001025C039</t>
  </si>
  <si>
    <t>148</t>
  </si>
  <si>
    <t>SBI Short Term Debt Fund</t>
  </si>
  <si>
    <t>704780</t>
  </si>
  <si>
    <t>INE261F08EI9</t>
  </si>
  <si>
    <t>705121</t>
  </si>
  <si>
    <t>INE261F08EM1</t>
  </si>
  <si>
    <t>704984</t>
  </si>
  <si>
    <t>INE403D08231</t>
  </si>
  <si>
    <t>704445</t>
  </si>
  <si>
    <t>Mindspace Business Parks Reit</t>
  </si>
  <si>
    <t>INE0CCU07090</t>
  </si>
  <si>
    <t>704890</t>
  </si>
  <si>
    <t>INE535H07CK4</t>
  </si>
  <si>
    <t>704889</t>
  </si>
  <si>
    <t>Toyota Financial Services India Ltd.</t>
  </si>
  <si>
    <t>INE692Q07522</t>
  </si>
  <si>
    <t>704983</t>
  </si>
  <si>
    <t>INE950O07495</t>
  </si>
  <si>
    <t>704260</t>
  </si>
  <si>
    <t>INE692Q07415</t>
  </si>
  <si>
    <t>704990</t>
  </si>
  <si>
    <t>INE725H08212</t>
  </si>
  <si>
    <t>704997</t>
  </si>
  <si>
    <t>INE0CCU07132</t>
  </si>
  <si>
    <t>704130</t>
  </si>
  <si>
    <t>INE667F07IJ8</t>
  </si>
  <si>
    <t>704731</t>
  </si>
  <si>
    <t>INE0CCU07108</t>
  </si>
  <si>
    <t>704164</t>
  </si>
  <si>
    <t>INE306N07NL3</t>
  </si>
  <si>
    <t>703816</t>
  </si>
  <si>
    <t>TVS Credit Services Ltd.</t>
  </si>
  <si>
    <t>INE729N07032</t>
  </si>
  <si>
    <t>701091</t>
  </si>
  <si>
    <t>INE115A07MW4</t>
  </si>
  <si>
    <t>704596</t>
  </si>
  <si>
    <t>INE033L07ID4</t>
  </si>
  <si>
    <t>704667</t>
  </si>
  <si>
    <t>INE121A07RT7</t>
  </si>
  <si>
    <t>704869</t>
  </si>
  <si>
    <t>INE020B08FF1</t>
  </si>
  <si>
    <t>704162</t>
  </si>
  <si>
    <t>INE053F08288</t>
  </si>
  <si>
    <t>704333</t>
  </si>
  <si>
    <t>INE557F08FS6</t>
  </si>
  <si>
    <t>704252</t>
  </si>
  <si>
    <t>INE950O08261</t>
  </si>
  <si>
    <t>700703</t>
  </si>
  <si>
    <t>INE134E08IX1</t>
  </si>
  <si>
    <t>704636</t>
  </si>
  <si>
    <t>INE813H07341</t>
  </si>
  <si>
    <t>704705</t>
  </si>
  <si>
    <t>INE507T07096</t>
  </si>
  <si>
    <t>704956</t>
  </si>
  <si>
    <t>INE115A07QS3</t>
  </si>
  <si>
    <t>704169</t>
  </si>
  <si>
    <t>INE535H07BY7</t>
  </si>
  <si>
    <t>704496</t>
  </si>
  <si>
    <t>INE756I07ED5</t>
  </si>
  <si>
    <t>701292</t>
  </si>
  <si>
    <t>INE115A07OB4</t>
  </si>
  <si>
    <t>700706</t>
  </si>
  <si>
    <t>INE134E08IT9</t>
  </si>
  <si>
    <t>704578</t>
  </si>
  <si>
    <t>INE0NDH07027</t>
  </si>
  <si>
    <t>704692</t>
  </si>
  <si>
    <t>INE813H07382</t>
  </si>
  <si>
    <t>704065</t>
  </si>
  <si>
    <t>INE020B08ED9</t>
  </si>
  <si>
    <t>703997</t>
  </si>
  <si>
    <t>INE377Y07334</t>
  </si>
  <si>
    <t>704703</t>
  </si>
  <si>
    <t>INE403D08199</t>
  </si>
  <si>
    <t>704957</t>
  </si>
  <si>
    <t>INE115A07PV9</t>
  </si>
  <si>
    <t>704635</t>
  </si>
  <si>
    <t>INE813H07358</t>
  </si>
  <si>
    <t>701897</t>
  </si>
  <si>
    <t>INE134E08IR3</t>
  </si>
  <si>
    <t>704767</t>
  </si>
  <si>
    <t>INE020B08FA2</t>
  </si>
  <si>
    <t>800312</t>
  </si>
  <si>
    <t>INE774D07UP9</t>
  </si>
  <si>
    <t>1600016</t>
  </si>
  <si>
    <t>INE16J715035</t>
  </si>
  <si>
    <t>900291</t>
  </si>
  <si>
    <t>7.17% CGL 2030</t>
  </si>
  <si>
    <t>IN0020230036</t>
  </si>
  <si>
    <t>900302</t>
  </si>
  <si>
    <t>7.32% CGL 2030</t>
  </si>
  <si>
    <t>IN0020230135</t>
  </si>
  <si>
    <t>900309</t>
  </si>
  <si>
    <t>7.04% CGL 2029</t>
  </si>
  <si>
    <t>IN0020240050</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</si>
  <si>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</si>
  <si>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</si>
  <si>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</si>
  <si>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</si>
  <si>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</si>
  <si>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</si>
  <si>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</si>
  <si>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</si>
  <si>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</si>
  <si>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</si>
  <si>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</si>
  <si>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</si>
  <si>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</si>
  <si>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</si>
  <si>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</si>
  <si>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101119</t>
  </si>
  <si>
    <t>SBI Cards &amp; Payment Services Ltd.</t>
  </si>
  <si>
    <t>INE018E01016</t>
  </si>
  <si>
    <t>100129</t>
  </si>
  <si>
    <t>Engineers India Ltd.</t>
  </si>
  <si>
    <t>INE510A01028</t>
  </si>
  <si>
    <t>246</t>
  </si>
  <si>
    <t>SBI Gold Fund</t>
  </si>
  <si>
    <t>326</t>
  </si>
  <si>
    <t>SBI BSE Sensex ETF</t>
  </si>
  <si>
    <t>346</t>
  </si>
  <si>
    <t>SBI Smallcap Fund</t>
  </si>
  <si>
    <t>101929</t>
  </si>
  <si>
    <t>INE423Y01016</t>
  </si>
  <si>
    <t>100385</t>
  </si>
  <si>
    <t>Triveni Turbine Ltd.</t>
  </si>
  <si>
    <t>INE152M01016</t>
  </si>
  <si>
    <t>101434</t>
  </si>
  <si>
    <t>CMS Info Systems Ltd.</t>
  </si>
  <si>
    <t>INE925R01014</t>
  </si>
  <si>
    <t>100586</t>
  </si>
  <si>
    <t>Ratnamani Metals &amp; Tubes Ltd.</t>
  </si>
  <si>
    <t>INE703B01027</t>
  </si>
  <si>
    <t>100512</t>
  </si>
  <si>
    <t>Elgi Equipments Ltd.</t>
  </si>
  <si>
    <t>INE285A01027</t>
  </si>
  <si>
    <t>100254</t>
  </si>
  <si>
    <t>Karur Vysya Bank Ltd.</t>
  </si>
  <si>
    <t>INE036D01028</t>
  </si>
  <si>
    <t>100571</t>
  </si>
  <si>
    <t>KNR Constructions Ltd.</t>
  </si>
  <si>
    <t>INE634I01029</t>
  </si>
  <si>
    <t>100794</t>
  </si>
  <si>
    <t>Fine Organic Industries Ltd.</t>
  </si>
  <si>
    <t>INE686Y01026</t>
  </si>
  <si>
    <t>101708</t>
  </si>
  <si>
    <t>Electronics Mart India Ltd.</t>
  </si>
  <si>
    <t>INE02YR01019</t>
  </si>
  <si>
    <t>101404</t>
  </si>
  <si>
    <t>AnandRathi Wealth Ltd.</t>
  </si>
  <si>
    <t>INE463V01026</t>
  </si>
  <si>
    <t>101782</t>
  </si>
  <si>
    <t>Archean Chemical Industries Ltd.</t>
  </si>
  <si>
    <t>INE128X01021</t>
  </si>
  <si>
    <t>100049</t>
  </si>
  <si>
    <t>VST Industries Ltd.</t>
  </si>
  <si>
    <t>INE710A01016</t>
  </si>
  <si>
    <t>Cigarettes &amp; Tobacco Products</t>
  </si>
  <si>
    <t>101352</t>
  </si>
  <si>
    <t>Sansera Engineering Ltd.</t>
  </si>
  <si>
    <t>INE953O01021</t>
  </si>
  <si>
    <t>100653</t>
  </si>
  <si>
    <t>Deepak Fertilizers and Petrochemicals Corporation Ltd.</t>
  </si>
  <si>
    <t>INE501A01019</t>
  </si>
  <si>
    <t>101176</t>
  </si>
  <si>
    <t>Happiest Minds Technologies Ltd.</t>
  </si>
  <si>
    <t>INE419U01012</t>
  </si>
  <si>
    <t>100541</t>
  </si>
  <si>
    <t>Rajratan Global Wire Ltd.</t>
  </si>
  <si>
    <t>INE451D01029</t>
  </si>
  <si>
    <t>100389</t>
  </si>
  <si>
    <t>Zydus Wellness Ltd.</t>
  </si>
  <si>
    <t>INE768C01010</t>
  </si>
  <si>
    <t>348</t>
  </si>
  <si>
    <t>SBI Banking &amp; PSU Fund</t>
  </si>
  <si>
    <t>704616</t>
  </si>
  <si>
    <t>INE752E08726</t>
  </si>
  <si>
    <t>704166</t>
  </si>
  <si>
    <t>Nuclear Power Corporation of India Ltd.</t>
  </si>
  <si>
    <t>INE206D08501</t>
  </si>
  <si>
    <t>704413</t>
  </si>
  <si>
    <t>INE020B08EM0</t>
  </si>
  <si>
    <t>704325</t>
  </si>
  <si>
    <t>National Bank for Financing Infrastructure and Development</t>
  </si>
  <si>
    <t>INE0KUG08019</t>
  </si>
  <si>
    <t>704185</t>
  </si>
  <si>
    <t>INE129A08014</t>
  </si>
  <si>
    <t>704932</t>
  </si>
  <si>
    <t>INE134E08ND3</t>
  </si>
  <si>
    <t>702684</t>
  </si>
  <si>
    <t>INE040A08864</t>
  </si>
  <si>
    <t>704525</t>
  </si>
  <si>
    <t>INE556F08KK5</t>
  </si>
  <si>
    <t>704998</t>
  </si>
  <si>
    <t>INE556F08KU4</t>
  </si>
  <si>
    <t>700996</t>
  </si>
  <si>
    <t>INE020B08AY3</t>
  </si>
  <si>
    <t>703030</t>
  </si>
  <si>
    <t>Export-Import Bank of India</t>
  </si>
  <si>
    <t>INE514E08FG5</t>
  </si>
  <si>
    <t>703787</t>
  </si>
  <si>
    <t>INE134E08LP1</t>
  </si>
  <si>
    <t>704601</t>
  </si>
  <si>
    <t>INE556F08KM1</t>
  </si>
  <si>
    <t>701810</t>
  </si>
  <si>
    <t>INE040A08500</t>
  </si>
  <si>
    <t>704532</t>
  </si>
  <si>
    <t>INE020B08EP3</t>
  </si>
  <si>
    <t>701815</t>
  </si>
  <si>
    <t>INE040A08369</t>
  </si>
  <si>
    <t>700844</t>
  </si>
  <si>
    <t>INE053F07AC3</t>
  </si>
  <si>
    <t>704996</t>
  </si>
  <si>
    <t>INE752E08742</t>
  </si>
  <si>
    <t>701988</t>
  </si>
  <si>
    <t>INE206D08436</t>
  </si>
  <si>
    <t>702410</t>
  </si>
  <si>
    <t>INE848E07AV9</t>
  </si>
  <si>
    <t>702865</t>
  </si>
  <si>
    <t>INE733E07KA6</t>
  </si>
  <si>
    <t>704666</t>
  </si>
  <si>
    <t>INE848E07AQ9</t>
  </si>
  <si>
    <t>701987</t>
  </si>
  <si>
    <t>INE206D08428</t>
  </si>
  <si>
    <t>704941</t>
  </si>
  <si>
    <t>INE556F08KS8</t>
  </si>
  <si>
    <t>704300</t>
  </si>
  <si>
    <t>INE134E08MO2</t>
  </si>
  <si>
    <t>702564</t>
  </si>
  <si>
    <t>INE040A08849</t>
  </si>
  <si>
    <t>703087</t>
  </si>
  <si>
    <t>INE160A08191</t>
  </si>
  <si>
    <t>701753</t>
  </si>
  <si>
    <t>INE752E07KA6</t>
  </si>
  <si>
    <t>702411</t>
  </si>
  <si>
    <t>INE848E07AW7</t>
  </si>
  <si>
    <t>1904077</t>
  </si>
  <si>
    <t>7.02% State Government of Tamil Nadu 2030</t>
  </si>
  <si>
    <t>IN3120210346</t>
  </si>
  <si>
    <t>1905502</t>
  </si>
  <si>
    <t>7.11% State Government of Maharashtra 2036</t>
  </si>
  <si>
    <t>IN2220240310</t>
  </si>
  <si>
    <t>453</t>
  </si>
  <si>
    <t>SBI Long Term Advantage Fund - Series I</t>
  </si>
  <si>
    <t>461</t>
  </si>
  <si>
    <t>SBI Long Term Advantage Fund - Series II</t>
  </si>
  <si>
    <t>464</t>
  </si>
  <si>
    <t>SBI Banking And Financial Services Fund</t>
  </si>
  <si>
    <t>100240</t>
  </si>
  <si>
    <t>INE477A01020</t>
  </si>
  <si>
    <t>100073</t>
  </si>
  <si>
    <t>CARE Ratings Ltd.</t>
  </si>
  <si>
    <t>INE752H01013</t>
  </si>
  <si>
    <t>466</t>
  </si>
  <si>
    <t>SBI Nifty Next 50 ETF</t>
  </si>
  <si>
    <t>100325</t>
  </si>
  <si>
    <t>Bajaj Holdings &amp; Investment Ltd.</t>
  </si>
  <si>
    <t>INE118A01012</t>
  </si>
  <si>
    <t>100379</t>
  </si>
  <si>
    <t>Adani Power Ltd.</t>
  </si>
  <si>
    <t>INE814H01011</t>
  </si>
  <si>
    <t>101547</t>
  </si>
  <si>
    <t>INE053F01010</t>
  </si>
  <si>
    <t>101209</t>
  </si>
  <si>
    <t>Adani Total Gas Ltd.</t>
  </si>
  <si>
    <t>INE399L01023</t>
  </si>
  <si>
    <t>467</t>
  </si>
  <si>
    <t>SBI Nifty Bank ETF</t>
  </si>
  <si>
    <t>468</t>
  </si>
  <si>
    <t>SBI BSE 100 ETF</t>
  </si>
  <si>
    <t>655</t>
  </si>
  <si>
    <t>504</t>
  </si>
  <si>
    <t>100358</t>
  </si>
  <si>
    <t>Suzlon Energy Ltd.</t>
  </si>
  <si>
    <t>INE040H01021</t>
  </si>
  <si>
    <t>100149</t>
  </si>
  <si>
    <t>INE528G01035</t>
  </si>
  <si>
    <t>635</t>
  </si>
  <si>
    <t>473</t>
  </si>
  <si>
    <t>SBI Equity Savings Fund</t>
  </si>
  <si>
    <t>900304</t>
  </si>
  <si>
    <t>7.33% CGL 2026</t>
  </si>
  <si>
    <t>IN0020230119</t>
  </si>
  <si>
    <t>1801262</t>
  </si>
  <si>
    <t>182 DAY T-BILL 15.05.25</t>
  </si>
  <si>
    <t>IN002024Y316</t>
  </si>
  <si>
    <t>483</t>
  </si>
  <si>
    <t>SBI Nifty 50 ETF</t>
  </si>
  <si>
    <t>493</t>
  </si>
  <si>
    <t>SBI Long Term Advantage Fund - Series III</t>
  </si>
  <si>
    <t>SBI Nifty 10 yr Benchmark G-Sec ETF</t>
  </si>
  <si>
    <t>511</t>
  </si>
  <si>
    <t>SBI Long Term Advantage Fund - Series IV</t>
  </si>
  <si>
    <t>100651</t>
  </si>
  <si>
    <t>GKW Ltd.</t>
  </si>
  <si>
    <t>INE528A01020</t>
  </si>
  <si>
    <t>524</t>
  </si>
  <si>
    <t>SBI Long Term Advantage Fund - Series V</t>
  </si>
  <si>
    <t>102092</t>
  </si>
  <si>
    <t>Shakti Pumps (India) Ltd.</t>
  </si>
  <si>
    <t>INE908D01010</t>
  </si>
  <si>
    <t>535</t>
  </si>
  <si>
    <t>SBI Long Term Advantage Fund - Series VI</t>
  </si>
  <si>
    <t>102507</t>
  </si>
  <si>
    <t>Pakka Ltd.</t>
  </si>
  <si>
    <t>INE551D01018</t>
  </si>
  <si>
    <t>Paper, Forest &amp; Jute Products</t>
  </si>
  <si>
    <t>547</t>
  </si>
  <si>
    <t>SBI BSE Sensex Next 50 ETF</t>
  </si>
  <si>
    <t>636</t>
  </si>
  <si>
    <t>556</t>
  </si>
  <si>
    <t>SBI NIFTY 200 Quality 30 ETF</t>
  </si>
  <si>
    <t>100133</t>
  </si>
  <si>
    <t>Oracle Financial Services Software Ltd.</t>
  </si>
  <si>
    <t>INE881D01027</t>
  </si>
  <si>
    <t>100219</t>
  </si>
  <si>
    <t>Indraprastha Gas Ltd.</t>
  </si>
  <si>
    <t>INE203G01027</t>
  </si>
  <si>
    <t>566</t>
  </si>
  <si>
    <t>SBI Corporate Bond Fund</t>
  </si>
  <si>
    <t>705134</t>
  </si>
  <si>
    <t>INE018A08BM2</t>
  </si>
  <si>
    <t>704653</t>
  </si>
  <si>
    <t>INE507T07120</t>
  </si>
  <si>
    <t>704041</t>
  </si>
  <si>
    <t>INE134E08LX5</t>
  </si>
  <si>
    <t>704825</t>
  </si>
  <si>
    <t>INE660A07RT4</t>
  </si>
  <si>
    <t>704934</t>
  </si>
  <si>
    <t>INE033L07IJ1</t>
  </si>
  <si>
    <t>704529</t>
  </si>
  <si>
    <t>INE018A08BF6</t>
  </si>
  <si>
    <t>703902</t>
  </si>
  <si>
    <t>INE219X07462</t>
  </si>
  <si>
    <t>705155</t>
  </si>
  <si>
    <t>INE848E08268</t>
  </si>
  <si>
    <t>704976</t>
  </si>
  <si>
    <t>INE556F08KT6</t>
  </si>
  <si>
    <t>704994</t>
  </si>
  <si>
    <t>INE053F08437</t>
  </si>
  <si>
    <t>704238</t>
  </si>
  <si>
    <t>INE377Y07375</t>
  </si>
  <si>
    <t>704585</t>
  </si>
  <si>
    <t>INE377Y07425</t>
  </si>
  <si>
    <t>705055</t>
  </si>
  <si>
    <t>INE660A07RU2</t>
  </si>
  <si>
    <t>704827</t>
  </si>
  <si>
    <t>INE507T07138</t>
  </si>
  <si>
    <t>703225</t>
  </si>
  <si>
    <t>INE941D07158</t>
  </si>
  <si>
    <t>704261</t>
  </si>
  <si>
    <t>INE667F07IL4</t>
  </si>
  <si>
    <t>704013</t>
  </si>
  <si>
    <t>INE306N07NF5</t>
  </si>
  <si>
    <t>705133</t>
  </si>
  <si>
    <t>INE115A07PR7</t>
  </si>
  <si>
    <t>704335</t>
  </si>
  <si>
    <t>INE756I07DX5</t>
  </si>
  <si>
    <t>703845</t>
  </si>
  <si>
    <t>INE0KXY07018</t>
  </si>
  <si>
    <t>704474</t>
  </si>
  <si>
    <t>INE377Y07433</t>
  </si>
  <si>
    <t>704791</t>
  </si>
  <si>
    <t>INE535H07CH0</t>
  </si>
  <si>
    <t>704765</t>
  </si>
  <si>
    <t>INE535H07CG2</t>
  </si>
  <si>
    <t>704005</t>
  </si>
  <si>
    <t>INE020B08EA5</t>
  </si>
  <si>
    <t>704919</t>
  </si>
  <si>
    <t>INE0CCU07116</t>
  </si>
  <si>
    <t>704450</t>
  </si>
  <si>
    <t>INE692Q07449</t>
  </si>
  <si>
    <t>704549</t>
  </si>
  <si>
    <t>INE306N07NS8</t>
  </si>
  <si>
    <t>704849</t>
  </si>
  <si>
    <t>INE219X07454</t>
  </si>
  <si>
    <t>704302</t>
  </si>
  <si>
    <t>INE115A07QD5</t>
  </si>
  <si>
    <t>703767</t>
  </si>
  <si>
    <t>INE219X07348</t>
  </si>
  <si>
    <t>703197</t>
  </si>
  <si>
    <t>INE261F08CO1</t>
  </si>
  <si>
    <t>704714</t>
  </si>
  <si>
    <t>INE01XX07059</t>
  </si>
  <si>
    <t>704928</t>
  </si>
  <si>
    <t>INE296A07SY5</t>
  </si>
  <si>
    <t>704384</t>
  </si>
  <si>
    <t>INE667F07IN0</t>
  </si>
  <si>
    <t>704617</t>
  </si>
  <si>
    <t>INE261F08CN3</t>
  </si>
  <si>
    <t>704545</t>
  </si>
  <si>
    <t>INE556F08KL3</t>
  </si>
  <si>
    <t>704872</t>
  </si>
  <si>
    <t>INE296A07TA3</t>
  </si>
  <si>
    <t>704963</t>
  </si>
  <si>
    <t>INE916DA7SJ7</t>
  </si>
  <si>
    <t>704789</t>
  </si>
  <si>
    <t>INE916DA7RW2</t>
  </si>
  <si>
    <t>704933</t>
  </si>
  <si>
    <t>INE261F08EK5</t>
  </si>
  <si>
    <t>700751</t>
  </si>
  <si>
    <t>INE134E08IO0</t>
  </si>
  <si>
    <t>702601</t>
  </si>
  <si>
    <t>Bharat Sanchar Nigam Ltd.</t>
  </si>
  <si>
    <t>INE103D08021</t>
  </si>
  <si>
    <t>704587</t>
  </si>
  <si>
    <t>INE377Y07417</t>
  </si>
  <si>
    <t>703012</t>
  </si>
  <si>
    <t>INE936D07174</t>
  </si>
  <si>
    <t>704704</t>
  </si>
  <si>
    <t>INE153A08154</t>
  </si>
  <si>
    <t>1600019</t>
  </si>
  <si>
    <t>INE1CBK15037</t>
  </si>
  <si>
    <t>626</t>
  </si>
  <si>
    <t>1904693</t>
  </si>
  <si>
    <t>7.63% State Government of Jharkhand 2030</t>
  </si>
  <si>
    <t>IN3720220042</t>
  </si>
  <si>
    <t>1009996</t>
  </si>
  <si>
    <t>INE692Q14BN6</t>
  </si>
  <si>
    <t>1102864</t>
  </si>
  <si>
    <t>INE261F16785</t>
  </si>
  <si>
    <t>575</t>
  </si>
  <si>
    <t>SBI Equity Minimum Variance Fund</t>
  </si>
  <si>
    <t>581</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</si>
  <si>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</si>
  <si>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</si>
  <si>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</si>
  <si>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</si>
  <si>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</si>
  <si>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</si>
  <si>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</si>
  <si>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</si>
  <si>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</si>
  <si>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</si>
  <si>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</si>
  <si>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</si>
  <si>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</si>
  <si>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</si>
  <si>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</si>
  <si>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</si>
  <si>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</si>
  <si>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</si>
  <si>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</si>
  <si>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</si>
  <si>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</si>
  <si>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</si>
  <si>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</si>
  <si>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</si>
  <si>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</si>
  <si>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</si>
  <si>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</si>
  <si>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</si>
  <si>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</si>
  <si>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</si>
  <si>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</si>
  <si>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</si>
  <si>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</si>
  <si>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</si>
  <si>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</si>
  <si>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</si>
  <si>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</si>
  <si>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</si>
  <si>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</si>
  <si>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</si>
  <si>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</si>
  <si>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</si>
  <si>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</si>
  <si>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</si>
  <si>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</si>
  <si>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</si>
  <si>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</si>
  <si>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</si>
  <si>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</si>
  <si>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</si>
  <si>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</si>
  <si>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</si>
  <si>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</si>
  <si>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</si>
  <si>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</si>
  <si>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</si>
  <si>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</si>
  <si>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</si>
  <si>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</si>
  <si>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</si>
  <si>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</si>
  <si>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</si>
  <si>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</si>
  <si>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</si>
  <si>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</si>
  <si>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</si>
  <si>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</si>
  <si>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</si>
  <si>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</si>
  <si>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</si>
  <si>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</si>
  <si>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619</t>
  </si>
  <si>
    <t>SBI Magnum Children's Benefit Fund- Investment Plan</t>
  </si>
  <si>
    <t>102135</t>
  </si>
  <si>
    <t>Le Travenues Technology Pvt. Ltd.</t>
  </si>
  <si>
    <t>INE0HV901016</t>
  </si>
  <si>
    <t>102222</t>
  </si>
  <si>
    <t>102511</t>
  </si>
  <si>
    <t>One Mobikwik Systems Pvt. Ltd.</t>
  </si>
  <si>
    <t>INE0HLU01028</t>
  </si>
  <si>
    <t>3000021</t>
  </si>
  <si>
    <t>Renew Energy Global</t>
  </si>
  <si>
    <t>GB00BNQMPN80</t>
  </si>
  <si>
    <t>620</t>
  </si>
  <si>
    <t>SBI Floating Rate Debt Fund</t>
  </si>
  <si>
    <t>704964</t>
  </si>
  <si>
    <t>INE756I07EY1</t>
  </si>
  <si>
    <t>900136</t>
  </si>
  <si>
    <t>7.59% CGL 2031</t>
  </si>
  <si>
    <t>IN0020180041</t>
  </si>
  <si>
    <t>900166</t>
  </si>
  <si>
    <t>7.53% CGL 2034</t>
  </si>
  <si>
    <t>IN0020210137</t>
  </si>
  <si>
    <t>1102830</t>
  </si>
  <si>
    <t>INE476A16ZQ5</t>
  </si>
  <si>
    <t>621</t>
  </si>
  <si>
    <t>SBI Nifty IT ETF</t>
  </si>
  <si>
    <t>622</t>
  </si>
  <si>
    <t>SBI Nifty Private Bank ETF</t>
  </si>
  <si>
    <t>623</t>
  </si>
  <si>
    <t>SBI RETIREMENT BENEFIT FUND - AGGRESSIVE PLAN</t>
  </si>
  <si>
    <t>100471</t>
  </si>
  <si>
    <t>Endurance Technologies Ltd.</t>
  </si>
  <si>
    <t>INE913H01037</t>
  </si>
  <si>
    <t>100405</t>
  </si>
  <si>
    <t>TeamLease Services Ltd.</t>
  </si>
  <si>
    <t>INE985S01024</t>
  </si>
  <si>
    <t>701249</t>
  </si>
  <si>
    <t>INE031A08681</t>
  </si>
  <si>
    <t>624</t>
  </si>
  <si>
    <t>SBI RETIREMENT BENEFIT FUND - AGGRESSIVE HYBRID PLAN</t>
  </si>
  <si>
    <t>3200005</t>
  </si>
  <si>
    <t>INE0NDH25011</t>
  </si>
  <si>
    <t>1904996</t>
  </si>
  <si>
    <t>8.05% State Government of Gujarat 2025</t>
  </si>
  <si>
    <t>IN1520150013</t>
  </si>
  <si>
    <t>625</t>
  </si>
  <si>
    <t>SBI RETIREMENT BENEFIT FUND - CONSERVATIVE HYBRID PLAN</t>
  </si>
  <si>
    <t>704046</t>
  </si>
  <si>
    <t>INE103D08039</t>
  </si>
  <si>
    <t>704066</t>
  </si>
  <si>
    <t>INE020B08EE7</t>
  </si>
  <si>
    <t>704191</t>
  </si>
  <si>
    <t>INE134E08MJ2</t>
  </si>
  <si>
    <t>SBI RETIREMENT BENEFIT FUND - CONSERVATIVE PLAN</t>
  </si>
  <si>
    <t>1905441</t>
  </si>
  <si>
    <t>7.25% State Government of Maharashtra 2044</t>
  </si>
  <si>
    <t>IN2220240203</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</si>
  <si>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</si>
  <si>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</si>
  <si>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</si>
  <si>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</si>
  <si>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</si>
  <si>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</si>
  <si>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</si>
  <si>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</si>
  <si>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</si>
  <si>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</si>
  <si>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</si>
  <si>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1901425</t>
  </si>
  <si>
    <t>6.69% State Government of Madhya Pradesh 2025</t>
  </si>
  <si>
    <t>IN2120200273</t>
  </si>
  <si>
    <t>1901430</t>
  </si>
  <si>
    <t>6.64% State Government of Bihar 2025</t>
  </si>
  <si>
    <t>IN1320200158</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</si>
  <si>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</si>
  <si>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</si>
  <si>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</si>
  <si>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</si>
  <si>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</si>
  <si>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</si>
  <si>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</si>
  <si>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</si>
  <si>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</si>
  <si>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</si>
  <si>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</si>
  <si>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</si>
  <si>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5100116</t>
  </si>
  <si>
    <t>GOI 22.04.2025 GOV</t>
  </si>
  <si>
    <t>IN000425C040</t>
  </si>
  <si>
    <t>5100033</t>
  </si>
  <si>
    <t>GOI 12.04.2025 GOV</t>
  </si>
  <si>
    <t>IN000425C032</t>
  </si>
  <si>
    <t>629</t>
  </si>
  <si>
    <t>SBI Fixed Maturity Plan (FMP)- Series 42</t>
  </si>
  <si>
    <t>1901436</t>
  </si>
  <si>
    <t>8.28% State Government of Karnataka 2026</t>
  </si>
  <si>
    <t>IN1920180198</t>
  </si>
  <si>
    <t>1901346</t>
  </si>
  <si>
    <t>8.38% State Government of Tamil Nadu 2026</t>
  </si>
  <si>
    <t>IN3120150187</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</si>
  <si>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</si>
  <si>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</si>
  <si>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</si>
  <si>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</si>
  <si>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</si>
  <si>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</si>
  <si>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</si>
  <si>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</si>
  <si>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</si>
  <si>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</si>
  <si>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</si>
  <si>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</si>
  <si>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1901312</t>
  </si>
  <si>
    <t>8.36% State Government of Maharashtra 2026</t>
  </si>
  <si>
    <t>IN2220150170</t>
  </si>
  <si>
    <t>1901435</t>
  </si>
  <si>
    <t>8.38% State Government of Rajasthan 2026</t>
  </si>
  <si>
    <t>IN2920150231</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</si>
  <si>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</si>
  <si>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</si>
  <si>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</si>
  <si>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</si>
  <si>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</si>
  <si>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</si>
  <si>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</si>
  <si>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</si>
  <si>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</si>
  <si>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</si>
  <si>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</si>
  <si>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</si>
  <si>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</si>
  <si>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</si>
  <si>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</si>
  <si>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</si>
  <si>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</si>
  <si>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</si>
  <si>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</si>
  <si>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</si>
  <si>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</si>
  <si>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5100113</t>
  </si>
  <si>
    <t>GOI 22.04.2026 GOV</t>
  </si>
  <si>
    <t>IN000426C048</t>
  </si>
  <si>
    <t>5100079</t>
  </si>
  <si>
    <t>GOI 19.03.2026 GOV</t>
  </si>
  <si>
    <t>IN000326C040</t>
  </si>
  <si>
    <t>5100008</t>
  </si>
  <si>
    <t>GOI 15.03.2026 GOV</t>
  </si>
  <si>
    <t>IN000326C024</t>
  </si>
  <si>
    <t>5100012</t>
  </si>
  <si>
    <t>GOI 15.12.2025 GOV</t>
  </si>
  <si>
    <t>IN001225C050</t>
  </si>
  <si>
    <t>5100041</t>
  </si>
  <si>
    <t>GOI 19.09.2025 GOV</t>
  </si>
  <si>
    <t>IN000925C049</t>
  </si>
  <si>
    <t>5100100</t>
  </si>
  <si>
    <t>GOI 19.12.2025 GOV</t>
  </si>
  <si>
    <t>IN001225C092</t>
  </si>
  <si>
    <t>630</t>
  </si>
  <si>
    <t>SBI Fixed Maturity Plan (FMP)- Series 43</t>
  </si>
  <si>
    <t>1901029</t>
  </si>
  <si>
    <t>8.15% State Government of Gujarat 2025</t>
  </si>
  <si>
    <t>IN1520150054</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</si>
  <si>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</si>
  <si>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</si>
  <si>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</si>
  <si>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</si>
  <si>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</si>
  <si>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</si>
  <si>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</si>
  <si>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</si>
  <si>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</si>
  <si>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</si>
  <si>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</si>
  <si>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</si>
  <si>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</si>
  <si>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</si>
  <si>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</si>
  <si>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</si>
  <si>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</si>
  <si>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</si>
  <si>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5100118</t>
  </si>
  <si>
    <t>GOI 06.05.2025 GOV</t>
  </si>
  <si>
    <t>IN000525C021</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</si>
  <si>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</si>
  <si>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</si>
  <si>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</si>
  <si>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</si>
  <si>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</si>
  <si>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</si>
  <si>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</si>
  <si>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</si>
  <si>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</si>
  <si>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</si>
  <si>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</si>
  <si>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</si>
  <si>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</si>
  <si>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</si>
  <si>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</si>
  <si>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</si>
  <si>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</si>
  <si>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</si>
  <si>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</si>
  <si>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</si>
  <si>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</si>
  <si>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</si>
  <si>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</si>
  <si>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</si>
  <si>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</si>
  <si>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</si>
  <si>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</si>
  <si>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</si>
  <si>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</si>
  <si>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</si>
  <si>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</si>
  <si>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</si>
  <si>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</si>
  <si>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</si>
  <si>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</si>
  <si>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</si>
  <si>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</si>
  <si>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</si>
  <si>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</si>
  <si>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</si>
  <si>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</si>
  <si>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</si>
  <si>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</si>
  <si>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</si>
  <si>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</si>
  <si>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</si>
  <si>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</si>
  <si>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</si>
  <si>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</si>
  <si>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</si>
  <si>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</si>
  <si>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</si>
  <si>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</si>
  <si>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</si>
  <si>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</si>
  <si>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</si>
  <si>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</si>
  <si>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</si>
  <si>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</si>
  <si>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</si>
  <si>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</si>
  <si>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</si>
  <si>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</si>
  <si>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</si>
  <si>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</si>
  <si>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</si>
  <si>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</si>
  <si>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</si>
  <si>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</si>
  <si>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</si>
  <si>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</si>
  <si>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648</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</si>
  <si>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</si>
  <si>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</si>
  <si>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</si>
  <si>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</si>
  <si>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</si>
  <si>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</si>
  <si>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</si>
  <si>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</si>
  <si>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</si>
  <si>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</si>
  <si>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</si>
  <si>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</si>
  <si>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</si>
  <si>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</si>
  <si>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</si>
  <si>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</si>
  <si>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</si>
  <si>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</si>
  <si>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</si>
  <si>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</si>
  <si>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</si>
  <si>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</si>
  <si>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</si>
  <si>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5100124</t>
  </si>
  <si>
    <t>GOI 25.05.2025 GOV</t>
  </si>
  <si>
    <t>IN000525C039</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</si>
  <si>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</si>
  <si>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</si>
  <si>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</si>
  <si>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</si>
  <si>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</si>
  <si>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</si>
  <si>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</si>
  <si>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</si>
  <si>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</si>
  <si>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</si>
  <si>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704873</t>
  </si>
  <si>
    <t>INE121A07RX9</t>
  </si>
  <si>
    <t>705085</t>
  </si>
  <si>
    <t>INE726G08022</t>
  </si>
  <si>
    <t>703972</t>
  </si>
  <si>
    <t>INE306N07LO1</t>
  </si>
  <si>
    <t>800321</t>
  </si>
  <si>
    <t>INE756I07EK0</t>
  </si>
  <si>
    <t>704304</t>
  </si>
  <si>
    <t>INE813H07317</t>
  </si>
  <si>
    <t>900249</t>
  </si>
  <si>
    <t>7.10% CGL 2029</t>
  </si>
  <si>
    <t>IN0020220011</t>
  </si>
  <si>
    <t>900301</t>
  </si>
  <si>
    <t>7.37% CGL 2028</t>
  </si>
  <si>
    <t>IN0020230101</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</si>
  <si>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</si>
  <si>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</si>
  <si>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</si>
  <si>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</si>
  <si>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</si>
  <si>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</si>
  <si>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</si>
  <si>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</si>
  <si>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</si>
  <si>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</si>
  <si>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</si>
  <si>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</si>
  <si>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</si>
  <si>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</si>
  <si>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</si>
  <si>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</si>
  <si>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</si>
  <si>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</si>
  <si>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</si>
  <si>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</si>
  <si>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</si>
  <si>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</si>
  <si>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</si>
  <si>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</si>
  <si>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</si>
  <si>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</si>
  <si>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</si>
  <si>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</si>
  <si>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</si>
  <si>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</si>
  <si>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</si>
  <si>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</si>
  <si>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</si>
  <si>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</si>
  <si>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</si>
  <si>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</si>
  <si>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</si>
  <si>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</si>
  <si>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</si>
  <si>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</si>
  <si>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</si>
  <si>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</si>
  <si>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</si>
  <si>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</si>
  <si>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</si>
  <si>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</si>
  <si>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</si>
  <si>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</si>
  <si>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</si>
  <si>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</si>
  <si>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</si>
  <si>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</si>
  <si>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</si>
  <si>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</si>
  <si>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</si>
  <si>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</si>
  <si>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</si>
  <si>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</si>
  <si>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</si>
  <si>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</si>
  <si>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</si>
  <si>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</si>
  <si>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</si>
  <si>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</si>
  <si>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</si>
  <si>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</si>
  <si>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</si>
  <si>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</si>
  <si>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</si>
  <si>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</si>
  <si>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</si>
  <si>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</si>
  <si>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</si>
  <si>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</si>
  <si>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</si>
  <si>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</si>
  <si>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</si>
  <si>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</si>
  <si>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</si>
  <si>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</si>
  <si>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</si>
  <si>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</si>
  <si>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</si>
  <si>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</si>
  <si>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</si>
  <si>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</si>
  <si>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</si>
  <si>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</si>
  <si>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</si>
  <si>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</si>
  <si>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</si>
  <si>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</si>
  <si>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</si>
  <si>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</si>
  <si>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</si>
  <si>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</si>
  <si>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</si>
  <si>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</si>
  <si>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</si>
  <si>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</si>
  <si>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</si>
  <si>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</si>
  <si>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</si>
  <si>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</si>
  <si>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</si>
  <si>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</si>
  <si>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</si>
  <si>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</si>
  <si>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</si>
  <si>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</si>
  <si>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</si>
  <si>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</si>
  <si>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</si>
  <si>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</si>
  <si>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</si>
  <si>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</si>
  <si>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</si>
  <si>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</si>
  <si>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</si>
  <si>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</si>
  <si>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</si>
  <si>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</si>
  <si>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</si>
  <si>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</si>
  <si>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</si>
  <si>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</si>
  <si>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</si>
  <si>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</si>
  <si>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</si>
  <si>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</si>
  <si>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</si>
  <si>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</si>
  <si>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</si>
  <si>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</si>
  <si>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</si>
  <si>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</si>
  <si>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</si>
  <si>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</si>
  <si>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</si>
  <si>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</si>
  <si>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</si>
  <si>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</si>
  <si>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</si>
  <si>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</si>
  <si>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</si>
  <si>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</si>
  <si>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</si>
  <si>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</si>
  <si>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</si>
  <si>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</si>
  <si>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</si>
  <si>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</si>
  <si>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</si>
  <si>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</si>
  <si>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</si>
  <si>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</si>
  <si>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</si>
  <si>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</si>
  <si>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</si>
  <si>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</si>
  <si>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</si>
  <si>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</si>
  <si>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</si>
  <si>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</si>
  <si>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</si>
  <si>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</si>
  <si>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</si>
  <si>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</si>
  <si>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</si>
  <si>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</si>
  <si>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</si>
  <si>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</si>
  <si>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</si>
  <si>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</si>
  <si>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</si>
  <si>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</si>
  <si>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</si>
  <si>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</si>
  <si>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</si>
  <si>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</si>
  <si>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</si>
  <si>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</si>
  <si>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</si>
  <si>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</si>
  <si>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</si>
  <si>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</si>
  <si>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</si>
  <si>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</si>
  <si>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</si>
  <si>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</si>
  <si>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</si>
  <si>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</si>
  <si>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</si>
  <si>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</si>
  <si>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</si>
  <si>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</si>
  <si>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</si>
  <si>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</si>
  <si>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</si>
  <si>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</si>
  <si>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</si>
  <si>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</si>
  <si>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</si>
  <si>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</si>
  <si>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</si>
  <si>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</si>
  <si>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</si>
  <si>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</si>
  <si>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</si>
  <si>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</si>
  <si>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</si>
  <si>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704235</t>
  </si>
  <si>
    <t>INE020B08EI8</t>
  </si>
  <si>
    <t>704111</t>
  </si>
  <si>
    <t>INE053F08239</t>
  </si>
  <si>
    <t>701899</t>
  </si>
  <si>
    <t>INE134E08IE1</t>
  </si>
  <si>
    <t>703781</t>
  </si>
  <si>
    <t>INE514E08GA6</t>
  </si>
  <si>
    <t>704237</t>
  </si>
  <si>
    <t>INE733E08247</t>
  </si>
  <si>
    <t>703778</t>
  </si>
  <si>
    <t>INE733E07KE8</t>
  </si>
  <si>
    <t>701978</t>
  </si>
  <si>
    <t>INE053F09HM3</t>
  </si>
  <si>
    <t>703814</t>
  </si>
  <si>
    <t>INE134E08LS5</t>
  </si>
  <si>
    <t>704048</t>
  </si>
  <si>
    <t>INE134E08LZ0</t>
  </si>
  <si>
    <t>704321</t>
  </si>
  <si>
    <t>INE020B08EL2</t>
  </si>
  <si>
    <t>702994</t>
  </si>
  <si>
    <t>INE733E07KC2</t>
  </si>
  <si>
    <t>702623</t>
  </si>
  <si>
    <t>INE053F09HN1</t>
  </si>
  <si>
    <t>703409</t>
  </si>
  <si>
    <t>INE134E08LG0</t>
  </si>
  <si>
    <t>701892</t>
  </si>
  <si>
    <t>INE134E08DU8</t>
  </si>
  <si>
    <t>701744</t>
  </si>
  <si>
    <t>INE206D08261</t>
  </si>
  <si>
    <t>701752</t>
  </si>
  <si>
    <t>INE752E07JZ5</t>
  </si>
  <si>
    <t>703687</t>
  </si>
  <si>
    <t>INE848E07864</t>
  </si>
  <si>
    <t>701093</t>
  </si>
  <si>
    <t>INE134E08DS2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</si>
  <si>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</si>
  <si>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</si>
  <si>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</si>
  <si>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</si>
  <si>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</si>
  <si>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</si>
  <si>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</si>
  <si>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</si>
  <si>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</si>
  <si>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</si>
  <si>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</si>
  <si>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</si>
  <si>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</si>
  <si>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</si>
  <si>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</si>
  <si>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</si>
  <si>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</si>
  <si>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</si>
  <si>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</si>
  <si>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</si>
  <si>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</si>
  <si>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</si>
  <si>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</si>
  <si>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</si>
  <si>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</si>
  <si>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</si>
  <si>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</si>
  <si>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</si>
  <si>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</si>
  <si>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</si>
  <si>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</si>
  <si>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1904007</t>
  </si>
  <si>
    <t>7.18% State Government of Haryana 2026</t>
  </si>
  <si>
    <t>IN1620160193</t>
  </si>
  <si>
    <t>1901905</t>
  </si>
  <si>
    <t>7.84% State Government of Maharashtra 2026</t>
  </si>
  <si>
    <t>IN2220160039</t>
  </si>
  <si>
    <t>1901901</t>
  </si>
  <si>
    <t>7.62% State Government of Madhya Pradesh 2026</t>
  </si>
  <si>
    <t>IN2120160014</t>
  </si>
  <si>
    <t>1900640</t>
  </si>
  <si>
    <t>7.99% State Government of Uttar Pradesh 2026</t>
  </si>
  <si>
    <t>IN3320160176</t>
  </si>
  <si>
    <t>1900908</t>
  </si>
  <si>
    <t>8.02% State Government of Uttar Pradesh 2026</t>
  </si>
  <si>
    <t>IN3320160036</t>
  </si>
  <si>
    <t>1901295</t>
  </si>
  <si>
    <t>7.04% State Government of Gujarat 2026</t>
  </si>
  <si>
    <t>IN1520190084</t>
  </si>
  <si>
    <t>1901909</t>
  </si>
  <si>
    <t>7.58% State Government of Maharashtra 2026</t>
  </si>
  <si>
    <t>IN2220160054</t>
  </si>
  <si>
    <t>1901122</t>
  </si>
  <si>
    <t>IN3320160010</t>
  </si>
  <si>
    <t>1901897</t>
  </si>
  <si>
    <t>7.58% State Government of Uttar Pradesh 2026</t>
  </si>
  <si>
    <t>IN3320160218</t>
  </si>
  <si>
    <t>1901241</t>
  </si>
  <si>
    <t>6.39% State Government of Andhra Pradesh 2026</t>
  </si>
  <si>
    <t>IN1020200136</t>
  </si>
  <si>
    <t>1900469</t>
  </si>
  <si>
    <t>8.08% State Government of Uttar Pradesh 2026</t>
  </si>
  <si>
    <t>IN3320160168</t>
  </si>
  <si>
    <t>1904160</t>
  </si>
  <si>
    <t>IN2020160031</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</si>
  <si>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</si>
  <si>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</si>
  <si>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</si>
  <si>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</si>
  <si>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</si>
  <si>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</si>
  <si>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</si>
  <si>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</si>
  <si>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</si>
  <si>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</si>
  <si>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</si>
  <si>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</si>
  <si>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</si>
  <si>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</si>
  <si>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</si>
  <si>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</si>
  <si>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</si>
  <si>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</si>
  <si>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</si>
  <si>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</si>
  <si>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</si>
  <si>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</si>
  <si>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</si>
  <si>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</si>
  <si>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</si>
  <si>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</si>
  <si>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</si>
  <si>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</si>
  <si>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</si>
  <si>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</si>
  <si>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</si>
  <si>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</si>
  <si>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</si>
  <si>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</si>
  <si>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</si>
  <si>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</si>
  <si>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</si>
  <si>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</si>
  <si>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</si>
  <si>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</si>
  <si>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</si>
  <si>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</si>
  <si>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</si>
  <si>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</si>
  <si>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</si>
  <si>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</si>
  <si>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1904532</t>
  </si>
  <si>
    <t>7.69% State Government of Telangana 2026</t>
  </si>
  <si>
    <t>IN4520160073</t>
  </si>
  <si>
    <t>1902198</t>
  </si>
  <si>
    <t>7.69% State Government of Kerala 2026</t>
  </si>
  <si>
    <t>IN2020160064</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</si>
  <si>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</si>
  <si>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</si>
  <si>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</si>
  <si>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</si>
  <si>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</si>
  <si>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</si>
  <si>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</si>
  <si>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</si>
  <si>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</si>
  <si>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</si>
  <si>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</si>
  <si>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</si>
  <si>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</si>
  <si>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</si>
  <si>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</si>
  <si>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</si>
  <si>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</si>
  <si>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</si>
  <si>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</si>
  <si>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</si>
  <si>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</si>
  <si>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</si>
  <si>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</si>
  <si>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</si>
  <si>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</si>
  <si>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</si>
  <si>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</si>
  <si>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</si>
  <si>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</si>
  <si>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</si>
  <si>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</si>
  <si>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</si>
  <si>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</si>
  <si>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</si>
  <si>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</si>
  <si>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</si>
  <si>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</si>
  <si>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</si>
  <si>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</si>
  <si>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</si>
  <si>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</si>
  <si>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</si>
  <si>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</si>
  <si>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</si>
  <si>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</si>
  <si>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</si>
  <si>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</si>
  <si>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</si>
  <si>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</si>
  <si>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</si>
  <si>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</si>
  <si>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</si>
  <si>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</si>
  <si>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</si>
  <si>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</si>
  <si>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</si>
  <si>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</si>
  <si>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</si>
  <si>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</si>
  <si>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</si>
  <si>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</si>
  <si>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</si>
  <si>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</si>
  <si>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</si>
  <si>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</si>
  <si>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</si>
  <si>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</si>
  <si>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</si>
  <si>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</si>
  <si>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</si>
  <si>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</si>
  <si>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</si>
  <si>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</si>
  <si>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</si>
  <si>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</si>
  <si>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</si>
  <si>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</si>
  <si>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</si>
  <si>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</si>
  <si>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</si>
  <si>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</si>
  <si>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</si>
  <si>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</si>
  <si>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</si>
  <si>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</si>
  <si>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</si>
  <si>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</si>
  <si>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</si>
  <si>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</si>
  <si>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</si>
  <si>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</si>
  <si>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</si>
  <si>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</si>
  <si>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</si>
  <si>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</si>
  <si>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</si>
  <si>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</si>
  <si>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</si>
  <si>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</si>
  <si>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</si>
  <si>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</si>
  <si>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</si>
  <si>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</si>
  <si>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5100112</t>
  </si>
  <si>
    <t>GOI 06.09.2025 GOV</t>
  </si>
  <si>
    <t>IN001125C029</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</si>
  <si>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</si>
  <si>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</si>
  <si>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</si>
  <si>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</si>
  <si>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</si>
  <si>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</si>
  <si>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</si>
  <si>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</si>
  <si>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</si>
  <si>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</si>
  <si>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</si>
  <si>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</si>
  <si>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</si>
  <si>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</si>
  <si>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</si>
  <si>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</si>
  <si>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</si>
  <si>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</si>
  <si>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</si>
  <si>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</si>
  <si>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</si>
  <si>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</si>
  <si>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1900996</t>
  </si>
  <si>
    <t>8.01% State Government of Punjab 2025</t>
  </si>
  <si>
    <t>IN2820150091</t>
  </si>
  <si>
    <t>1904521</t>
  </si>
  <si>
    <t>7.97% State Government of Tamil Nadu 2025</t>
  </si>
  <si>
    <t>IN3120150112</t>
  </si>
  <si>
    <t>1900414</t>
  </si>
  <si>
    <t>7.97% State Government of West Bengal 2025</t>
  </si>
  <si>
    <t>IN3420150077</t>
  </si>
  <si>
    <t>5100123</t>
  </si>
  <si>
    <t>GOI 22.10.2025 GOV</t>
  </si>
  <si>
    <t>IN001025C047</t>
  </si>
  <si>
    <t>660</t>
  </si>
  <si>
    <t>SBI Fixed Maturity Plan (FMP)- Series 68</t>
  </si>
  <si>
    <t>5100039</t>
  </si>
  <si>
    <t>GOI 12.04.2026 GOV</t>
  </si>
  <si>
    <t>IN000426P016</t>
  </si>
  <si>
    <t>5100034</t>
  </si>
  <si>
    <t>IN000426C030</t>
  </si>
  <si>
    <t>661</t>
  </si>
  <si>
    <t>SBI Nifty Midcap 150 Index Fund</t>
  </si>
  <si>
    <t>100913</t>
  </si>
  <si>
    <t>Rail Vikas Nigam Ltd.</t>
  </si>
  <si>
    <t>INE415G01027</t>
  </si>
  <si>
    <t>100746</t>
  </si>
  <si>
    <t>KEI Industries Ltd.</t>
  </si>
  <si>
    <t>INE878B01027</t>
  </si>
  <si>
    <t>101670</t>
  </si>
  <si>
    <t>Patanjali Foods Ltd.</t>
  </si>
  <si>
    <t>INE619A01035</t>
  </si>
  <si>
    <t>101184</t>
  </si>
  <si>
    <t>Mazagon Dock Shipbuilders Ltd.</t>
  </si>
  <si>
    <t>INE249Z01020</t>
  </si>
  <si>
    <t>101730</t>
  </si>
  <si>
    <t>Lloyds Metals And Energy Ltd.</t>
  </si>
  <si>
    <t>INE281B01032</t>
  </si>
  <si>
    <t>100939</t>
  </si>
  <si>
    <t>Gujarat Fluorochemicals Ltd.</t>
  </si>
  <si>
    <t>INE09N301011</t>
  </si>
  <si>
    <t>102003</t>
  </si>
  <si>
    <t>Indian Renewable Energy Development Agency Ltd.</t>
  </si>
  <si>
    <t>INE202E01016</t>
  </si>
  <si>
    <t>100225</t>
  </si>
  <si>
    <t>Hindustan Zinc Ltd.</t>
  </si>
  <si>
    <t>INE267A01025</t>
  </si>
  <si>
    <t>101574</t>
  </si>
  <si>
    <t>Linde India Ltd.</t>
  </si>
  <si>
    <t>INE473A01011</t>
  </si>
  <si>
    <t>100667</t>
  </si>
  <si>
    <t>Cochin Shipyard Ltd.</t>
  </si>
  <si>
    <t>INE704P01025</t>
  </si>
  <si>
    <t>101674</t>
  </si>
  <si>
    <t>Bharat Dynamics Ltd.</t>
  </si>
  <si>
    <t>INE171Z01026</t>
  </si>
  <si>
    <t>100236</t>
  </si>
  <si>
    <t>INE498L01015</t>
  </si>
  <si>
    <t>100356</t>
  </si>
  <si>
    <t>Ajanta Pharma Ltd.</t>
  </si>
  <si>
    <t>INE031B01049</t>
  </si>
  <si>
    <t>101432</t>
  </si>
  <si>
    <t>Star Health &amp; Allied Insurance Co. Ltd.</t>
  </si>
  <si>
    <t>INE575P01011</t>
  </si>
  <si>
    <t>100230</t>
  </si>
  <si>
    <t>INE511C01022</t>
  </si>
  <si>
    <t>101774</t>
  </si>
  <si>
    <t>Global Health Ltd.</t>
  </si>
  <si>
    <t>INE474Q01031</t>
  </si>
  <si>
    <t>100151</t>
  </si>
  <si>
    <t>3M India Ltd.</t>
  </si>
  <si>
    <t>INE470A01017</t>
  </si>
  <si>
    <t>100456</t>
  </si>
  <si>
    <t>INE457A01014</t>
  </si>
  <si>
    <t>100710</t>
  </si>
  <si>
    <t>Tata Investment Corporation Ltd.</t>
  </si>
  <si>
    <t>INE672A01018</t>
  </si>
  <si>
    <t>101959</t>
  </si>
  <si>
    <t>INE880J01026</t>
  </si>
  <si>
    <t>100268</t>
  </si>
  <si>
    <t>NLC India Ltd.</t>
  </si>
  <si>
    <t>INE589A01014</t>
  </si>
  <si>
    <t>100412</t>
  </si>
  <si>
    <t>SJVN Ltd.</t>
  </si>
  <si>
    <t>INE002L01015</t>
  </si>
  <si>
    <t>100031</t>
  </si>
  <si>
    <t>Bayer Cropscience Ltd.</t>
  </si>
  <si>
    <t>INE462A01022</t>
  </si>
  <si>
    <t>101680</t>
  </si>
  <si>
    <t>The Fertilisers And Chemicals Travancore Ltd.</t>
  </si>
  <si>
    <t>INE188A01015</t>
  </si>
  <si>
    <t>100059</t>
  </si>
  <si>
    <t>INE233A01035</t>
  </si>
  <si>
    <t>100371</t>
  </si>
  <si>
    <t>Sun TV Network Ltd.</t>
  </si>
  <si>
    <t>INE424H01027</t>
  </si>
  <si>
    <t>100079</t>
  </si>
  <si>
    <t>INE008A01015</t>
  </si>
  <si>
    <t>101433</t>
  </si>
  <si>
    <t>Metro Brands Ltd.</t>
  </si>
  <si>
    <t>INE317I01021</t>
  </si>
  <si>
    <t>100759</t>
  </si>
  <si>
    <t>The New India Assurance Co. Ltd.</t>
  </si>
  <si>
    <t>INE470Y01017</t>
  </si>
  <si>
    <t>101668</t>
  </si>
  <si>
    <t>Adani Wilmar Ltd.</t>
  </si>
  <si>
    <t>INE699H01024</t>
  </si>
  <si>
    <t>101684</t>
  </si>
  <si>
    <t>Indian Overseas Bank</t>
  </si>
  <si>
    <t>INE565A01014</t>
  </si>
  <si>
    <t>100015</t>
  </si>
  <si>
    <t>Mangalore Refinery and Petrochemicals Ltd.</t>
  </si>
  <si>
    <t>INE103A01014</t>
  </si>
  <si>
    <t>662</t>
  </si>
  <si>
    <t>SBI Nifty Smallcap 250 Index Fund</t>
  </si>
  <si>
    <t>100906</t>
  </si>
  <si>
    <t>360 ONE WAM Ltd.</t>
  </si>
  <si>
    <t>INE466L01038</t>
  </si>
  <si>
    <t>100533</t>
  </si>
  <si>
    <t>Radico Khaitan Ltd.</t>
  </si>
  <si>
    <t>INE944F01028</t>
  </si>
  <si>
    <t>101783</t>
  </si>
  <si>
    <t>Five Star Business Finance Ltd.</t>
  </si>
  <si>
    <t>INE128S01021</t>
  </si>
  <si>
    <t>101623</t>
  </si>
  <si>
    <t>Piramal Pharma Ltd.</t>
  </si>
  <si>
    <t>INE0DK501011</t>
  </si>
  <si>
    <t>101632</t>
  </si>
  <si>
    <t>Angel One Ltd.</t>
  </si>
  <si>
    <t>INE732I01013</t>
  </si>
  <si>
    <t>101962</t>
  </si>
  <si>
    <t>Kaynes Technology India Ltd.</t>
  </si>
  <si>
    <t>INE918Z01012</t>
  </si>
  <si>
    <t>100253</t>
  </si>
  <si>
    <t>Amara Raja Energy &amp; Mobility Ltd.</t>
  </si>
  <si>
    <t>INE885A01032</t>
  </si>
  <si>
    <t>100632</t>
  </si>
  <si>
    <t>Apar Industries Ltd.</t>
  </si>
  <si>
    <t>INE372A01015</t>
  </si>
  <si>
    <t>101080</t>
  </si>
  <si>
    <t>JB Chemicals &amp; Pharmaceuticals Ltd.</t>
  </si>
  <si>
    <t>INE572A01036</t>
  </si>
  <si>
    <t>101803</t>
  </si>
  <si>
    <t>Kfin Technologies Ltd.</t>
  </si>
  <si>
    <t>INE138Y01010</t>
  </si>
  <si>
    <t>100755</t>
  </si>
  <si>
    <t>Amber Enterprises India Ltd.</t>
  </si>
  <si>
    <t>INE371P01015</t>
  </si>
  <si>
    <t>100238</t>
  </si>
  <si>
    <t>Cyient Ltd.</t>
  </si>
  <si>
    <t>INE136B01020</t>
  </si>
  <si>
    <t>100517</t>
  </si>
  <si>
    <t>Redington Ltd.</t>
  </si>
  <si>
    <t>INE891D01026</t>
  </si>
  <si>
    <t>100477</t>
  </si>
  <si>
    <t>INE572E01012</t>
  </si>
  <si>
    <t>100636</t>
  </si>
  <si>
    <t>Himadri Speciality Chemical Ltd.</t>
  </si>
  <si>
    <t>INE019C01026</t>
  </si>
  <si>
    <t>100281</t>
  </si>
  <si>
    <t>INE055A01016</t>
  </si>
  <si>
    <t>100134</t>
  </si>
  <si>
    <t>Inox Wind Ltd.</t>
  </si>
  <si>
    <t>INE066P01011</t>
  </si>
  <si>
    <t>100061</t>
  </si>
  <si>
    <t>KEC International Ltd.</t>
  </si>
  <si>
    <t>INE389H01022</t>
  </si>
  <si>
    <t>100317</t>
  </si>
  <si>
    <t>Natco Pharma Ltd.</t>
  </si>
  <si>
    <t>INE987B01026</t>
  </si>
  <si>
    <t>100324</t>
  </si>
  <si>
    <t>NBCC (India) Ltd.</t>
  </si>
  <si>
    <t>INE095N01031</t>
  </si>
  <si>
    <t>100900</t>
  </si>
  <si>
    <t>Sonata Software Ltd.</t>
  </si>
  <si>
    <t>INE269A01021</t>
  </si>
  <si>
    <t>100828</t>
  </si>
  <si>
    <t>Zensar Technologies Ltd.</t>
  </si>
  <si>
    <t>INE520A01027</t>
  </si>
  <si>
    <t>100052</t>
  </si>
  <si>
    <t>INE017A01032</t>
  </si>
  <si>
    <t>100186</t>
  </si>
  <si>
    <t>Zee Entertainment Enterprises Ltd.</t>
  </si>
  <si>
    <t>INE256A01028</t>
  </si>
  <si>
    <t>100728</t>
  </si>
  <si>
    <t>Welspun Corp Ltd.</t>
  </si>
  <si>
    <t>INE191B01025</t>
  </si>
  <si>
    <t>100449</t>
  </si>
  <si>
    <t>Sammaan Capital Ltd.</t>
  </si>
  <si>
    <t>INE148I01020</t>
  </si>
  <si>
    <t>101616</t>
  </si>
  <si>
    <t>Affle (India) Ltd.</t>
  </si>
  <si>
    <t>INE00WC01027</t>
  </si>
  <si>
    <t>100474</t>
  </si>
  <si>
    <t>Narayana Hrudayalaya Ltd.</t>
  </si>
  <si>
    <t>INE410P01011</t>
  </si>
  <si>
    <t>100148</t>
  </si>
  <si>
    <t>INE338I01027</t>
  </si>
  <si>
    <t>102051</t>
  </si>
  <si>
    <t>Jyoti CNC Automation Ltd.</t>
  </si>
  <si>
    <t>INE980O01024</t>
  </si>
  <si>
    <t>100745</t>
  </si>
  <si>
    <t>Aegis Logistics Ltd.</t>
  </si>
  <si>
    <t>INE208C01025</t>
  </si>
  <si>
    <t>100152</t>
  </si>
  <si>
    <t>Castrol India Ltd.</t>
  </si>
  <si>
    <t>INE172A01027</t>
  </si>
  <si>
    <t>100294</t>
  </si>
  <si>
    <t>IIFL Finance Ltd.</t>
  </si>
  <si>
    <t>INE530B01024</t>
  </si>
  <si>
    <t>100170</t>
  </si>
  <si>
    <t>Titagarh Rail Systems Ltd.</t>
  </si>
  <si>
    <t>INE615H01020</t>
  </si>
  <si>
    <t>101883</t>
  </si>
  <si>
    <t>Anant Raj Ltd.</t>
  </si>
  <si>
    <t>INE242C01024</t>
  </si>
  <si>
    <t>100261</t>
  </si>
  <si>
    <t>Ramkrishna Forgings Ltd.</t>
  </si>
  <si>
    <t>INE399G01023</t>
  </si>
  <si>
    <t>102215</t>
  </si>
  <si>
    <t>Jaiprakash Power Ventures Ltd.</t>
  </si>
  <si>
    <t>INE351F01018</t>
  </si>
  <si>
    <t>100752</t>
  </si>
  <si>
    <t>Praj Industries Ltd.</t>
  </si>
  <si>
    <t>INE074A01025</t>
  </si>
  <si>
    <t>101698</t>
  </si>
  <si>
    <t>Swan Energy Ltd.</t>
  </si>
  <si>
    <t>INE665A01038</t>
  </si>
  <si>
    <t>100156</t>
  </si>
  <si>
    <t>Finolex Cables Ltd.</t>
  </si>
  <si>
    <t>INE235A01022</t>
  </si>
  <si>
    <t>100162</t>
  </si>
  <si>
    <t>Kirloskar Oil Engines Ltd.</t>
  </si>
  <si>
    <t>INE146L01010</t>
  </si>
  <si>
    <t>100311</t>
  </si>
  <si>
    <t>Asahi India Glass Ltd.</t>
  </si>
  <si>
    <t>INE439A01020</t>
  </si>
  <si>
    <t>100411</t>
  </si>
  <si>
    <t>Jubilant Pharmova Ltd.</t>
  </si>
  <si>
    <t>INE700A01033</t>
  </si>
  <si>
    <t>100263</t>
  </si>
  <si>
    <t>BEML Ltd.</t>
  </si>
  <si>
    <t>INE258A01016</t>
  </si>
  <si>
    <t>102216</t>
  </si>
  <si>
    <t>PTC Industries Ltd.</t>
  </si>
  <si>
    <t>INE596F01018</t>
  </si>
  <si>
    <t>101292</t>
  </si>
  <si>
    <t>Intellect Design Arena Ltd.</t>
  </si>
  <si>
    <t>INE306R01017</t>
  </si>
  <si>
    <t>100827</t>
  </si>
  <si>
    <t>Ircon International Ltd.</t>
  </si>
  <si>
    <t>INE962Y01021</t>
  </si>
  <si>
    <t>101701</t>
  </si>
  <si>
    <t>Tejas Networks Ltd.</t>
  </si>
  <si>
    <t>INE010J01012</t>
  </si>
  <si>
    <t>Telecom - Equipment &amp; Accessories</t>
  </si>
  <si>
    <t>100633</t>
  </si>
  <si>
    <t>Gillette India Ltd.</t>
  </si>
  <si>
    <t>INE322A01010</t>
  </si>
  <si>
    <t>100774</t>
  </si>
  <si>
    <t>INE763G01038</t>
  </si>
  <si>
    <t>101496</t>
  </si>
  <si>
    <t>Sapphire Foods India Ltd.</t>
  </si>
  <si>
    <t>INE806T01020</t>
  </si>
  <si>
    <t>101344</t>
  </si>
  <si>
    <t>Devyani International Ltd.</t>
  </si>
  <si>
    <t>INE872J01023</t>
  </si>
  <si>
    <t>102095</t>
  </si>
  <si>
    <t>Nuvama Wealth Management Ltd.</t>
  </si>
  <si>
    <t>INE531F01015</t>
  </si>
  <si>
    <t>102094</t>
  </si>
  <si>
    <t>HBL Engineering Ltd.</t>
  </si>
  <si>
    <t>INE292B01021</t>
  </si>
  <si>
    <t>100444</t>
  </si>
  <si>
    <t>PCBL Chemical Ltd.</t>
  </si>
  <si>
    <t>INE602A01031</t>
  </si>
  <si>
    <t>101061</t>
  </si>
  <si>
    <t>Ujjivan Small Finance Bank Ltd.</t>
  </si>
  <si>
    <t>INE551W01018</t>
  </si>
  <si>
    <t>100753</t>
  </si>
  <si>
    <t>Newgen Software Technologies Ltd.</t>
  </si>
  <si>
    <t>INE619B01017</t>
  </si>
  <si>
    <t>100233</t>
  </si>
  <si>
    <t>eClerx Services Ltd.</t>
  </si>
  <si>
    <t>INE738I01010</t>
  </si>
  <si>
    <t>101489</t>
  </si>
  <si>
    <t>Data Patterns (India) Ltd.</t>
  </si>
  <si>
    <t>INE0IX101010</t>
  </si>
  <si>
    <t>100662</t>
  </si>
  <si>
    <t>INE406M01024</t>
  </si>
  <si>
    <t>101152</t>
  </si>
  <si>
    <t>Sumitomo Chemical India Ltd.</t>
  </si>
  <si>
    <t>INE258G01013</t>
  </si>
  <si>
    <t>100638</t>
  </si>
  <si>
    <t>Godfrey Phillips India Ltd.</t>
  </si>
  <si>
    <t>INE260B01028</t>
  </si>
  <si>
    <t>100417</t>
  </si>
  <si>
    <t>CEAT Ltd.</t>
  </si>
  <si>
    <t>INE482A01020</t>
  </si>
  <si>
    <t>101689</t>
  </si>
  <si>
    <t>Olectra Greentech Ltd.</t>
  </si>
  <si>
    <t>INE260D01016</t>
  </si>
  <si>
    <t>101963</t>
  </si>
  <si>
    <t>Usha Martin Ltd.</t>
  </si>
  <si>
    <t>INE228A01035</t>
  </si>
  <si>
    <t>100069</t>
  </si>
  <si>
    <t>CIE Automotive India Ltd.</t>
  </si>
  <si>
    <t>INE536H01010</t>
  </si>
  <si>
    <t>100697</t>
  </si>
  <si>
    <t>Jindal Saw Ltd.</t>
  </si>
  <si>
    <t>INE324A01032</t>
  </si>
  <si>
    <t>101210</t>
  </si>
  <si>
    <t>Credit Access Grameen Ltd.</t>
  </si>
  <si>
    <t>INE741K01010</t>
  </si>
  <si>
    <t>101726</t>
  </si>
  <si>
    <t>Jupiter Wagons Ltd.</t>
  </si>
  <si>
    <t>INE209L01016</t>
  </si>
  <si>
    <t>100102</t>
  </si>
  <si>
    <t>Jyothy Laboratories Ltd.</t>
  </si>
  <si>
    <t>INE668F01031</t>
  </si>
  <si>
    <t>100551</t>
  </si>
  <si>
    <t>Techno Electric &amp; Engineering Company Ltd.</t>
  </si>
  <si>
    <t>INE285K01026</t>
  </si>
  <si>
    <t>100072</t>
  </si>
  <si>
    <t>Action Construction Equipment Ltd.</t>
  </si>
  <si>
    <t>INE731H01025</t>
  </si>
  <si>
    <t>100691</t>
  </si>
  <si>
    <t>BLS International Services Ltd.</t>
  </si>
  <si>
    <t>INE153T01027</t>
  </si>
  <si>
    <t>100731</t>
  </si>
  <si>
    <t>BASF India Ltd.</t>
  </si>
  <si>
    <t>INE373A01013</t>
  </si>
  <si>
    <t>101229</t>
  </si>
  <si>
    <t>Jubilant Ingrevia Ltd.</t>
  </si>
  <si>
    <t>INE0BY001018</t>
  </si>
  <si>
    <t>100051</t>
  </si>
  <si>
    <t>Alembic Pharmaceuticals Ltd.</t>
  </si>
  <si>
    <t>INE901L01018</t>
  </si>
  <si>
    <t>101284</t>
  </si>
  <si>
    <t>Craftsman Automation Ltd.</t>
  </si>
  <si>
    <t>INE00LO01017</t>
  </si>
  <si>
    <t>100542</t>
  </si>
  <si>
    <t>INE301A01014</t>
  </si>
  <si>
    <t>100074</t>
  </si>
  <si>
    <t>JK Lakshmi Cement Ltd.</t>
  </si>
  <si>
    <t>INE786A01032</t>
  </si>
  <si>
    <t>101366</t>
  </si>
  <si>
    <t>Aditya Birla Sun Life Amc Ltd.</t>
  </si>
  <si>
    <t>INE404A01024</t>
  </si>
  <si>
    <t>100434</t>
  </si>
  <si>
    <t>Century Plyboards (India) Ltd.</t>
  </si>
  <si>
    <t>INE348B01021</t>
  </si>
  <si>
    <t>100826</t>
  </si>
  <si>
    <t>Garden Reach Shipbuilders &amp; Engineers Ltd.</t>
  </si>
  <si>
    <t>INE382Z01011</t>
  </si>
  <si>
    <t>102096</t>
  </si>
  <si>
    <t>Signatureglobal (India) Ltd.</t>
  </si>
  <si>
    <t>INE903U01023</t>
  </si>
  <si>
    <t>101228</t>
  </si>
  <si>
    <t>Home First Finance Company India Ltd.</t>
  </si>
  <si>
    <t>INE481N01025</t>
  </si>
  <si>
    <t>100103</t>
  </si>
  <si>
    <t>Kirloskar Brothers Ltd.</t>
  </si>
  <si>
    <t>INE732A01036</t>
  </si>
  <si>
    <t>100068</t>
  </si>
  <si>
    <t>Kansai Nerolac Paints Ltd.</t>
  </si>
  <si>
    <t>INE531A01024</t>
  </si>
  <si>
    <t>100057</t>
  </si>
  <si>
    <t>Elecon Engineering Company Ltd.</t>
  </si>
  <si>
    <t>INE205B01031</t>
  </si>
  <si>
    <t>100342</t>
  </si>
  <si>
    <t>Vardhman Textiles Ltd.</t>
  </si>
  <si>
    <t>INE825A01020</t>
  </si>
  <si>
    <t>100265</t>
  </si>
  <si>
    <t>Gujarat State Fertilizers &amp; Chemicals Ltd.</t>
  </si>
  <si>
    <t>INE026A01025</t>
  </si>
  <si>
    <t>100738</t>
  </si>
  <si>
    <t>Minda Corporation Ltd.</t>
  </si>
  <si>
    <t>INE842C01021</t>
  </si>
  <si>
    <t>100909</t>
  </si>
  <si>
    <t>AstraZeneca Pharma India Ltd.</t>
  </si>
  <si>
    <t>INE203A01020</t>
  </si>
  <si>
    <t>100228</t>
  </si>
  <si>
    <t>The Jammu &amp; Kashmir Bank Ltd.</t>
  </si>
  <si>
    <t>INE168A01041</t>
  </si>
  <si>
    <t>101677</t>
  </si>
  <si>
    <t>Capri Global Capital Ltd.</t>
  </si>
  <si>
    <t>INE180C01042</t>
  </si>
  <si>
    <t>100783</t>
  </si>
  <si>
    <t>JM Financial Ltd.</t>
  </si>
  <si>
    <t>INE780C01023</t>
  </si>
  <si>
    <t>101380</t>
  </si>
  <si>
    <t>Godawari Power &amp; Ispat Ltd.</t>
  </si>
  <si>
    <t>INE177H01039</t>
  </si>
  <si>
    <t>101786</t>
  </si>
  <si>
    <t>Bikaji Foods International Ltd.</t>
  </si>
  <si>
    <t>INE00E101023</t>
  </si>
  <si>
    <t>100901</t>
  </si>
  <si>
    <t>Mastek Ltd.</t>
  </si>
  <si>
    <t>INE759A01021</t>
  </si>
  <si>
    <t>100327</t>
  </si>
  <si>
    <t>Welspun Living Ltd.</t>
  </si>
  <si>
    <t>INE192B01031</t>
  </si>
  <si>
    <t>100518</t>
  </si>
  <si>
    <t>Vinati Organics Ltd.</t>
  </si>
  <si>
    <t>INE410B01037</t>
  </si>
  <si>
    <t>100390</t>
  </si>
  <si>
    <t>JK Tyre &amp; Industries Ltd.</t>
  </si>
  <si>
    <t>INE573A01042</t>
  </si>
  <si>
    <t>101181</t>
  </si>
  <si>
    <t>UTI Asset Management Co. Ltd.</t>
  </si>
  <si>
    <t>INE094J01016</t>
  </si>
  <si>
    <t>100938</t>
  </si>
  <si>
    <t>Sterling &amp; Wilson Solar Ltd.</t>
  </si>
  <si>
    <t>INE00M201021</t>
  </si>
  <si>
    <t>100476</t>
  </si>
  <si>
    <t>Caplin Point Laboratories Ltd.</t>
  </si>
  <si>
    <t>INE475E01026</t>
  </si>
  <si>
    <t>100045</t>
  </si>
  <si>
    <t>Gujarat Pipavav Port Ltd.</t>
  </si>
  <si>
    <t>INE517F01014</t>
  </si>
  <si>
    <t>101699</t>
  </si>
  <si>
    <t>Tanla Solutions Ltd.</t>
  </si>
  <si>
    <t>INE483C01032</t>
  </si>
  <si>
    <t>100470</t>
  </si>
  <si>
    <t>Schneider Electric Infrastructure Ltd.</t>
  </si>
  <si>
    <t>INE839M01018</t>
  </si>
  <si>
    <t>102199</t>
  </si>
  <si>
    <t>INE883F01010</t>
  </si>
  <si>
    <t>101947</t>
  </si>
  <si>
    <t>R R Kabel Ltd.</t>
  </si>
  <si>
    <t>INE777K01022</t>
  </si>
  <si>
    <t>100093</t>
  </si>
  <si>
    <t>Blue Dart Express Ltd.</t>
  </si>
  <si>
    <t>INE233B01017</t>
  </si>
  <si>
    <t>100707</t>
  </si>
  <si>
    <t>Cera Sanitaryware Ltd.</t>
  </si>
  <si>
    <t>INE739E01017</t>
  </si>
  <si>
    <t>100544</t>
  </si>
  <si>
    <t>Quess Corp Ltd.</t>
  </si>
  <si>
    <t>INE615P01015</t>
  </si>
  <si>
    <t>100741</t>
  </si>
  <si>
    <t>Trident Ltd.</t>
  </si>
  <si>
    <t>INE064C01022</t>
  </si>
  <si>
    <t>100406</t>
  </si>
  <si>
    <t>KSB Ltd.</t>
  </si>
  <si>
    <t>INE999A01023</t>
  </si>
  <si>
    <t>100297</t>
  </si>
  <si>
    <t>The Bombay Burmah Trading Corporation Ltd.</t>
  </si>
  <si>
    <t>INE050A01025</t>
  </si>
  <si>
    <t>100580</t>
  </si>
  <si>
    <t>IFCI Ltd.</t>
  </si>
  <si>
    <t>INE039A01010</t>
  </si>
  <si>
    <t>101289</t>
  </si>
  <si>
    <t>SAREGAMA India Ltd.</t>
  </si>
  <si>
    <t>INE979A01025</t>
  </si>
  <si>
    <t>101671</t>
  </si>
  <si>
    <t>Tata Teleservices (Maharastra) Ltd.</t>
  </si>
  <si>
    <t>INE517B01013</t>
  </si>
  <si>
    <t>100255</t>
  </si>
  <si>
    <t>PNC Infratech Ltd.</t>
  </si>
  <si>
    <t>INE195J01029</t>
  </si>
  <si>
    <t>101237</t>
  </si>
  <si>
    <t>Railtel Corporation of India Ltd.</t>
  </si>
  <si>
    <t>INE0DD101019</t>
  </si>
  <si>
    <t>100809</t>
  </si>
  <si>
    <t>Rites Ltd.</t>
  </si>
  <si>
    <t>INE320J01015</t>
  </si>
  <si>
    <t>102120</t>
  </si>
  <si>
    <t>Valor Estate Ltd.</t>
  </si>
  <si>
    <t>INE879I01012</t>
  </si>
  <si>
    <t>100718</t>
  </si>
  <si>
    <t>Network18 Media &amp; Investments Ltd.</t>
  </si>
  <si>
    <t>INE870H01013</t>
  </si>
  <si>
    <t>100307</t>
  </si>
  <si>
    <t>The India Cements Ltd.</t>
  </si>
  <si>
    <t>INE383A01012</t>
  </si>
  <si>
    <t>100440</t>
  </si>
  <si>
    <t>Birla Corporation Ltd.</t>
  </si>
  <si>
    <t>INE340A01012</t>
  </si>
  <si>
    <t>100113</t>
  </si>
  <si>
    <t>Shipping Corporation of India Ltd.</t>
  </si>
  <si>
    <t>INE109A01011</t>
  </si>
  <si>
    <t>100337</t>
  </si>
  <si>
    <t>Triveni Engineering &amp; Industries Ltd.</t>
  </si>
  <si>
    <t>INE256C01024</t>
  </si>
  <si>
    <t>101482</t>
  </si>
  <si>
    <t>JBM Auto Ltd.</t>
  </si>
  <si>
    <t>INE927D01051</t>
  </si>
  <si>
    <t>101312</t>
  </si>
  <si>
    <t>Clean Science &amp; Technology Ltd.</t>
  </si>
  <si>
    <t>INE227W01023</t>
  </si>
  <si>
    <t>101618</t>
  </si>
  <si>
    <t>Syrma SGS Technology Ltd.</t>
  </si>
  <si>
    <t>INE0DYJ01015</t>
  </si>
  <si>
    <t>101685</t>
  </si>
  <si>
    <t>ITI Ltd.</t>
  </si>
  <si>
    <t>INE248A01017</t>
  </si>
  <si>
    <t>101676</t>
  </si>
  <si>
    <t>Central Bank of India</t>
  </si>
  <si>
    <t>INE483A01010</t>
  </si>
  <si>
    <t>101399</t>
  </si>
  <si>
    <t>Latent View Analytics Ltd.</t>
  </si>
  <si>
    <t>INE0I7C01011</t>
  </si>
  <si>
    <t>102013</t>
  </si>
  <si>
    <t>Honasa Consumer Ltd.</t>
  </si>
  <si>
    <t>INE0J5401028</t>
  </si>
  <si>
    <t>101693</t>
  </si>
  <si>
    <t>Shree Renuka Sugars Ltd.</t>
  </si>
  <si>
    <t>INE087H01022</t>
  </si>
  <si>
    <t>102121</t>
  </si>
  <si>
    <t>Netweb Technologies India Ltd.</t>
  </si>
  <si>
    <t>INE0NT901020</t>
  </si>
  <si>
    <t>100561</t>
  </si>
  <si>
    <t>RHI Magnesita India Ltd.</t>
  </si>
  <si>
    <t>INE743M01012</t>
  </si>
  <si>
    <t>102093</t>
  </si>
  <si>
    <t>Cello World Ltd.</t>
  </si>
  <si>
    <t>INE0LMW01024</t>
  </si>
  <si>
    <t>100689</t>
  </si>
  <si>
    <t>Godrej Agrovet Ltd.</t>
  </si>
  <si>
    <t>INE850D01014</t>
  </si>
  <si>
    <t>100016</t>
  </si>
  <si>
    <t>Gujarat Mineral Development Corporation Ltd.</t>
  </si>
  <si>
    <t>INE131A01031</t>
  </si>
  <si>
    <t>100573</t>
  </si>
  <si>
    <t>Chennai Petroleum Corporation Ltd.</t>
  </si>
  <si>
    <t>INE178A01016</t>
  </si>
  <si>
    <t>100423</t>
  </si>
  <si>
    <t>Maharashtra Seamless Ltd.</t>
  </si>
  <si>
    <t>INE271B01025</t>
  </si>
  <si>
    <t>100369</t>
  </si>
  <si>
    <t>Rajesh Exports Ltd.</t>
  </si>
  <si>
    <t>INE343B01030</t>
  </si>
  <si>
    <t>101413</t>
  </si>
  <si>
    <t>C.E.Info Systems Ltd.</t>
  </si>
  <si>
    <t>INE0BV301023</t>
  </si>
  <si>
    <t>101293</t>
  </si>
  <si>
    <t>INE691A01018</t>
  </si>
  <si>
    <t>101258</t>
  </si>
  <si>
    <t>Easy Trip Planners Ltd.</t>
  </si>
  <si>
    <t>INE07O001026</t>
  </si>
  <si>
    <t>100914</t>
  </si>
  <si>
    <t>Alkyl Amines Chemicals Ltd.</t>
  </si>
  <si>
    <t>INE150B01039</t>
  </si>
  <si>
    <t>101703</t>
  </si>
  <si>
    <t>Alok Industries Ltd.</t>
  </si>
  <si>
    <t>INE270A01029</t>
  </si>
  <si>
    <t>100655</t>
  </si>
  <si>
    <t>Rashtriya Chemicals and Fertilizers Ltd.</t>
  </si>
  <si>
    <t>INE027A01015</t>
  </si>
  <si>
    <t>100810</t>
  </si>
  <si>
    <t>Varroc Engineering Ltd.</t>
  </si>
  <si>
    <t>INE665L01035</t>
  </si>
  <si>
    <t>102039</t>
  </si>
  <si>
    <t>Inox India Ltd.</t>
  </si>
  <si>
    <t>INE616N01034</t>
  </si>
  <si>
    <t>102157</t>
  </si>
  <si>
    <t>Emcure Pharmaceuticals Ltd.</t>
  </si>
  <si>
    <t>INE168P01015</t>
  </si>
  <si>
    <t>101932</t>
  </si>
  <si>
    <t>TVS Supply Chain Solutions Ltd.</t>
  </si>
  <si>
    <t>INE395N01027</t>
  </si>
  <si>
    <t>100375</t>
  </si>
  <si>
    <t>Just Dial Ltd.</t>
  </si>
  <si>
    <t>INE599M01018</t>
  </si>
  <si>
    <t>101694</t>
  </si>
  <si>
    <t>RattanIndia Enterprises Ltd.</t>
  </si>
  <si>
    <t>INE834M01019</t>
  </si>
  <si>
    <t>101673</t>
  </si>
  <si>
    <t>Balaji Amines Ltd.</t>
  </si>
  <si>
    <t>INE050E01027</t>
  </si>
  <si>
    <t>100366</t>
  </si>
  <si>
    <t>Sun Pharma Advanced Research Company Ltd.</t>
  </si>
  <si>
    <t>INE232I01014</t>
  </si>
  <si>
    <t>101196</t>
  </si>
  <si>
    <t>Gujarat Ambuja Exports Ltd.</t>
  </si>
  <si>
    <t>INE036B01030</t>
  </si>
  <si>
    <t>101688</t>
  </si>
  <si>
    <t>MMTC LTD</t>
  </si>
  <si>
    <t>INE123F01029</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</si>
  <si>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</si>
  <si>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</si>
  <si>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</si>
  <si>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</si>
  <si>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</si>
  <si>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</si>
  <si>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</si>
  <si>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</si>
  <si>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</si>
  <si>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</si>
  <si>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</si>
  <si>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</si>
  <si>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</si>
  <si>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</si>
  <si>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</si>
  <si>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</si>
  <si>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</si>
  <si>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</si>
  <si>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</si>
  <si>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</si>
  <si>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</si>
  <si>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</si>
  <si>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</si>
  <si>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</si>
  <si>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</si>
  <si>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</si>
  <si>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</si>
  <si>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</si>
  <si>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</si>
  <si>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</si>
  <si>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</si>
  <si>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</si>
  <si>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</si>
  <si>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</si>
  <si>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</si>
  <si>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</si>
  <si>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</si>
  <si>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</si>
  <si>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</si>
  <si>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</si>
  <si>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</si>
  <si>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</si>
  <si>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</si>
  <si>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</si>
  <si>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</si>
  <si>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</si>
  <si>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</si>
  <si>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</si>
  <si>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</si>
  <si>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670</t>
  </si>
  <si>
    <t>SBI Long Duration Fund</t>
  </si>
  <si>
    <t>900148</t>
  </si>
  <si>
    <t>6.80% CGL 2060</t>
  </si>
  <si>
    <t>IN0020200187</t>
  </si>
  <si>
    <t>900286</t>
  </si>
  <si>
    <t>7.40% CGL 2062</t>
  </si>
  <si>
    <t>IN0020220094</t>
  </si>
  <si>
    <t>900312</t>
  </si>
  <si>
    <t>7.09% CGL 2054</t>
  </si>
  <si>
    <t>IN0020240118</t>
  </si>
  <si>
    <t>900284</t>
  </si>
  <si>
    <t>7.36% CGL 2052</t>
  </si>
  <si>
    <t>IN0020220086</t>
  </si>
  <si>
    <t>900139</t>
  </si>
  <si>
    <t>7.63% CGL 2059</t>
  </si>
  <si>
    <t>IN0020190057</t>
  </si>
  <si>
    <t>900069</t>
  </si>
  <si>
    <t>6.62% CGL 2051</t>
  </si>
  <si>
    <t>IN0020160092</t>
  </si>
  <si>
    <t>900146</t>
  </si>
  <si>
    <t>7.19% CGL 2060</t>
  </si>
  <si>
    <t>IN0020200039</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</si>
  <si>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</si>
  <si>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</si>
  <si>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</si>
  <si>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</si>
  <si>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</si>
  <si>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</si>
  <si>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</si>
  <si>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</si>
  <si>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</si>
  <si>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</si>
  <si>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</si>
  <si>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</si>
  <si>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</si>
  <si>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</si>
  <si>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</si>
  <si>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</si>
  <si>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</si>
  <si>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</si>
  <si>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</si>
  <si>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</si>
  <si>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</si>
  <si>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</si>
  <si>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</si>
  <si>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</si>
  <si>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</si>
  <si>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</si>
  <si>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</si>
  <si>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1904710</t>
  </si>
  <si>
    <t>8.48% State Government of Rajasthan 2026</t>
  </si>
  <si>
    <t>IN2920150249</t>
  </si>
  <si>
    <t>1900229</t>
  </si>
  <si>
    <t>8.82% State Government of Bihar 2026</t>
  </si>
  <si>
    <t>IN1320150049</t>
  </si>
  <si>
    <t>676</t>
  </si>
  <si>
    <t>SBI Dividend Yield Fund</t>
  </si>
  <si>
    <t>3200004</t>
  </si>
  <si>
    <t>INE0CCU25019</t>
  </si>
  <si>
    <t>677</t>
  </si>
  <si>
    <t>SBI Fixed Maturity Plan (FMP)- Series 79</t>
  </si>
  <si>
    <t>679</t>
  </si>
  <si>
    <t>SBI Fixed Maturity Plan (FMP)- Series 81</t>
  </si>
  <si>
    <t>800316</t>
  </si>
  <si>
    <t>Kotak Mahindra Investments Ltd.</t>
  </si>
  <si>
    <t>INE975F07IB2</t>
  </si>
  <si>
    <t>704196</t>
  </si>
  <si>
    <t>INE115A07QG8</t>
  </si>
  <si>
    <t>704138</t>
  </si>
  <si>
    <t>INE031A08871</t>
  </si>
  <si>
    <t>703940</t>
  </si>
  <si>
    <t>INE115A07QB9</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</si>
  <si>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</si>
  <si>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</si>
  <si>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</si>
  <si>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</si>
  <si>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</si>
  <si>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</si>
  <si>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</si>
  <si>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</si>
  <si>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</si>
  <si>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</si>
  <si>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</si>
  <si>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</si>
  <si>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</si>
  <si>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</si>
  <si>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</si>
  <si>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</si>
  <si>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</si>
  <si>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</si>
  <si>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</si>
  <si>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</si>
  <si>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</si>
  <si>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</si>
  <si>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102459</t>
  </si>
  <si>
    <t>Acme Solar Holdings Ltd.</t>
  </si>
  <si>
    <t>INE622W01025</t>
  </si>
  <si>
    <t>687</t>
  </si>
  <si>
    <t>SBI Automotive Opportunities Fund</t>
  </si>
  <si>
    <t>100339</t>
  </si>
  <si>
    <t>Gabriel India Ltd.</t>
  </si>
  <si>
    <t>INE524A01029</t>
  </si>
  <si>
    <t>101317</t>
  </si>
  <si>
    <t>Rolex Rings Ltd.</t>
  </si>
  <si>
    <t>INE645S01016</t>
  </si>
  <si>
    <t>102134</t>
  </si>
  <si>
    <t>Alicon Castalloy Ltd.</t>
  </si>
  <si>
    <t>INE062D01024</t>
  </si>
  <si>
    <t>102503</t>
  </si>
  <si>
    <t>ASK Automotive Ltd.</t>
  </si>
  <si>
    <t>INE491J01022</t>
  </si>
  <si>
    <t>688</t>
  </si>
  <si>
    <t>c) Silver</t>
  </si>
  <si>
    <t>500002</t>
  </si>
  <si>
    <t>IDIA00500002</t>
  </si>
  <si>
    <t>Silver</t>
  </si>
  <si>
    <t>689</t>
  </si>
  <si>
    <t>SBI Silver ETF Fund of Fund</t>
  </si>
  <si>
    <t>690</t>
  </si>
  <si>
    <t>SBI Nifty50 Equal Weight ETF</t>
  </si>
  <si>
    <t>691</t>
  </si>
  <si>
    <t>SBI Innovative Opportunities Fund</t>
  </si>
  <si>
    <t>101965</t>
  </si>
  <si>
    <t>692</t>
  </si>
  <si>
    <t>SBI Nifty 500 Index Fund</t>
  </si>
  <si>
    <t>694</t>
  </si>
  <si>
    <t>693</t>
  </si>
  <si>
    <t>SBI Nifty India Consumption Index Fund</t>
  </si>
  <si>
    <t>SBI Quant Fund</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</si>
  <si>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</si>
  <si>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</si>
  <si>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</si>
  <si>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</si>
  <si>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</si>
  <si>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</si>
  <si>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</si>
  <si>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</si>
  <si>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</si>
  <si>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</si>
  <si>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</si>
  <si>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</si>
  <si>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</si>
  <si>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</si>
  <si>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</si>
  <si>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</si>
  <si>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</si>
  <si>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</si>
  <si>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</si>
  <si>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</si>
  <si>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</si>
  <si>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</si>
  <si>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</si>
  <si>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</si>
  <si>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</si>
  <si>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</si>
  <si>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</si>
  <si>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</si>
  <si>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</si>
  <si>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</si>
  <si>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</si>
  <si>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</si>
  <si>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</si>
  <si>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</si>
  <si>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</si>
  <si>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</si>
  <si>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</si>
  <si>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</si>
  <si>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</si>
  <si>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</si>
  <si>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</si>
  <si>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</si>
  <si>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</si>
  <si>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</si>
  <si>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</si>
  <si>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</si>
  <si>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</si>
  <si>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</si>
  <si>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</si>
  <si>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</si>
  <si>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</si>
  <si>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</si>
  <si>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</si>
  <si>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</si>
  <si>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</si>
  <si>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</si>
  <si>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</si>
  <si>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</si>
  <si>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</si>
  <si>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</si>
  <si>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</si>
  <si>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</si>
  <si>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</si>
  <si>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</si>
  <si>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</si>
  <si>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</si>
  <si>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</si>
  <si>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</si>
  <si>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</si>
  <si>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</si>
  <si>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</si>
  <si>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</si>
  <si>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</si>
  <si>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</si>
  <si>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</si>
  <si>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</si>
  <si>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</si>
  <si>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</si>
  <si>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</si>
  <si>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</si>
  <si>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</si>
  <si>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</si>
  <si>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</si>
  <si>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</si>
  <si>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</si>
  <si>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</si>
  <si>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</si>
  <si>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</si>
  <si>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</si>
  <si>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</si>
  <si>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</si>
  <si>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</si>
  <si>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</si>
  <si>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</si>
  <si>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</si>
  <si>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</si>
  <si>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</si>
  <si>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</si>
  <si>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</si>
  <si>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</si>
  <si>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</si>
  <si>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</si>
  <si>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</si>
  <si>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</si>
  <si>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</si>
  <si>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</si>
  <si>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</si>
  <si>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</si>
  <si>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</si>
  <si>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</si>
  <si>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</si>
  <si>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</si>
  <si>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</si>
  <si>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</si>
  <si>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</si>
  <si>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</si>
  <si>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SIOF</t>
  </si>
  <si>
    <t>SBINICIF</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</si>
  <si>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</si>
  <si>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</si>
  <si>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</si>
  <si>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</si>
  <si>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</si>
  <si>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</si>
  <si>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</si>
  <si>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</si>
  <si>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</si>
  <si>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</si>
  <si>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</si>
  <si>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</si>
  <si>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27-FEB-25</t>
  </si>
  <si>
    <t>Short</t>
  </si>
  <si>
    <t>Stock Futures</t>
  </si>
  <si>
    <t>Reliance Industries Ltd. 27-FEB-25</t>
  </si>
  <si>
    <t>Kotak Mahindra Bank Ltd. 27-FEB-25</t>
  </si>
  <si>
    <t>Tata Motors Ltd. 27-FEB-25</t>
  </si>
  <si>
    <t>Mahindra &amp; Mahindra Ltd. 27-FEB-25</t>
  </si>
  <si>
    <t>Indus Towers Ltd. 27-FEB-25</t>
  </si>
  <si>
    <t>National Aluminium Company Ltd. 27-FEB-25</t>
  </si>
  <si>
    <t>Larsen &amp; Toubro Ltd. 27-FEB-25</t>
  </si>
  <si>
    <t>DLF Ltd. 27-FEB-25</t>
  </si>
  <si>
    <t>Punjab National Bank 27-FEB-25</t>
  </si>
  <si>
    <t>State Bank of India 27-FEB-25</t>
  </si>
  <si>
    <t>Hindalco Industries Ltd. 27-FEB-25</t>
  </si>
  <si>
    <t>REC Ltd. 27-FEB-25</t>
  </si>
  <si>
    <t>Ambuja Cements Ltd. 27-FEB-25</t>
  </si>
  <si>
    <t>ACC Ltd. 27-FEB-25</t>
  </si>
  <si>
    <t>Axis Bank Ltd. 27-FEB-25</t>
  </si>
  <si>
    <t>Bajaj Finance Ltd. 27-FEB-25</t>
  </si>
  <si>
    <t>Tata Power Company Ltd. 27-FEB-25</t>
  </si>
  <si>
    <t>NTPC Ltd. 27-FEB-25</t>
  </si>
  <si>
    <t>Tata Consultancy Services Ltd. 27-FEB-25</t>
  </si>
  <si>
    <t>GMR Airports Ltd. 27-FEB-25</t>
  </si>
  <si>
    <t>Manappuram Finance Ltd. 27-FEB-25</t>
  </si>
  <si>
    <t>Hindustan Aeronautics Ltd. 27-FEB-25</t>
  </si>
  <si>
    <t>Bharat Heavy Electricals Ltd. 27-FEB-25</t>
  </si>
  <si>
    <t>Canara Bank 27-FEB-25</t>
  </si>
  <si>
    <t>Aditya Birla Capital Ltd. 27-FEB-25</t>
  </si>
  <si>
    <t>Bank of Baroda 27-FEB-25</t>
  </si>
  <si>
    <t>Tata Steel Ltd. 27-FEB-25</t>
  </si>
  <si>
    <t>Zydus Lifesciences Ltd. 27-FEB-25</t>
  </si>
  <si>
    <t>ICICI Bank Ltd. 27-FEB-25</t>
  </si>
  <si>
    <t>Samvardhana Motherson International Ltd. 27-FEB-25</t>
  </si>
  <si>
    <t>Bajaj Finserv Ltd. 27-FEB-25</t>
  </si>
  <si>
    <t>Bharti Airtel Ltd. 27-FEB-25</t>
  </si>
  <si>
    <t>Vodafone Idea Ltd. 27-FEB-25</t>
  </si>
  <si>
    <t>Titan Company Ltd. 27-FEB-25</t>
  </si>
  <si>
    <t>IndusInd Bank Ltd. 27-FEB-25</t>
  </si>
  <si>
    <t>Bharat Electronics Ltd. 27-FEB-25</t>
  </si>
  <si>
    <t>Bharat Petroleum Corporation Ltd. 27-FEB-25</t>
  </si>
  <si>
    <t>JSW Steel Ltd. 27-FEB-25</t>
  </si>
  <si>
    <t>Infosys Ltd. 27-FEB-25</t>
  </si>
  <si>
    <t>Dixon Technologies (India) Ltd. 27-FEB-25</t>
  </si>
  <si>
    <t>United Spirits Ltd. 27-FEB-25</t>
  </si>
  <si>
    <t>Apollo Hospitals Enterprise Ltd. 27-FEB-25</t>
  </si>
  <si>
    <t>Interglobe Aviation Ltd. 27-FEB-25</t>
  </si>
  <si>
    <t>Bajaj Auto Ltd. 27-FEB-25</t>
  </si>
  <si>
    <t>Dabur India Ltd. 27-FEB-25</t>
  </si>
  <si>
    <t>Adani Enterprises Ltd. 27-FEB-25</t>
  </si>
  <si>
    <t>Indian Oil Corporation Ltd. 27-FEB-25</t>
  </si>
  <si>
    <t>Sun Pharmaceutical Industries Ltd. 27-FEB-25</t>
  </si>
  <si>
    <t>NMDC Ltd. 27-FEB-25</t>
  </si>
  <si>
    <t>Oil &amp; Natural Gas Corporation Ltd. 27-FEB-25</t>
  </si>
  <si>
    <t>Container Corporation of India Ltd. 27-FEB-25</t>
  </si>
  <si>
    <t>SBI Life Insurance Co. Ltd. 27-FEB-25</t>
  </si>
  <si>
    <t>The Federal Bank Ltd. 27-FEB-25</t>
  </si>
  <si>
    <t>The Indian Hotels Company Ltd. 27-FEB-25</t>
  </si>
  <si>
    <t>Piramal Enterprises Ltd. 27-FEB-25</t>
  </si>
  <si>
    <t>Trent Ltd. 27-FEB-25</t>
  </si>
  <si>
    <t>HCL Technologies Ltd. 27-FEB-25</t>
  </si>
  <si>
    <t>HDFC Life Insurance Company Ltd. 27-FEB-25</t>
  </si>
  <si>
    <t>Tech Mahindra Ltd. 27-FEB-25</t>
  </si>
  <si>
    <t>Indian Railway Catering &amp; Tourism Corporation Ltd. 27-FEB-25</t>
  </si>
  <si>
    <t>Polycab India Ltd. 27-FEB-25</t>
  </si>
  <si>
    <t>LIC Housing Finance Ltd. 27-FEB-25</t>
  </si>
  <si>
    <t>Vedanta Ltd. 27-FEB-25</t>
  </si>
  <si>
    <t>GAIL (India) Ltd. 27-FEB-25</t>
  </si>
  <si>
    <t>Coal India Ltd. 27-FEB-25</t>
  </si>
  <si>
    <t>Cipla Ltd. 27-FEB-25</t>
  </si>
  <si>
    <t>Siemens Ltd. 27-FEB-25</t>
  </si>
  <si>
    <t>Berger Paints India Ltd. 27-FEB-25</t>
  </si>
  <si>
    <t>Aurobindo Pharma Ltd. 27-FEB-25</t>
  </si>
  <si>
    <t>Wipro Ltd. 27-FEB-25</t>
  </si>
  <si>
    <t>Jindal Steel &amp; Power Ltd. 27-FEB-25</t>
  </si>
  <si>
    <t>HDFC Asset Management Co. Ltd. 27-FEB-25</t>
  </si>
  <si>
    <t>Shriram Finance Ltd. 27-FEB-25</t>
  </si>
  <si>
    <t>Alkem Laboratories Ltd. 27-FEB-25</t>
  </si>
  <si>
    <t>Lupin Ltd. 27-FEB-25</t>
  </si>
  <si>
    <t>Power Grid Corporation of India Ltd. 27-FEB-25</t>
  </si>
  <si>
    <t>Biocon Ltd. 27-FEB-25</t>
  </si>
  <si>
    <t>LTIMindtree Ltd. 27-FEB-25</t>
  </si>
  <si>
    <t>Delhivery Ltd. 27-FEB-25</t>
  </si>
  <si>
    <t>Max Healthcare Institute Ltd. 27-FEB-25</t>
  </si>
  <si>
    <t>Indiamart Intermesh Ltd. 27-FEB-25</t>
  </si>
  <si>
    <t>Cummins India Ltd. 27-FEB-25</t>
  </si>
  <si>
    <t>Hindustan Unilever Ltd. 27-FEB-25</t>
  </si>
  <si>
    <t>Petronet LNG Ltd. 27-FEB-25</t>
  </si>
  <si>
    <t>ICICI Lombard General Insurance Company Ltd. 27-FEB-25</t>
  </si>
  <si>
    <t>Maruti Suzuki India Ltd. 27-FEB-25</t>
  </si>
  <si>
    <t>Ultratech Cement Ltd. 27-FEB-25</t>
  </si>
  <si>
    <t>Hindustan Petroleum Corporation Ltd. 27-FEB-25</t>
  </si>
  <si>
    <t>Hero MotoCorp Ltd. 27-FEB-25</t>
  </si>
  <si>
    <t>Zomato Ltd. 27-FEB-25</t>
  </si>
  <si>
    <t>Tata Consumer Products Ltd. 27-FEB-25</t>
  </si>
  <si>
    <t>Marico Ltd. 27-FEB-25</t>
  </si>
  <si>
    <t>Godrej Consumer Products Ltd. 27-FEB-25</t>
  </si>
  <si>
    <t>Bandhan Bank Ltd. 27-FEB-25</t>
  </si>
  <si>
    <t>Grasim Industries Ltd. 27-FEB-25</t>
  </si>
  <si>
    <t>Indian Energy Exchange Ltd. 27-FEB-25</t>
  </si>
  <si>
    <t>Steel Authority of India Ltd. 27-FEB-25</t>
  </si>
  <si>
    <t>Havells India Ltd. 27-FEB-25</t>
  </si>
  <si>
    <t>Exide Industries Ltd. 27-FEB-25</t>
  </si>
  <si>
    <t>Asian Paints Ltd. 27-FEB-25</t>
  </si>
  <si>
    <t>Crompton Greaves Consumer Electricals Ltd. 27-FEB-25</t>
  </si>
  <si>
    <t>Coromandel International Ltd. 27-FEB-25</t>
  </si>
  <si>
    <t>NHPC Ltd. 27-FEB-25</t>
  </si>
  <si>
    <t>FSN E-Commerce Ventures Ltd. 27-FEB-25</t>
  </si>
  <si>
    <t>Mahindra &amp; Mahindra Financial Services Ltd. 27-FEB-25</t>
  </si>
  <si>
    <t>Power Finance Corporation Ltd. 27-FEB-25</t>
  </si>
  <si>
    <t>AU Small Finance Bank Ltd. 27-FEB-25</t>
  </si>
  <si>
    <t>Bank of India 27-FEB-25</t>
  </si>
  <si>
    <t>SBI Cards &amp; Payment Services Ltd. 27-FEB-25</t>
  </si>
  <si>
    <t>BSE Ltd. 27-FEB-25</t>
  </si>
  <si>
    <t>Coforge Ltd. 27-FEB-25</t>
  </si>
  <si>
    <t>Oberoi Realty Ltd. 27-FEB-25</t>
  </si>
  <si>
    <t>Shree Cement Ltd. 27-FEB-25</t>
  </si>
  <si>
    <t>Dalmia Bharat Ltd. 27-FEB-25</t>
  </si>
  <si>
    <t>ITC Ltd. 27-FEB-25</t>
  </si>
  <si>
    <t>Godrej Properties Ltd. 27-FEB-25</t>
  </si>
  <si>
    <t>Jio Financial Services Ltd. 27-FEB-25</t>
  </si>
  <si>
    <t>Adani Ports and Special Economic Zone Ltd. 27-FEB-25</t>
  </si>
  <si>
    <t>IDFC First Bank Ltd. 27-FEB-25</t>
  </si>
  <si>
    <t>Pidilite Industries Ltd. 27-FEB-25</t>
  </si>
  <si>
    <t>TVS Motor Company Ltd. 27-FEB-25</t>
  </si>
  <si>
    <t>UPL Ltd. 27-FEB-25</t>
  </si>
  <si>
    <t>Info Edge (India) Ltd. 27-FEB-25</t>
  </si>
  <si>
    <t>Aditya Birla Fashion and Retail Ltd. 27-FEB-25</t>
  </si>
  <si>
    <t>Mphasis Ltd. 27-FEB-25</t>
  </si>
  <si>
    <t>ABB India Ltd. 27-FEB-25</t>
  </si>
  <si>
    <t>Avenue Supermarts Ltd. 27-FEB-25</t>
  </si>
  <si>
    <t>MRF Ltd. 27-FEB-25</t>
  </si>
  <si>
    <t>Cholamandalam Investment &amp; Finance Co. Ltd. 27-FEB-25</t>
  </si>
  <si>
    <t>Divi's Laboratories Ltd. 27-FEB-25</t>
  </si>
  <si>
    <t>JSW Energy Ltd. 27-FEB-25</t>
  </si>
  <si>
    <t>Reliance Industries Ltd. 27-MAR-25</t>
  </si>
  <si>
    <t>Mahanagar Gas Ltd. 27-FEB-25</t>
  </si>
  <si>
    <t>Persistent Systems Ltd. 27-FEB-25</t>
  </si>
  <si>
    <t>Tata Communications Ltd. 27-FEB-25</t>
  </si>
  <si>
    <t>Hindustan Aeronautics Ltd. 27-MAR-25</t>
  </si>
  <si>
    <t>Prestige Estates Projects Ltd. 27-FEB-25</t>
  </si>
  <si>
    <t>Navin Fluorine International Ltd. 27-FEB-25</t>
  </si>
  <si>
    <t>ICICI Prudential Life Insurance Company Ltd. 27-FEB-25</t>
  </si>
  <si>
    <t>One 97 Communications Ltd. 27-FEB-25</t>
  </si>
  <si>
    <t>Torrent Pharmaceuticals Ltd. 27-FEB-25</t>
  </si>
  <si>
    <t>L&amp;T Technology Services Ltd. 27-FEB-25</t>
  </si>
  <si>
    <t>Macrotech Developers Ltd. 27-FEB-25</t>
  </si>
  <si>
    <t>Oil India Ltd. 27-FEB-25</t>
  </si>
  <si>
    <t>Varun Beverages Ltd. 27-FEB-25</t>
  </si>
  <si>
    <t>PI Industries Ltd. 27-FEB-25</t>
  </si>
  <si>
    <t>KPIT Technologies Ltd. 27-FEB-25</t>
  </si>
  <si>
    <t>Tata Chemicals Ltd. 27-FEB-25</t>
  </si>
  <si>
    <t>Dr. Lal Path labs Ltd. 27-FEB-25</t>
  </si>
  <si>
    <t>The Ramco Cements Ltd. 27-FEB-25</t>
  </si>
  <si>
    <t>Granules India Ltd. 27-FEB-25</t>
  </si>
  <si>
    <t>Muthoot Finance Ltd. 27-FEB-25</t>
  </si>
  <si>
    <t>IndusInd Bank Ltd. 27-MAR-25</t>
  </si>
  <si>
    <t>Max Financial Services Ltd. 27-FEB-25</t>
  </si>
  <si>
    <t>Adani Energy Solutions Ltd. 27-FEB-25</t>
  </si>
  <si>
    <t>APL Apollo Tubes Ltd. 27-FEB-25</t>
  </si>
  <si>
    <t>REC Ltd. 27-MAR-25</t>
  </si>
  <si>
    <t>Indian Bank 27-FEB-25</t>
  </si>
  <si>
    <t>Nestle India Ltd. 27-FEB-25</t>
  </si>
  <si>
    <t>Hindustan Copper Ltd. 27-FEB-25</t>
  </si>
  <si>
    <t>Vodafone Idea Ltd. 27-MAR-25</t>
  </si>
  <si>
    <t>Steel Authority of India Ltd. 27-MAR-25</t>
  </si>
  <si>
    <t>Apollo Tyres Ltd. 27-FEB-25</t>
  </si>
  <si>
    <t>PB Fintech Ltd. 27-FEB-25</t>
  </si>
  <si>
    <t>Indus Towers Ltd. 27-MAR-25</t>
  </si>
  <si>
    <t>Escorts Kubota Ltd. 27-FEB-25</t>
  </si>
  <si>
    <t>Bosch Ltd. 27-FEB-25</t>
  </si>
  <si>
    <t>Atul Ltd. 27-FEB-25</t>
  </si>
  <si>
    <t>Supreme Industries Ltd. 27-FEB-25</t>
  </si>
  <si>
    <t>The Federal Bank Ltd. 27-MAR-25</t>
  </si>
  <si>
    <t>IRB Infrastructure Developers Ltd. 27-FEB-25</t>
  </si>
  <si>
    <t>Central Depository Services (I) Ltd. 27-FEB-25</t>
  </si>
  <si>
    <t>Computer Age Management Services Ltd. 27-FEB-25</t>
  </si>
  <si>
    <t>Syngene International Ltd. 27-FEB-25</t>
  </si>
  <si>
    <t>CESC Ltd. 27-FEB-25</t>
  </si>
  <si>
    <t>Astral Ltd. 27-FEB-25</t>
  </si>
  <si>
    <t>Voltas Ltd. 27-FEB-25</t>
  </si>
  <si>
    <t>Metropolis Healthcare Ltd. 27-FEB-25</t>
  </si>
  <si>
    <t>HDFC Bank Ltd. 27-MAR-25</t>
  </si>
  <si>
    <t>Tube Investments of India Ltd. 27-FEB-25</t>
  </si>
  <si>
    <t>Oil &amp; Natural Gas Corporation Ltd. 27-MAR-25</t>
  </si>
  <si>
    <t>Eicher Motors Ltd. 27-FEB-25</t>
  </si>
  <si>
    <t>Adani Ports and Special Economic Zone Ltd. 27-MAR-25</t>
  </si>
  <si>
    <t>Adani Green Energy Ltd. 27-FEB-25</t>
  </si>
  <si>
    <t>Tata Steel Ltd. 27-MAR-25</t>
  </si>
  <si>
    <t>Glenmark Pharmaceuticals Ltd. 27-FEB-25</t>
  </si>
  <si>
    <t>Sona Blw Precision Forgings Ltd. 27-FEB-25</t>
  </si>
  <si>
    <t>Power Grid Corporation of India Ltd. 27-MAR-25</t>
  </si>
  <si>
    <t>Tata Motors Ltd. 27-MAR-25</t>
  </si>
  <si>
    <t>Bharat Heavy Electricals Ltd. 27-MAR-25</t>
  </si>
  <si>
    <t>DLF Ltd. 27-MAR-25</t>
  </si>
  <si>
    <t>Aarti Industries Ltd. 27-FEB-25</t>
  </si>
  <si>
    <t>SRF Ltd. 27-FEB-25</t>
  </si>
  <si>
    <t>Deepak Nitrite Ltd. 27-FEB-25</t>
  </si>
  <si>
    <t>Ashok Leyland Ltd. 27-FEB-25</t>
  </si>
  <si>
    <t>Union Bank of India 27-FEB-25</t>
  </si>
  <si>
    <t>Kalyan Jewellers India Ltd. 27-FEB-25</t>
  </si>
  <si>
    <t>CG Power and Industrial Solutions Ltd. 27-FEB-25</t>
  </si>
  <si>
    <t>Bajaj Finance Ltd. 27-MAR-25</t>
  </si>
  <si>
    <t>Gujarat Narmada Valley Fertilizers &amp; Chemicals Ltd. 27-FEB-25</t>
  </si>
  <si>
    <t>Sun Pharmaceutical Industries Ltd. 27-MAR-25</t>
  </si>
  <si>
    <t>Balkrishna Industries Ltd. 27-FEB-25</t>
  </si>
  <si>
    <t>Life Insurance Corporation of India 27-FEB-25</t>
  </si>
  <si>
    <t>Housing and Urban Development Corporation Ltd. 27-FEB-25</t>
  </si>
  <si>
    <t>IPCA Laboratories Ltd. 27-FEB-25</t>
  </si>
  <si>
    <t>Adani Enterprises Ltd. 27-MAR-25</t>
  </si>
  <si>
    <t>Bharat Electronics Ltd. 27-MAR-25</t>
  </si>
  <si>
    <t>LIC Housing Finance Ltd. 27-MAR-25</t>
  </si>
  <si>
    <t>Gujarat Gas Ltd. 27-FEB-25</t>
  </si>
  <si>
    <t>Bharat Forge Ltd. 27-FEB-25</t>
  </si>
  <si>
    <t>NTPC Ltd. 27-MAR-25</t>
  </si>
  <si>
    <t>City Union Bank Ltd. 27-FEB-25</t>
  </si>
  <si>
    <t>Bandhan Bank Ltd. 27-MAR-25</t>
  </si>
  <si>
    <t>Laurus Labs Ltd. 27-FEB-25</t>
  </si>
  <si>
    <t>Jindal Stainless Ltd. 27-FEB-25</t>
  </si>
  <si>
    <t>NCC Ltd. 27-FEB-25</t>
  </si>
  <si>
    <t>HFCL Ltd. 27-FEB-25</t>
  </si>
  <si>
    <t>Chambal Fertilisers and Chemicals Ltd. 27-FEB-25</t>
  </si>
  <si>
    <t>Multi Commodity Exchange of India Ltd. 27-FEB-25</t>
  </si>
  <si>
    <t>Abbott India Ltd. 27-FEB-25</t>
  </si>
  <si>
    <t>JK Cement Ltd. 27-FEB-25</t>
  </si>
  <si>
    <t>Colgate Palmolive (India) Ltd. 27-FEB-25</t>
  </si>
  <si>
    <t>Birlasoft Ltd. 27-FEB-25</t>
  </si>
  <si>
    <t>Bata India Ltd. 27-FEB-25</t>
  </si>
  <si>
    <t>One 97 Communications Ltd. 27-MAR-25</t>
  </si>
  <si>
    <t>Jindal Steel &amp; Power Ltd. 27-MAR-25</t>
  </si>
  <si>
    <t>Samvardhana Motherson International Ltd. 27-MAR-25</t>
  </si>
  <si>
    <t>Bank of Baroda 27-MAR-25</t>
  </si>
  <si>
    <t>Canara Bank 27-MAR-25</t>
  </si>
  <si>
    <t>Aditya Birla Capital Ltd. 27-MAR-25</t>
  </si>
  <si>
    <t>Bharat Forge Ltd. 27-MAR-25</t>
  </si>
  <si>
    <t>Larsen &amp; Toubro Ltd. 27-MAR-25</t>
  </si>
  <si>
    <t>Container Corporation of India Ltd. 27-MAR-25</t>
  </si>
  <si>
    <t>GMR Airports Ltd. 27-MAR-25</t>
  </si>
  <si>
    <t>Kotak Mahindra Bank Ltd. 27-MAR-25</t>
  </si>
  <si>
    <t>United Breweries Ltd. 27-FEB-25</t>
  </si>
  <si>
    <t>Dr. Reddy's Laboratories Ltd. 27-FEB-25</t>
  </si>
  <si>
    <t>RBL Bank Ltd. 27-FEB-25</t>
  </si>
  <si>
    <t>Ambuja Cements Ltd. 27-MAR-25</t>
  </si>
  <si>
    <t>Bajaj Finserv Ltd. 27-MAR-25</t>
  </si>
  <si>
    <t>Tata Power Company Ltd. 27-MAR-25</t>
  </si>
  <si>
    <t>Power Finance Corporation Ltd. 27-MAR-25</t>
  </si>
  <si>
    <t>Tata Consumer Products Ltd. 27-MAR-25</t>
  </si>
  <si>
    <t>Jio Financial Services Ltd. 27-MAR-25</t>
  </si>
  <si>
    <t>Indraprastha Gas Ltd. 27-FEB-25</t>
  </si>
  <si>
    <t>Margin amount for Derivative positions</t>
  </si>
  <si>
    <t>#</t>
  </si>
  <si>
    <t>SBI Savings Fund - Direct Plan - Growth Option</t>
  </si>
  <si>
    <t>SBI Magnum Low Duration Fund - Direct Plan - Growth Option</t>
  </si>
  <si>
    <t>SBI Liquid Fund - Direct Plan - Growth Option</t>
  </si>
  <si>
    <t>SBI Magnum Ultra Short Duration Fund - Direct Plan - Cash Option</t>
  </si>
  <si>
    <t>5. Aggregate investments by other schemes of SBI Mutual Fund at the end of the period is Rs.76,515.42 Lakhs</t>
  </si>
  <si>
    <t>5. Aggregate investments by other schemes of SBI Mutual Fund at the end of the period is Rs.18,018 Lakhs</t>
  </si>
  <si>
    <t>5. Aggregate investments by other schemes of SBI Mutual Fund at the end of the period is Rs.40,214.16 Lakhs</t>
  </si>
  <si>
    <t>5. Aggregate investments by other schemes of SBI Mutual Fund at the end of the period is Rs.3,12,362.94 Lakhs</t>
  </si>
  <si>
    <t>5. Aggregate investments by other schemes of SBI Mutual Fund at the end of the period is Rs.40,167.02 Lakhs</t>
  </si>
  <si>
    <t>5. Aggregate investments by other schemes of SBI Mutual Fund at the end of the period is Rs.1,01,868.26 Lakhs</t>
  </si>
  <si>
    <t>GSECREPO0554</t>
  </si>
  <si>
    <t>GSECREPO0550</t>
  </si>
  <si>
    <t>GSECREPO0567</t>
  </si>
  <si>
    <t>India Universal Trust AL2 (Obligor - HDFC Bank Ltd.)</t>
  </si>
  <si>
    <t>India Universal Trust AL1 (Obligor - HDFC Bank Ltd.)</t>
  </si>
  <si>
    <t>First Business ReceivablesTrust  (Obligor - Reliance Corporate IT Parks Ltd.)</t>
  </si>
  <si>
    <t>Corporate Debt Market Development Fund-A2</t>
  </si>
  <si>
    <t>f) Compulsory Convertible Debentures</t>
  </si>
  <si>
    <t>d) Compulsory Convertible Debentures</t>
  </si>
  <si>
    <t>Nifty Index 27-FEB-2025</t>
  </si>
  <si>
    <t>Bank Nifty Index  27-FEB-2025</t>
  </si>
  <si>
    <t>d) Real Estate Investment Trust</t>
  </si>
  <si>
    <t>L&amp;T Metro Rail (Hyderabad) Ltd.</t>
  </si>
  <si>
    <t>Call/Put</t>
  </si>
  <si>
    <t>Notional Value
(Rs. in Lakhs)</t>
  </si>
  <si>
    <t>INTEREST RATE SWAPS</t>
  </si>
  <si>
    <t>Standard Chartered Bank 08-05-2025</t>
  </si>
  <si>
    <t>SYMBOL / TICKER</t>
  </si>
  <si>
    <t>SBISILVER</t>
  </si>
  <si>
    <t>SBINEQWETF</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</si>
  <si>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</si>
  <si>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</si>
  <si>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</si>
  <si>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</si>
  <si>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</si>
  <si>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</si>
  <si>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</si>
  <si>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</si>
  <si>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</si>
  <si>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</si>
  <si>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</si>
  <si>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</si>
  <si>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5. $ Quantity 33,45,454 shares are under lock, release date July 31, 2025</t>
  </si>
  <si>
    <t>5. $ Quantity 23,05,427 shares are under lock, release date July 25, 2025</t>
  </si>
  <si>
    <t>https://www.bseindia.com/xml-data/corpfiling/AttachHis//80485da6-ff55-4c3e-ba9c-4d51a3d5ed44.pdf</t>
  </si>
  <si>
    <t>https://www.bseindia.com/xml-data/corpfiling/AttachLive//44be77e0-6afe-4ac4-add8-26943e317479.pdf</t>
  </si>
  <si>
    <t>https://www.bseindia.com/xml-data/corpfiling/AttachHis/25cc7fbc-154b-4463-928d-c95f2d8c5c9c.pdf</t>
  </si>
  <si>
    <t>https://www.bseindia.com/xml-data/corpfiling/AttachHis//1ec57734-63db-4473-8409-778d60a77c31.pdf</t>
  </si>
  <si>
    <t>https://www.bseindia.com/xml-data/corpfiling/AttachHis//39f1ba1b-3b2e-4df4-9e78-c880859bf0df.pdf</t>
  </si>
  <si>
    <t>https://www.bseindia.com/xml-data/corpfiling/AttachHis//870f4f65-7841-4a91-b472-d91921db1635.pdf</t>
  </si>
  <si>
    <t>https://www.bseindia.com/xml-data/corpfiling/AttachHis//3b62666a-aa3b-481f-b54d-506f1fc7c904.pdf</t>
  </si>
  <si>
    <t>https://www.bseindia.com/xml-data/corpfiling/AttachHis//b0102152-537a-4575-8183-5c132aba5fdf.pdf</t>
  </si>
  <si>
    <t>https://www.bseindia.com/xml-data/corpfiling/AttachLive//c12a56d6-1671-4bb8-b2d5-38ce4dee01da.pdf</t>
  </si>
  <si>
    <t>https://www.bseindia.com/xml-data/corpfiling/AttachHis//ca2d3166-75ea-4054-a59d-dbf4ee02fbcd.pdf</t>
  </si>
  <si>
    <t>https://www.bseindia.com/xml-data/corpfiling/AttachHis//3c1ecd3c-3e8c-4baf-9831-db35592b21ac.pdf</t>
  </si>
  <si>
    <t>https://www.bseindia.com/xml-data/corpfiling/AttachHis//b2066d10-96bc-4e4b-924e-58533f7e3a12.pdf</t>
  </si>
  <si>
    <t>https://www.bseindia.com/xml-data/corpfiling/AttachHis//15cd352d-f11b-47ee-a127-5cd238cc9bd9.pdf</t>
  </si>
  <si>
    <t>https://www.bseindia.com/xml-data/corpfiling/AttachHis//ac13e628-bbca-4e1e-828f-3568bc011756.pdf</t>
  </si>
  <si>
    <t>https://www.bseindia.com/xml-data/corpfiling/AttachHis//66379fbd-b76c-4a0f-8673-983da10753b0.pdf</t>
  </si>
  <si>
    <t>https://www.bseindia.com/xml-data/corpfiling/AttachHis//b51157a9-1cd9-46d2-9e2d-09cf64fbbe3f.pdf</t>
  </si>
  <si>
    <t>https://www.bseindia.com/xml-data/corpfiling/AttachHis//3173c1d1-cc86-497f-b4c8-445d0dbcb862.pdf</t>
  </si>
  <si>
    <t>https://www.bseindia.com/xml-data/corpfiling/AttachHis//7be1a427-409d-4296-bd92-9f609d26539a.pdf</t>
  </si>
  <si>
    <t>https://www.bseindia.com/xml-data/corpfiling/AttachHis//52768a13-843f-488e-8749-d839c7c0cb7f.pdf</t>
  </si>
  <si>
    <t>https://www.bseindia.com/xml-data/corpfiling/AttachHis//59a5d43d-aa0f-491f-bf48-5a340519f255.pdf</t>
  </si>
  <si>
    <t>https://www.bseindia.com/xml-data/corpfiling/AttachHis//4af24568-4cb3-485f-9017-c564876dffb0.pdf</t>
  </si>
  <si>
    <t>https://www.bseindia.com/xml-data/corpfiling/AttachHis//56f9775c-1fe9-427e-9f3f-6211a9ce0322.pdf</t>
  </si>
  <si>
    <t>https://www.bseindia.com/xml-data/corpfiling/AttachHis//2d9f77ec-3f8e-45a6-bf51-ac1db3d166e6.pdf</t>
  </si>
  <si>
    <t>https://www.bseindia.com/xml-data/corpfiling/AttachHis//2d00e8b4-0690-4605-a0bc-b840cd6cfa8c.pdf</t>
  </si>
  <si>
    <t>https://www.bseindia.com/xml-data/corpfiling/AttachHis//bd60d9ef-0a06-4cdf-b288-5c7bd025ebc0.pdf</t>
  </si>
  <si>
    <t>https://www.bseindia.com/xml-data/corpfiling/AttachHis//c156cbe3-33ef-4704-9811-cc20de1956f6.pdf</t>
  </si>
  <si>
    <t>https://www.bseindia.com/xml-data/corpfiling/AttachHis//cb2f9680-8638-4274-a956-d6b172398bcc.pdf</t>
  </si>
  <si>
    <t>https://www.bseindia.com/xml-data/corpfiling/AttachHis//fc38dc1b-61b6-40fc-a010-b5944b9824fa.pdf</t>
  </si>
  <si>
    <t>https://www.bseindia.com/xml-data/corpfiling/AttachHis//3bc7cec2-b9a7-4cad-96cf-5358988401b0.pdf</t>
  </si>
  <si>
    <t>https://www.bseindia.com/xml-data/corpfiling/AttachHis//2584a2e9-716e-4034-948f-ec49ba815794.pdf</t>
  </si>
  <si>
    <t>https://www.bseindia.com/xml-data/corpfiling/AttachHis//91cb2b81-214b-4810-97b5-144553021d68.pdf</t>
  </si>
  <si>
    <t>https://www.bseindia.com/xml-data/corpfiling/AttachHis/d9d8ab8c-f0a0-487a-b711-4840dee84a79.pdf</t>
  </si>
  <si>
    <t>https://www.bseindia.com/xml-data/corpfiling/AttachHis//e6d7499c-9b84-47a1-870c-ae1113204af2.pdf</t>
  </si>
  <si>
    <t>https://www.bseindia.com/xml-data/corpfiling/AttachHis//f97575a4-7267-4f8a-92bf-80e7a5e4c095.pdf</t>
  </si>
  <si>
    <t>https://www.bseindia.com/xml-data/corpfiling/AttachHis//ce4586e4-0f64-4cf7-b122-35798e95bdb3.pdf</t>
  </si>
  <si>
    <t>https://www.bseindia.com/xml-data/corpfiling/AttachHis//365bf981-6bb8-4241-b336-07a36f51a413.pdf</t>
  </si>
  <si>
    <t>https://query.prod.cms.rt.microsoft.com/cms/api/am/binary/RW1lMjE</t>
  </si>
  <si>
    <t>N/A</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</si>
  <si>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</si>
  <si>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</si>
  <si>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</si>
  <si>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</si>
  <si>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</si>
  <si>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</si>
  <si>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</si>
  <si>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</si>
  <si>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</si>
  <si>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</si>
  <si>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</si>
  <si>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</si>
  <si>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</si>
  <si>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</si>
  <si>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</si>
  <si>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</si>
  <si>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</si>
  <si>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</si>
  <si>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</si>
  <si>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</si>
  <si>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</si>
  <si>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</si>
  <si>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</si>
  <si>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</si>
  <si>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</si>
  <si>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</si>
  <si>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</si>
  <si>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</si>
  <si>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</si>
  <si>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</si>
  <si>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</si>
  <si>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</si>
  <si>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</si>
  <si>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</si>
  <si>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</si>
  <si>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</si>
  <si>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</si>
  <si>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</si>
  <si>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</si>
  <si>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</si>
  <si>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</si>
  <si>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</si>
  <si>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</si>
  <si>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</si>
  <si>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</si>
  <si>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</si>
  <si>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</si>
  <si>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</si>
  <si>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</si>
  <si>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</si>
  <si>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</si>
  <si>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</si>
  <si>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</si>
  <si>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</si>
  <si>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</si>
  <si>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</si>
  <si>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</si>
  <si>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</si>
  <si>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</si>
  <si>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</si>
  <si>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</si>
  <si>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</si>
  <si>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PRICE OF SILVER</t>
  </si>
  <si>
    <t>Benchmark Name : BSE 200 TRI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</si>
</sst>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d/mm/yyyy;@"/>
    <numFmt numFmtId="165" formatCode="_(* #,##0_);_(* \(#,##0\);_(* &quot;-&quot;??_);_(@_)"/>
    <numFmt numFmtId="166"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4">
    <xf numFmtId="0" fontId="0" fillId="0" borderId="0" xfId="0"/>
    <xf numFmtId="0" fontId="7" fillId="0" borderId="0" xfId="0" applyFont="1"/>
    <xf numFmtId="0" fontId="8" fillId="0" borderId="0" xfId="0" applyFont="1"/>
    <xf numFmtId="164"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4" fontId="10" fillId="0" borderId="0" xfId="0" applyNumberFormat="1" applyFont="1"/>
    <xf numFmtId="43" fontId="10" fillId="0" borderId="0" xfId="1" applyFont="1"/>
    <xf numFmtId="43" fontId="8" fillId="0" borderId="0" xfId="1" applyFont="1"/>
    <xf numFmtId="43" fontId="2" fillId="0" borderId="2" xfId="1" applyFont="1" applyFill="1" applyBorder="1" applyAlignment="1">
      <alignment vertical="center" wrapText="1"/>
    </xf>
    <xf numFmtId="165" fontId="10" fillId="0" borderId="0" xfId="1" applyNumberFormat="1" applyFont="1"/>
    <xf numFmtId="165" fontId="8" fillId="0" borderId="0" xfId="1" applyNumberFormat="1" applyFont="1"/>
    <xf numFmtId="165" fontId="2" fillId="0" borderId="2" xfId="1" applyNumberFormat="1" applyFont="1" applyFill="1" applyBorder="1" applyAlignment="1">
      <alignment vertical="center"/>
    </xf>
    <xf numFmtId="165" fontId="8" fillId="0" borderId="7" xfId="1" applyNumberFormat="1" applyFont="1" applyBorder="1"/>
    <xf numFmtId="165" fontId="8" fillId="0" borderId="9" xfId="1" applyNumberFormat="1" applyFont="1" applyBorder="1"/>
    <xf numFmtId="165" fontId="8" fillId="0" borderId="8" xfId="1" applyNumberFormat="1" applyFont="1" applyBorder="1"/>
    <xf numFmtId="0" fontId="11" fillId="0" borderId="0" xfId="0" applyFont="1"/>
    <xf numFmtId="166" fontId="12" fillId="0" borderId="0" xfId="0" applyNumberFormat="1" applyFont="1" applyAlignment="1">
      <alignment horizontal="left"/>
    </xf>
    <xf numFmtId="43" fontId="8" fillId="0" borderId="7" xfId="1" applyFont="1" applyBorder="1" applyAlignment="1">
      <alignment horizontal="right"/>
    </xf>
    <xf numFmtId="43" fontId="8" fillId="0" borderId="9" xfId="1" applyFont="1" applyBorder="1" applyAlignment="1">
      <alignment horizontal="right"/>
    </xf>
    <xf numFmtId="43" fontId="2" fillId="2" borderId="1" xfId="1" applyFont="1" applyFill="1" applyBorder="1" applyAlignment="1">
      <alignment horizontal="right"/>
    </xf>
    <xf numFmtId="43" fontId="7" fillId="0" borderId="4" xfId="1" applyFont="1" applyBorder="1" applyAlignment="1">
      <alignment horizontal="right"/>
    </xf>
    <xf numFmtId="0" fontId="6" fillId="0" borderId="0" xfId="0" applyFont="1"/>
    <xf numFmtId="0" fontId="10" fillId="2" borderId="0" xfId="4" applyFont="1" applyFill="1"/>
    <xf numFmtId="43" fontId="2" fillId="0" borderId="5" xfId="1" applyFont="1" applyFill="1" applyBorder="1" applyAlignment="1">
      <alignment vertical="center"/>
    </xf>
    <xf numFmtId="43" fontId="8" fillId="0" borderId="10" xfId="1" applyFont="1" applyBorder="1"/>
    <xf numFmtId="43" fontId="8" fillId="0" borderId="11" xfId="1" applyFont="1" applyBorder="1"/>
    <xf numFmtId="43" fontId="8" fillId="0" borderId="12" xfId="1" applyFont="1" applyBorder="1"/>
    <xf numFmtId="4" fontId="2" fillId="0" borderId="6" xfId="6" applyNumberFormat="1" applyFont="1" applyBorder="1" applyAlignment="1">
      <alignment vertical="center" wrapText="1"/>
    </xf>
    <xf numFmtId="164" fontId="8" fillId="0" borderId="13" xfId="0" applyNumberFormat="1" applyFont="1" applyBorder="1"/>
    <xf numFmtId="164" fontId="8" fillId="0" borderId="14" xfId="0" applyNumberFormat="1" applyFont="1" applyBorder="1"/>
    <xf numFmtId="164" fontId="8" fillId="0" borderId="15" xfId="0" applyNumberFormat="1" applyFont="1" applyBorder="1"/>
    <xf numFmtId="0" fontId="3" fillId="0" borderId="0" xfId="0" applyFont="1" applyAlignment="1">
      <alignment vertical="top"/>
    </xf>
    <xf numFmtId="43"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43" fontId="7" fillId="0" borderId="1" xfId="1" applyFont="1" applyBorder="1" applyAlignment="1">
      <alignment vertical="center"/>
    </xf>
    <xf numFmtId="43" fontId="7" fillId="0" borderId="1" xfId="1" applyFont="1" applyBorder="1" applyAlignment="1">
      <alignment vertical="center" wrapText="1"/>
    </xf>
    <xf numFmtId="0" fontId="8" fillId="0" borderId="1" xfId="0" applyFont="1" applyBorder="1"/>
    <xf numFmtId="43" fontId="8" fillId="0" borderId="1" xfId="1" applyFont="1" applyBorder="1"/>
    <xf numFmtId="0" fontId="7" fillId="0" borderId="1" xfId="0" applyFont="1" applyBorder="1"/>
    <xf numFmtId="43" fontId="7" fillId="0" borderId="1" xfId="1" applyFont="1" applyBorder="1"/>
    <xf numFmtId="0" fontId="14" fillId="0" borderId="0" xfId="0" applyFont="1"/>
    <xf numFmtId="43"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43" fontId="14" fillId="0" borderId="0" xfId="1" applyFont="1" applyFill="1"/>
    <xf numFmtId="43" fontId="7" fillId="0" borderId="1" xfId="1" applyFont="1" applyFill="1" applyBorder="1" applyAlignment="1">
      <alignment vertical="center"/>
    </xf>
    <xf numFmtId="43" fontId="7" fillId="0" borderId="1" xfId="1" applyFont="1" applyFill="1" applyBorder="1" applyAlignment="1">
      <alignment vertical="center" wrapText="1"/>
    </xf>
    <xf numFmtId="0" fontId="8" fillId="0" borderId="1" xfId="0" applyFont="1" applyBorder="1" applyAlignment="1">
      <alignment vertical="center"/>
    </xf>
    <xf numFmtId="43" fontId="8" fillId="0" borderId="1" xfId="1" applyFont="1" applyFill="1" applyBorder="1" applyAlignment="1">
      <alignment vertical="center"/>
    </xf>
    <xf numFmtId="43" fontId="8" fillId="0" borderId="1" xfId="1" applyFont="1" applyFill="1" applyBorder="1" applyAlignment="1">
      <alignment vertical="center" wrapText="1"/>
    </xf>
    <xf numFmtId="43" fontId="8" fillId="0" borderId="1" xfId="1" applyFont="1" applyFill="1" applyBorder="1"/>
    <xf numFmtId="43" fontId="7" fillId="0" borderId="1" xfId="1" applyFont="1" applyFill="1" applyBorder="1"/>
    <xf numFmtId="165" fontId="7" fillId="0" borderId="0" xfId="1" applyNumberFormat="1" applyFont="1"/>
    <xf numFmtId="43" fontId="2" fillId="0" borderId="5" xfId="1" applyFont="1" applyFill="1" applyBorder="1" applyAlignment="1">
      <alignment vertical="center" wrapText="1"/>
    </xf>
    <xf numFmtId="164" fontId="8" fillId="0" borderId="15" xfId="0" applyNumberFormat="1" applyFont="1" applyBorder="1" applyAlignment="1">
      <alignment wrapText="1"/>
    </xf>
    <xf numFmtId="165" fontId="8" fillId="0" borderId="0" xfId="1" applyNumberFormat="1" applyFont="1" applyFill="1"/>
    <xf numFmtId="43" fontId="8" fillId="0" borderId="0" xfId="1" applyFont="1" applyFill="1"/>
    <xf numFmtId="43" fontId="5" fillId="0" borderId="11" xfId="3" applyNumberFormat="1" applyBorder="1" applyAlignment="1" applyProtection="1"/>
    <xf numFmtId="43" fontId="7" fillId="0" borderId="12" xfId="1" applyFont="1" applyBorder="1"/>
    <xf numFmtId="0" fontId="15" fillId="3" borderId="0" xfId="0" applyFont="1" applyFill="1"/>
    <xf numFmtId="165" fontId="8" fillId="3" borderId="0" xfId="1" applyNumberFormat="1" applyFont="1" applyFill="1"/>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wrapText="1"/>
      <protection locked="0"/>
    </xf>
  </cellXfs>
  <cellStyles count="8">
    <cellStyle name="Comma" xfId="1" builtinId="3"/>
    <cellStyle name="Comma 2" xfId="2" xr:uid="{14D3290F-FF2A-45EF-86B3-DE78BAD3E72C}"/>
    <cellStyle name="Hyperlink" xfId="3" builtinId="8"/>
    <cellStyle name="Hyperlink 2" xfId="7" xr:uid="{77A5D807-F2E6-4D14-89E1-0638D6DD4F7C}"/>
    <cellStyle name="Normal" xfId="0" builtinId="0"/>
    <cellStyle name="Normal 2" xfId="4" xr:uid="{A818BE46-C172-4603-BC2F-28E7946326A7}"/>
    <cellStyle name="Percent 2" xfId="5" xr:uid="{38ED116C-DEE9-40BB-8DA3-28AF23607924}"/>
    <cellStyle name="Style 1" xfId="6" xr:uid="{FB73A19B-2553-4EDD-AC5B-C6FB805B92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1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0.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6.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0.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8.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2608633</xdr:colOff>
      <xdr:row>122</xdr:row>
      <xdr:rowOff>57173</xdr:rowOff>
    </xdr:to>
    <xdr:pic>
      <xdr:nvPicPr>
        <xdr:cNvPr id="2" name="Picture 1">
          <a:extLst>
            <a:ext uri="{FF2B5EF4-FFF2-40B4-BE49-F238E27FC236}">
              <a16:creationId xmlns:a16="http://schemas.microsoft.com/office/drawing/2014/main" id="{7F788F6E-B845-4EF3-B623-B370C16538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42083"/>
          <a:ext cx="2608633" cy="1390673"/>
        </a:xfrm>
        <a:prstGeom prst="rect">
          <a:avLst/>
        </a:prstGeom>
      </xdr:spPr>
    </xdr:pic>
    <xdr:clientData/>
  </xdr:twoCellAnchor>
  <xdr:twoCellAnchor editAs="oneCell">
    <xdr:from>
      <xdr:col>4</xdr:col>
      <xdr:colOff>0</xdr:colOff>
      <xdr:row>115</xdr:row>
      <xdr:rowOff>0</xdr:rowOff>
    </xdr:from>
    <xdr:to>
      <xdr:col>5</xdr:col>
      <xdr:colOff>1016064</xdr:colOff>
      <xdr:row>122</xdr:row>
      <xdr:rowOff>57173</xdr:rowOff>
    </xdr:to>
    <xdr:pic>
      <xdr:nvPicPr>
        <xdr:cNvPr id="3" name="Picture 2">
          <a:extLst>
            <a:ext uri="{FF2B5EF4-FFF2-40B4-BE49-F238E27FC236}">
              <a16:creationId xmlns:a16="http://schemas.microsoft.com/office/drawing/2014/main" id="{32E57B17-5C28-4268-880A-400AB518FF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42083"/>
          <a:ext cx="2592981" cy="1390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2608633</xdr:colOff>
      <xdr:row>195</xdr:row>
      <xdr:rowOff>57173</xdr:rowOff>
    </xdr:to>
    <xdr:pic>
      <xdr:nvPicPr>
        <xdr:cNvPr id="2" name="Picture 1">
          <a:extLst>
            <a:ext uri="{FF2B5EF4-FFF2-40B4-BE49-F238E27FC236}">
              <a16:creationId xmlns:a16="http://schemas.microsoft.com/office/drawing/2014/main" id="{A82BE7D1-9980-48DA-A2E9-2B6B34DA8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078583"/>
          <a:ext cx="2608633" cy="1390673"/>
        </a:xfrm>
        <a:prstGeom prst="rect">
          <a:avLst/>
        </a:prstGeom>
      </xdr:spPr>
    </xdr:pic>
    <xdr:clientData/>
  </xdr:twoCellAnchor>
  <xdr:twoCellAnchor editAs="oneCell">
    <xdr:from>
      <xdr:col>4</xdr:col>
      <xdr:colOff>0</xdr:colOff>
      <xdr:row>188</xdr:row>
      <xdr:rowOff>0</xdr:rowOff>
    </xdr:from>
    <xdr:to>
      <xdr:col>5</xdr:col>
      <xdr:colOff>1016064</xdr:colOff>
      <xdr:row>195</xdr:row>
      <xdr:rowOff>57173</xdr:rowOff>
    </xdr:to>
    <xdr:pic>
      <xdr:nvPicPr>
        <xdr:cNvPr id="3" name="Picture 2">
          <a:extLst>
            <a:ext uri="{FF2B5EF4-FFF2-40B4-BE49-F238E27FC236}">
              <a16:creationId xmlns:a16="http://schemas.microsoft.com/office/drawing/2014/main" id="{6FCBF3B0-FA0E-4869-8C2F-EFD2ADD723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0785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7929A65A-BCFB-47D2-9865-78E569AC0C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ECBC7B4-22AB-4616-B7E2-54BFB9DAC8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2613851</xdr:colOff>
      <xdr:row>79</xdr:row>
      <xdr:rowOff>67036</xdr:rowOff>
    </xdr:to>
    <xdr:pic>
      <xdr:nvPicPr>
        <xdr:cNvPr id="2" name="Picture 1">
          <a:extLst>
            <a:ext uri="{FF2B5EF4-FFF2-40B4-BE49-F238E27FC236}">
              <a16:creationId xmlns:a16="http://schemas.microsoft.com/office/drawing/2014/main" id="{A9C4BF7A-680C-4D8B-B21E-D9508EA11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13851" cy="1400536"/>
        </a:xfrm>
        <a:prstGeom prst="rect">
          <a:avLst/>
        </a:prstGeom>
      </xdr:spPr>
    </xdr:pic>
    <xdr:clientData/>
  </xdr:twoCellAnchor>
  <xdr:twoCellAnchor editAs="oneCell">
    <xdr:from>
      <xdr:col>4</xdr:col>
      <xdr:colOff>0</xdr:colOff>
      <xdr:row>72</xdr:row>
      <xdr:rowOff>0</xdr:rowOff>
    </xdr:from>
    <xdr:to>
      <xdr:col>5</xdr:col>
      <xdr:colOff>1036933</xdr:colOff>
      <xdr:row>79</xdr:row>
      <xdr:rowOff>62104</xdr:rowOff>
    </xdr:to>
    <xdr:pic>
      <xdr:nvPicPr>
        <xdr:cNvPr id="3" name="Picture 2">
          <a:extLst>
            <a:ext uri="{FF2B5EF4-FFF2-40B4-BE49-F238E27FC236}">
              <a16:creationId xmlns:a16="http://schemas.microsoft.com/office/drawing/2014/main" id="{54FE0F66-6837-4843-838E-AE1C819B83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DFEF563E-5D48-4158-8AAB-35A871679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1047367</xdr:colOff>
      <xdr:row>97</xdr:row>
      <xdr:rowOff>116350</xdr:rowOff>
    </xdr:to>
    <xdr:pic>
      <xdr:nvPicPr>
        <xdr:cNvPr id="3" name="Picture 2">
          <a:extLst>
            <a:ext uri="{FF2B5EF4-FFF2-40B4-BE49-F238E27FC236}">
              <a16:creationId xmlns:a16="http://schemas.microsoft.com/office/drawing/2014/main" id="{C58B906C-B487-4A29-BE90-A01AA3487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24284" cy="144985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EFBB2730-21E8-4F18-BBFA-6E683133F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DE9FE143-7107-48C4-9253-3C894D9C0E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BB7D28A8-B530-4C04-BD26-333F8435CE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C625EDE3-B6D1-4AFF-898E-DF5D8C6BDD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2613851</xdr:colOff>
      <xdr:row>90</xdr:row>
      <xdr:rowOff>67036</xdr:rowOff>
    </xdr:to>
    <xdr:pic>
      <xdr:nvPicPr>
        <xdr:cNvPr id="2" name="Picture 1">
          <a:extLst>
            <a:ext uri="{FF2B5EF4-FFF2-40B4-BE49-F238E27FC236}">
              <a16:creationId xmlns:a16="http://schemas.microsoft.com/office/drawing/2014/main" id="{EAFE70D0-9892-42B0-92C1-E3DF4F015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13851" cy="1400536"/>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DE35D7BA-5F67-4970-B842-B868242D0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422440EE-0D19-4E78-9A18-9CDEF61D1D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288F61CE-AD3A-4468-81D2-CE26E7D589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CC65C00D-EF4F-4A03-80D6-69330C3B42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1A97C539-3479-4B72-B039-D11C2A70D5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CE363BB0-A7CE-4300-9D41-F85DD66757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A20413CE-D4B5-412D-8CA9-F37BD15BF3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C737B302-6372-4DA0-8B99-A1B1D35A8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05167"/>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845B784D-3FC0-4611-B9D0-01C4D7DBE0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051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298C52D1-998C-409B-B1E1-33004F5E8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9091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6621C74C-E2EF-4CC6-BDED-7D2061F367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9091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E5B2B409-6F4D-4FE1-BCB5-BA75C10FC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564E2AF5-7F97-4F62-A762-04AADA9020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9DCA8514-2E50-4AEE-BB0C-0C7B34FBA0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35ED6912-E2E7-41B0-BAFC-136E497FC5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993894A2-CC50-4016-8B2D-35C36C1D8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2B9914FD-FB5C-4FC7-A0CA-89DE463492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0FED20C1-47AD-4C75-80A1-3ED19D0C8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1063020</xdr:colOff>
      <xdr:row>78</xdr:row>
      <xdr:rowOff>57173</xdr:rowOff>
    </xdr:to>
    <xdr:pic>
      <xdr:nvPicPr>
        <xdr:cNvPr id="3" name="Picture 2">
          <a:extLst>
            <a:ext uri="{FF2B5EF4-FFF2-40B4-BE49-F238E27FC236}">
              <a16:creationId xmlns:a16="http://schemas.microsoft.com/office/drawing/2014/main" id="{1E6BDCC9-E460-40B4-9B2E-98C8C803C6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639937"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F46F9133-6B19-4DA6-ABA4-62D1962478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99A8E1E3-A542-48CA-98F9-38A6C20056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22B2D393-462E-42DE-BCE9-5B5F08E609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621750"/>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5BCA4B8F-1DB3-4F4F-A9E8-737A87971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621750"/>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2F7B57F0-687F-401C-8AA1-C7322D9FC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532249C0-0327-4553-8CF0-46B56DC80E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2608633</xdr:colOff>
      <xdr:row>81</xdr:row>
      <xdr:rowOff>57173</xdr:rowOff>
    </xdr:to>
    <xdr:pic>
      <xdr:nvPicPr>
        <xdr:cNvPr id="2" name="Picture 1">
          <a:extLst>
            <a:ext uri="{FF2B5EF4-FFF2-40B4-BE49-F238E27FC236}">
              <a16:creationId xmlns:a16="http://schemas.microsoft.com/office/drawing/2014/main" id="{62A6F0D1-472B-4BC9-A11C-BCFE241521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3" cy="1390673"/>
        </a:xfrm>
        <a:prstGeom prst="rect">
          <a:avLst/>
        </a:prstGeom>
      </xdr:spPr>
    </xdr:pic>
    <xdr:clientData/>
  </xdr:twoCellAnchor>
  <xdr:twoCellAnchor editAs="oneCell">
    <xdr:from>
      <xdr:col>4</xdr:col>
      <xdr:colOff>0</xdr:colOff>
      <xdr:row>74</xdr:row>
      <xdr:rowOff>0</xdr:rowOff>
    </xdr:from>
    <xdr:to>
      <xdr:col>5</xdr:col>
      <xdr:colOff>1016064</xdr:colOff>
      <xdr:row>81</xdr:row>
      <xdr:rowOff>57173</xdr:rowOff>
    </xdr:to>
    <xdr:pic>
      <xdr:nvPicPr>
        <xdr:cNvPr id="3" name="Picture 2">
          <a:extLst>
            <a:ext uri="{FF2B5EF4-FFF2-40B4-BE49-F238E27FC236}">
              <a16:creationId xmlns:a16="http://schemas.microsoft.com/office/drawing/2014/main" id="{F8D889CA-54FD-44B2-938A-D00A0D3D0B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C5854EA1-C1B1-4962-BCC7-FAEA77B92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F952F947-2763-4752-B139-68AAF7AB5E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221CDC39-7338-4D0A-966C-3088C01F0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67810970-D38D-4A37-82FA-F1588344C7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2639936</xdr:colOff>
      <xdr:row>118</xdr:row>
      <xdr:rowOff>101556</xdr:rowOff>
    </xdr:to>
    <xdr:pic>
      <xdr:nvPicPr>
        <xdr:cNvPr id="2" name="Picture 1">
          <a:extLst>
            <a:ext uri="{FF2B5EF4-FFF2-40B4-BE49-F238E27FC236}">
              <a16:creationId xmlns:a16="http://schemas.microsoft.com/office/drawing/2014/main" id="{44178654-CF69-4590-901B-5C97FDF30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39936" cy="1435056"/>
        </a:xfrm>
        <a:prstGeom prst="rect">
          <a:avLst/>
        </a:prstGeom>
      </xdr:spPr>
    </xdr:pic>
    <xdr:clientData/>
  </xdr:twoCellAnchor>
  <xdr:twoCellAnchor editAs="oneCell">
    <xdr:from>
      <xdr:col>4</xdr:col>
      <xdr:colOff>0</xdr:colOff>
      <xdr:row>111</xdr:row>
      <xdr:rowOff>0</xdr:rowOff>
    </xdr:from>
    <xdr:to>
      <xdr:col>5</xdr:col>
      <xdr:colOff>1016064</xdr:colOff>
      <xdr:row>118</xdr:row>
      <xdr:rowOff>81830</xdr:rowOff>
    </xdr:to>
    <xdr:pic>
      <xdr:nvPicPr>
        <xdr:cNvPr id="3" name="Picture 2">
          <a:extLst>
            <a:ext uri="{FF2B5EF4-FFF2-40B4-BE49-F238E27FC236}">
              <a16:creationId xmlns:a16="http://schemas.microsoft.com/office/drawing/2014/main" id="{8BBF5E22-C09D-4AFB-A5CC-9746C93BD4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4F230A83-7A73-4913-B8F1-8384BE92F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3" cy="1390673"/>
        </a:xfrm>
        <a:prstGeom prst="rect">
          <a:avLst/>
        </a:prstGeom>
      </xdr:spPr>
    </xdr:pic>
    <xdr:clientData/>
  </xdr:twoCellAnchor>
  <xdr:twoCellAnchor editAs="oneCell">
    <xdr:from>
      <xdr:col>4</xdr:col>
      <xdr:colOff>0</xdr:colOff>
      <xdr:row>113</xdr:row>
      <xdr:rowOff>0</xdr:rowOff>
    </xdr:from>
    <xdr:to>
      <xdr:col>5</xdr:col>
      <xdr:colOff>1016064</xdr:colOff>
      <xdr:row>120</xdr:row>
      <xdr:rowOff>57173</xdr:rowOff>
    </xdr:to>
    <xdr:pic>
      <xdr:nvPicPr>
        <xdr:cNvPr id="3" name="Picture 2">
          <a:extLst>
            <a:ext uri="{FF2B5EF4-FFF2-40B4-BE49-F238E27FC236}">
              <a16:creationId xmlns:a16="http://schemas.microsoft.com/office/drawing/2014/main" id="{B676A04A-5FCB-40E0-8F2A-D5E8D31F2E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572</xdr:row>
      <xdr:rowOff>0</xdr:rowOff>
    </xdr:from>
    <xdr:to>
      <xdr:col>2</xdr:col>
      <xdr:colOff>2608633</xdr:colOff>
      <xdr:row>579</xdr:row>
      <xdr:rowOff>57173</xdr:rowOff>
    </xdr:to>
    <xdr:pic>
      <xdr:nvPicPr>
        <xdr:cNvPr id="2" name="Picture 1">
          <a:extLst>
            <a:ext uri="{FF2B5EF4-FFF2-40B4-BE49-F238E27FC236}">
              <a16:creationId xmlns:a16="http://schemas.microsoft.com/office/drawing/2014/main" id="{1381FADF-6CDB-4893-83A1-CF4A358F5A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368167"/>
          <a:ext cx="2608633" cy="1390673"/>
        </a:xfrm>
        <a:prstGeom prst="rect">
          <a:avLst/>
        </a:prstGeom>
      </xdr:spPr>
    </xdr:pic>
    <xdr:clientData/>
  </xdr:twoCellAnchor>
  <xdr:twoCellAnchor editAs="oneCell">
    <xdr:from>
      <xdr:col>4</xdr:col>
      <xdr:colOff>0</xdr:colOff>
      <xdr:row>572</xdr:row>
      <xdr:rowOff>0</xdr:rowOff>
    </xdr:from>
    <xdr:to>
      <xdr:col>5</xdr:col>
      <xdr:colOff>1016064</xdr:colOff>
      <xdr:row>579</xdr:row>
      <xdr:rowOff>57173</xdr:rowOff>
    </xdr:to>
    <xdr:pic>
      <xdr:nvPicPr>
        <xdr:cNvPr id="3" name="Picture 2">
          <a:extLst>
            <a:ext uri="{FF2B5EF4-FFF2-40B4-BE49-F238E27FC236}">
              <a16:creationId xmlns:a16="http://schemas.microsoft.com/office/drawing/2014/main" id="{E57F78FD-EEED-44E3-8D4B-81AC153C81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368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30393562-084E-4623-A72F-4DF33B8EB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C8C133F-50FB-4A0E-9FCE-F9AE3288F5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FE9BA2A5-D2DB-435C-9C4D-CFD621B0B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6739F1B6-6CA6-4A66-AC08-AA0AB7C49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229B4E60-CA5E-4B98-A7F5-37EB78F1A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1063020</xdr:colOff>
      <xdr:row>82</xdr:row>
      <xdr:rowOff>57173</xdr:rowOff>
    </xdr:to>
    <xdr:pic>
      <xdr:nvPicPr>
        <xdr:cNvPr id="3" name="Picture 2">
          <a:extLst>
            <a:ext uri="{FF2B5EF4-FFF2-40B4-BE49-F238E27FC236}">
              <a16:creationId xmlns:a16="http://schemas.microsoft.com/office/drawing/2014/main" id="{97A653D3-AFC4-4555-92E9-C2E7F0C8E5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2639936</xdr:colOff>
      <xdr:row>124</xdr:row>
      <xdr:rowOff>101556</xdr:rowOff>
    </xdr:to>
    <xdr:pic>
      <xdr:nvPicPr>
        <xdr:cNvPr id="2" name="Picture 1">
          <a:extLst>
            <a:ext uri="{FF2B5EF4-FFF2-40B4-BE49-F238E27FC236}">
              <a16:creationId xmlns:a16="http://schemas.microsoft.com/office/drawing/2014/main" id="{4BDBC897-2ED7-4879-A191-0775A470D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82250"/>
          <a:ext cx="2639936" cy="1435056"/>
        </a:xfrm>
        <a:prstGeom prst="rect">
          <a:avLst/>
        </a:prstGeom>
      </xdr:spPr>
    </xdr:pic>
    <xdr:clientData/>
  </xdr:twoCellAnchor>
  <xdr:twoCellAnchor editAs="oneCell">
    <xdr:from>
      <xdr:col>4</xdr:col>
      <xdr:colOff>0</xdr:colOff>
      <xdr:row>117</xdr:row>
      <xdr:rowOff>0</xdr:rowOff>
    </xdr:from>
    <xdr:to>
      <xdr:col>5</xdr:col>
      <xdr:colOff>1036933</xdr:colOff>
      <xdr:row>124</xdr:row>
      <xdr:rowOff>62104</xdr:rowOff>
    </xdr:to>
    <xdr:pic>
      <xdr:nvPicPr>
        <xdr:cNvPr id="3" name="Picture 2">
          <a:extLst>
            <a:ext uri="{FF2B5EF4-FFF2-40B4-BE49-F238E27FC236}">
              <a16:creationId xmlns:a16="http://schemas.microsoft.com/office/drawing/2014/main" id="{413DA907-2192-4A3D-9096-92F7CE8F63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82250"/>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2671241</xdr:colOff>
      <xdr:row>168</xdr:row>
      <xdr:rowOff>141008</xdr:rowOff>
    </xdr:to>
    <xdr:pic>
      <xdr:nvPicPr>
        <xdr:cNvPr id="2" name="Picture 1">
          <a:extLst>
            <a:ext uri="{FF2B5EF4-FFF2-40B4-BE49-F238E27FC236}">
              <a16:creationId xmlns:a16="http://schemas.microsoft.com/office/drawing/2014/main" id="{275887D9-5479-428E-AA54-F9E794ADA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072667"/>
          <a:ext cx="2671241" cy="1474508"/>
        </a:xfrm>
        <a:prstGeom prst="rect">
          <a:avLst/>
        </a:prstGeom>
      </xdr:spPr>
    </xdr:pic>
    <xdr:clientData/>
  </xdr:twoCellAnchor>
  <xdr:twoCellAnchor editAs="oneCell">
    <xdr:from>
      <xdr:col>4</xdr:col>
      <xdr:colOff>0</xdr:colOff>
      <xdr:row>161</xdr:row>
      <xdr:rowOff>0</xdr:rowOff>
    </xdr:from>
    <xdr:to>
      <xdr:col>5</xdr:col>
      <xdr:colOff>1047367</xdr:colOff>
      <xdr:row>168</xdr:row>
      <xdr:rowOff>116350</xdr:rowOff>
    </xdr:to>
    <xdr:pic>
      <xdr:nvPicPr>
        <xdr:cNvPr id="3" name="Picture 2">
          <a:extLst>
            <a:ext uri="{FF2B5EF4-FFF2-40B4-BE49-F238E27FC236}">
              <a16:creationId xmlns:a16="http://schemas.microsoft.com/office/drawing/2014/main" id="{8017F7B1-1434-44EA-ABDD-B4FD1DDF3F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072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2613851</xdr:colOff>
      <xdr:row>94</xdr:row>
      <xdr:rowOff>67036</xdr:rowOff>
    </xdr:to>
    <xdr:pic>
      <xdr:nvPicPr>
        <xdr:cNvPr id="2" name="Picture 1">
          <a:extLst>
            <a:ext uri="{FF2B5EF4-FFF2-40B4-BE49-F238E27FC236}">
              <a16:creationId xmlns:a16="http://schemas.microsoft.com/office/drawing/2014/main" id="{440120DF-7C61-4DB7-B728-584BAFE494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13851" cy="1400536"/>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2605EED5-E01A-4910-9A4B-7CE9DC276E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184</xdr:row>
      <xdr:rowOff>0</xdr:rowOff>
    </xdr:from>
    <xdr:to>
      <xdr:col>2</xdr:col>
      <xdr:colOff>2613851</xdr:colOff>
      <xdr:row>191</xdr:row>
      <xdr:rowOff>67036</xdr:rowOff>
    </xdr:to>
    <xdr:pic>
      <xdr:nvPicPr>
        <xdr:cNvPr id="2" name="Picture 1">
          <a:extLst>
            <a:ext uri="{FF2B5EF4-FFF2-40B4-BE49-F238E27FC236}">
              <a16:creationId xmlns:a16="http://schemas.microsoft.com/office/drawing/2014/main" id="{0EF93B73-4F67-4BA1-953E-7C350D08A7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454167"/>
          <a:ext cx="2613851" cy="1400536"/>
        </a:xfrm>
        <a:prstGeom prst="rect">
          <a:avLst/>
        </a:prstGeom>
      </xdr:spPr>
    </xdr:pic>
    <xdr:clientData/>
  </xdr:twoCellAnchor>
  <xdr:twoCellAnchor editAs="oneCell">
    <xdr:from>
      <xdr:col>4</xdr:col>
      <xdr:colOff>0</xdr:colOff>
      <xdr:row>184</xdr:row>
      <xdr:rowOff>0</xdr:rowOff>
    </xdr:from>
    <xdr:to>
      <xdr:col>5</xdr:col>
      <xdr:colOff>1047367</xdr:colOff>
      <xdr:row>191</xdr:row>
      <xdr:rowOff>116350</xdr:rowOff>
    </xdr:to>
    <xdr:pic>
      <xdr:nvPicPr>
        <xdr:cNvPr id="3" name="Picture 2">
          <a:extLst>
            <a:ext uri="{FF2B5EF4-FFF2-40B4-BE49-F238E27FC236}">
              <a16:creationId xmlns:a16="http://schemas.microsoft.com/office/drawing/2014/main" id="{1D58D624-DDF1-4869-9CCD-327BA90F6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4541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2624284</xdr:colOff>
      <xdr:row>118</xdr:row>
      <xdr:rowOff>42378</xdr:rowOff>
    </xdr:to>
    <xdr:pic>
      <xdr:nvPicPr>
        <xdr:cNvPr id="2" name="Picture 1">
          <a:extLst>
            <a:ext uri="{FF2B5EF4-FFF2-40B4-BE49-F238E27FC236}">
              <a16:creationId xmlns:a16="http://schemas.microsoft.com/office/drawing/2014/main" id="{C3712F40-B6ED-467B-AA59-AB0E5DD40F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24284" cy="1375878"/>
        </a:xfrm>
        <a:prstGeom prst="rect">
          <a:avLst/>
        </a:prstGeom>
      </xdr:spPr>
    </xdr:pic>
    <xdr:clientData/>
  </xdr:twoCellAnchor>
  <xdr:twoCellAnchor editAs="oneCell">
    <xdr:from>
      <xdr:col>4</xdr:col>
      <xdr:colOff>0</xdr:colOff>
      <xdr:row>111</xdr:row>
      <xdr:rowOff>0</xdr:rowOff>
    </xdr:from>
    <xdr:to>
      <xdr:col>5</xdr:col>
      <xdr:colOff>1016064</xdr:colOff>
      <xdr:row>118</xdr:row>
      <xdr:rowOff>81830</xdr:rowOff>
    </xdr:to>
    <xdr:pic>
      <xdr:nvPicPr>
        <xdr:cNvPr id="3" name="Picture 2">
          <a:extLst>
            <a:ext uri="{FF2B5EF4-FFF2-40B4-BE49-F238E27FC236}">
              <a16:creationId xmlns:a16="http://schemas.microsoft.com/office/drawing/2014/main" id="{2B6E7C35-B8F1-4946-B27C-14A3AA9D8E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7352E54E-25C8-4C1D-B221-EE482C80E2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411796BC-88DE-4688-8F0A-45C3AECA6B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159</xdr:row>
      <xdr:rowOff>0</xdr:rowOff>
    </xdr:from>
    <xdr:to>
      <xdr:col>2</xdr:col>
      <xdr:colOff>2608633</xdr:colOff>
      <xdr:row>166</xdr:row>
      <xdr:rowOff>57173</xdr:rowOff>
    </xdr:to>
    <xdr:pic>
      <xdr:nvPicPr>
        <xdr:cNvPr id="2" name="Picture 1">
          <a:extLst>
            <a:ext uri="{FF2B5EF4-FFF2-40B4-BE49-F238E27FC236}">
              <a16:creationId xmlns:a16="http://schemas.microsoft.com/office/drawing/2014/main" id="{DA2E7410-9A53-49B1-8AF2-4664B1347D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744583"/>
          <a:ext cx="2608633" cy="1390673"/>
        </a:xfrm>
        <a:prstGeom prst="rect">
          <a:avLst/>
        </a:prstGeom>
      </xdr:spPr>
    </xdr:pic>
    <xdr:clientData/>
  </xdr:twoCellAnchor>
  <xdr:twoCellAnchor editAs="oneCell">
    <xdr:from>
      <xdr:col>4</xdr:col>
      <xdr:colOff>0</xdr:colOff>
      <xdr:row>159</xdr:row>
      <xdr:rowOff>0</xdr:rowOff>
    </xdr:from>
    <xdr:to>
      <xdr:col>5</xdr:col>
      <xdr:colOff>1016064</xdr:colOff>
      <xdr:row>166</xdr:row>
      <xdr:rowOff>57173</xdr:rowOff>
    </xdr:to>
    <xdr:pic>
      <xdr:nvPicPr>
        <xdr:cNvPr id="3" name="Picture 2">
          <a:extLst>
            <a:ext uri="{FF2B5EF4-FFF2-40B4-BE49-F238E27FC236}">
              <a16:creationId xmlns:a16="http://schemas.microsoft.com/office/drawing/2014/main" id="{B3B03025-3F49-496B-A980-49D0D19C07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744583"/>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2</xdr:col>
      <xdr:colOff>2624284</xdr:colOff>
      <xdr:row>182</xdr:row>
      <xdr:rowOff>42378</xdr:rowOff>
    </xdr:to>
    <xdr:pic>
      <xdr:nvPicPr>
        <xdr:cNvPr id="2" name="Picture 1">
          <a:extLst>
            <a:ext uri="{FF2B5EF4-FFF2-40B4-BE49-F238E27FC236}">
              <a16:creationId xmlns:a16="http://schemas.microsoft.com/office/drawing/2014/main" id="{EF22F617-50BA-4FEF-8C74-937668D458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739667"/>
          <a:ext cx="2624284" cy="1375878"/>
        </a:xfrm>
        <a:prstGeom prst="rect">
          <a:avLst/>
        </a:prstGeom>
      </xdr:spPr>
    </xdr:pic>
    <xdr:clientData/>
  </xdr:twoCellAnchor>
  <xdr:twoCellAnchor editAs="oneCell">
    <xdr:from>
      <xdr:col>4</xdr:col>
      <xdr:colOff>0</xdr:colOff>
      <xdr:row>175</xdr:row>
      <xdr:rowOff>0</xdr:rowOff>
    </xdr:from>
    <xdr:to>
      <xdr:col>5</xdr:col>
      <xdr:colOff>1016064</xdr:colOff>
      <xdr:row>182</xdr:row>
      <xdr:rowOff>81830</xdr:rowOff>
    </xdr:to>
    <xdr:pic>
      <xdr:nvPicPr>
        <xdr:cNvPr id="3" name="Picture 2">
          <a:extLst>
            <a:ext uri="{FF2B5EF4-FFF2-40B4-BE49-F238E27FC236}">
              <a16:creationId xmlns:a16="http://schemas.microsoft.com/office/drawing/2014/main" id="{9327E6AF-3AE3-4A5A-8598-C1E4DD6CE2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7396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2671241</xdr:colOff>
      <xdr:row>153</xdr:row>
      <xdr:rowOff>141008</xdr:rowOff>
    </xdr:to>
    <xdr:pic>
      <xdr:nvPicPr>
        <xdr:cNvPr id="2" name="Picture 1">
          <a:extLst>
            <a:ext uri="{FF2B5EF4-FFF2-40B4-BE49-F238E27FC236}">
              <a16:creationId xmlns:a16="http://schemas.microsoft.com/office/drawing/2014/main" id="{02A07749-C9C1-4C77-AA2F-546739D744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617333"/>
          <a:ext cx="2671241" cy="1474508"/>
        </a:xfrm>
        <a:prstGeom prst="rect">
          <a:avLst/>
        </a:prstGeom>
      </xdr:spPr>
    </xdr:pic>
    <xdr:clientData/>
  </xdr:twoCellAnchor>
  <xdr:twoCellAnchor editAs="oneCell">
    <xdr:from>
      <xdr:col>4</xdr:col>
      <xdr:colOff>0</xdr:colOff>
      <xdr:row>146</xdr:row>
      <xdr:rowOff>0</xdr:rowOff>
    </xdr:from>
    <xdr:to>
      <xdr:col>5</xdr:col>
      <xdr:colOff>1047367</xdr:colOff>
      <xdr:row>153</xdr:row>
      <xdr:rowOff>116350</xdr:rowOff>
    </xdr:to>
    <xdr:pic>
      <xdr:nvPicPr>
        <xdr:cNvPr id="3" name="Picture 2">
          <a:extLst>
            <a:ext uri="{FF2B5EF4-FFF2-40B4-BE49-F238E27FC236}">
              <a16:creationId xmlns:a16="http://schemas.microsoft.com/office/drawing/2014/main" id="{963837AE-E8DA-44F9-86E8-C209D785AC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617333"/>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2608633</xdr:colOff>
      <xdr:row>153</xdr:row>
      <xdr:rowOff>57173</xdr:rowOff>
    </xdr:to>
    <xdr:pic>
      <xdr:nvPicPr>
        <xdr:cNvPr id="2" name="Picture 1">
          <a:extLst>
            <a:ext uri="{FF2B5EF4-FFF2-40B4-BE49-F238E27FC236}">
              <a16:creationId xmlns:a16="http://schemas.microsoft.com/office/drawing/2014/main" id="{C2F1C2D2-ED7D-4389-9693-43F3A9BCF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268083"/>
          <a:ext cx="2608633" cy="1390673"/>
        </a:xfrm>
        <a:prstGeom prst="rect">
          <a:avLst/>
        </a:prstGeom>
      </xdr:spPr>
    </xdr:pic>
    <xdr:clientData/>
  </xdr:twoCellAnchor>
  <xdr:twoCellAnchor editAs="oneCell">
    <xdr:from>
      <xdr:col>4</xdr:col>
      <xdr:colOff>0</xdr:colOff>
      <xdr:row>146</xdr:row>
      <xdr:rowOff>0</xdr:rowOff>
    </xdr:from>
    <xdr:to>
      <xdr:col>5</xdr:col>
      <xdr:colOff>1016064</xdr:colOff>
      <xdr:row>153</xdr:row>
      <xdr:rowOff>57173</xdr:rowOff>
    </xdr:to>
    <xdr:pic>
      <xdr:nvPicPr>
        <xdr:cNvPr id="3" name="Picture 2">
          <a:extLst>
            <a:ext uri="{FF2B5EF4-FFF2-40B4-BE49-F238E27FC236}">
              <a16:creationId xmlns:a16="http://schemas.microsoft.com/office/drawing/2014/main" id="{AA793800-11D4-4CE6-86B9-7DE71EC808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268083"/>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FFEC501E-FD02-4A34-ABE0-12E850EFF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D1314DAC-8E19-4668-A8A5-C1FE1B537A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6A3A9813-7CF8-4C99-B876-145E87A3BD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CF2B8258-0A67-44F5-92C8-54D66C5F4B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2613851</xdr:colOff>
      <xdr:row>88</xdr:row>
      <xdr:rowOff>67036</xdr:rowOff>
    </xdr:to>
    <xdr:pic>
      <xdr:nvPicPr>
        <xdr:cNvPr id="2" name="Picture 1">
          <a:extLst>
            <a:ext uri="{FF2B5EF4-FFF2-40B4-BE49-F238E27FC236}">
              <a16:creationId xmlns:a16="http://schemas.microsoft.com/office/drawing/2014/main" id="{2A86FBD9-1DC1-4426-B13A-EA260DE93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03083"/>
          <a:ext cx="2613851" cy="1400536"/>
        </a:xfrm>
        <a:prstGeom prst="rect">
          <a:avLst/>
        </a:prstGeom>
      </xdr:spPr>
    </xdr:pic>
    <xdr:clientData/>
  </xdr:twoCellAnchor>
  <xdr:twoCellAnchor editAs="oneCell">
    <xdr:from>
      <xdr:col>4</xdr:col>
      <xdr:colOff>0</xdr:colOff>
      <xdr:row>81</xdr:row>
      <xdr:rowOff>0</xdr:rowOff>
    </xdr:from>
    <xdr:to>
      <xdr:col>5</xdr:col>
      <xdr:colOff>1036933</xdr:colOff>
      <xdr:row>88</xdr:row>
      <xdr:rowOff>62104</xdr:rowOff>
    </xdr:to>
    <xdr:pic>
      <xdr:nvPicPr>
        <xdr:cNvPr id="3" name="Picture 2">
          <a:extLst>
            <a:ext uri="{FF2B5EF4-FFF2-40B4-BE49-F238E27FC236}">
              <a16:creationId xmlns:a16="http://schemas.microsoft.com/office/drawing/2014/main" id="{6B566460-F664-439E-985B-509F843194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03083"/>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154</xdr:row>
      <xdr:rowOff>0</xdr:rowOff>
    </xdr:from>
    <xdr:to>
      <xdr:col>2</xdr:col>
      <xdr:colOff>2608633</xdr:colOff>
      <xdr:row>161</xdr:row>
      <xdr:rowOff>57173</xdr:rowOff>
    </xdr:to>
    <xdr:pic>
      <xdr:nvPicPr>
        <xdr:cNvPr id="2" name="Picture 1">
          <a:extLst>
            <a:ext uri="{FF2B5EF4-FFF2-40B4-BE49-F238E27FC236}">
              <a16:creationId xmlns:a16="http://schemas.microsoft.com/office/drawing/2014/main" id="{CBC6242C-D502-43AC-8D72-FEA038891E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739167"/>
          <a:ext cx="2608633" cy="1390673"/>
        </a:xfrm>
        <a:prstGeom prst="rect">
          <a:avLst/>
        </a:prstGeom>
      </xdr:spPr>
    </xdr:pic>
    <xdr:clientData/>
  </xdr:twoCellAnchor>
  <xdr:twoCellAnchor editAs="oneCell">
    <xdr:from>
      <xdr:col>4</xdr:col>
      <xdr:colOff>0</xdr:colOff>
      <xdr:row>154</xdr:row>
      <xdr:rowOff>0</xdr:rowOff>
    </xdr:from>
    <xdr:to>
      <xdr:col>5</xdr:col>
      <xdr:colOff>1016064</xdr:colOff>
      <xdr:row>161</xdr:row>
      <xdr:rowOff>57173</xdr:rowOff>
    </xdr:to>
    <xdr:pic>
      <xdr:nvPicPr>
        <xdr:cNvPr id="3" name="Picture 2">
          <a:extLst>
            <a:ext uri="{FF2B5EF4-FFF2-40B4-BE49-F238E27FC236}">
              <a16:creationId xmlns:a16="http://schemas.microsoft.com/office/drawing/2014/main" id="{900C32F3-121F-41E2-870B-5D5788A25C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7391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174</xdr:row>
      <xdr:rowOff>0</xdr:rowOff>
    </xdr:from>
    <xdr:to>
      <xdr:col>2</xdr:col>
      <xdr:colOff>2608633</xdr:colOff>
      <xdr:row>181</xdr:row>
      <xdr:rowOff>57173</xdr:rowOff>
    </xdr:to>
    <xdr:pic>
      <xdr:nvPicPr>
        <xdr:cNvPr id="2" name="Picture 1">
          <a:extLst>
            <a:ext uri="{FF2B5EF4-FFF2-40B4-BE49-F238E27FC236}">
              <a16:creationId xmlns:a16="http://schemas.microsoft.com/office/drawing/2014/main" id="{844B1E8C-9EFB-418F-B502-2746A12C8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549167"/>
          <a:ext cx="2608633" cy="1390673"/>
        </a:xfrm>
        <a:prstGeom prst="rect">
          <a:avLst/>
        </a:prstGeom>
      </xdr:spPr>
    </xdr:pic>
    <xdr:clientData/>
  </xdr:twoCellAnchor>
  <xdr:twoCellAnchor editAs="oneCell">
    <xdr:from>
      <xdr:col>4</xdr:col>
      <xdr:colOff>0</xdr:colOff>
      <xdr:row>174</xdr:row>
      <xdr:rowOff>0</xdr:rowOff>
    </xdr:from>
    <xdr:to>
      <xdr:col>5</xdr:col>
      <xdr:colOff>989978</xdr:colOff>
      <xdr:row>181</xdr:row>
      <xdr:rowOff>57173</xdr:rowOff>
    </xdr:to>
    <xdr:pic>
      <xdr:nvPicPr>
        <xdr:cNvPr id="3" name="Picture 2">
          <a:extLst>
            <a:ext uri="{FF2B5EF4-FFF2-40B4-BE49-F238E27FC236}">
              <a16:creationId xmlns:a16="http://schemas.microsoft.com/office/drawing/2014/main" id="{D6AA0F84-FF63-4281-90F6-26B80DB38F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54916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2608633</xdr:colOff>
      <xdr:row>133</xdr:row>
      <xdr:rowOff>57173</xdr:rowOff>
    </xdr:to>
    <xdr:pic>
      <xdr:nvPicPr>
        <xdr:cNvPr id="2" name="Picture 1">
          <a:extLst>
            <a:ext uri="{FF2B5EF4-FFF2-40B4-BE49-F238E27FC236}">
              <a16:creationId xmlns:a16="http://schemas.microsoft.com/office/drawing/2014/main" id="{105790F0-404A-4A94-8C49-80E8B2AE98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58083"/>
          <a:ext cx="2608633" cy="1390673"/>
        </a:xfrm>
        <a:prstGeom prst="rect">
          <a:avLst/>
        </a:prstGeom>
      </xdr:spPr>
    </xdr:pic>
    <xdr:clientData/>
  </xdr:twoCellAnchor>
  <xdr:twoCellAnchor editAs="oneCell">
    <xdr:from>
      <xdr:col>4</xdr:col>
      <xdr:colOff>0</xdr:colOff>
      <xdr:row>126</xdr:row>
      <xdr:rowOff>0</xdr:rowOff>
    </xdr:from>
    <xdr:to>
      <xdr:col>5</xdr:col>
      <xdr:colOff>1016064</xdr:colOff>
      <xdr:row>133</xdr:row>
      <xdr:rowOff>57173</xdr:rowOff>
    </xdr:to>
    <xdr:pic>
      <xdr:nvPicPr>
        <xdr:cNvPr id="3" name="Picture 2">
          <a:extLst>
            <a:ext uri="{FF2B5EF4-FFF2-40B4-BE49-F238E27FC236}">
              <a16:creationId xmlns:a16="http://schemas.microsoft.com/office/drawing/2014/main" id="{5B2610D0-9D7B-48EC-BC14-AE4F46A0C1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58083"/>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541</xdr:row>
      <xdr:rowOff>0</xdr:rowOff>
    </xdr:from>
    <xdr:to>
      <xdr:col>2</xdr:col>
      <xdr:colOff>2608632</xdr:colOff>
      <xdr:row>548</xdr:row>
      <xdr:rowOff>121282</xdr:rowOff>
    </xdr:to>
    <xdr:pic>
      <xdr:nvPicPr>
        <xdr:cNvPr id="2" name="Picture 1">
          <a:extLst>
            <a:ext uri="{FF2B5EF4-FFF2-40B4-BE49-F238E27FC236}">
              <a16:creationId xmlns:a16="http://schemas.microsoft.com/office/drawing/2014/main" id="{02E22CD3-A9D2-4E7B-AEDC-636905D6F5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98583750"/>
          <a:ext cx="2608632" cy="1454782"/>
        </a:xfrm>
        <a:prstGeom prst="rect">
          <a:avLst/>
        </a:prstGeom>
      </xdr:spPr>
    </xdr:pic>
    <xdr:clientData/>
  </xdr:twoCellAnchor>
  <xdr:twoCellAnchor editAs="oneCell">
    <xdr:from>
      <xdr:col>4</xdr:col>
      <xdr:colOff>0</xdr:colOff>
      <xdr:row>541</xdr:row>
      <xdr:rowOff>0</xdr:rowOff>
    </xdr:from>
    <xdr:to>
      <xdr:col>5</xdr:col>
      <xdr:colOff>1063020</xdr:colOff>
      <xdr:row>548</xdr:row>
      <xdr:rowOff>57173</xdr:rowOff>
    </xdr:to>
    <xdr:pic>
      <xdr:nvPicPr>
        <xdr:cNvPr id="3" name="Picture 2">
          <a:extLst>
            <a:ext uri="{FF2B5EF4-FFF2-40B4-BE49-F238E27FC236}">
              <a16:creationId xmlns:a16="http://schemas.microsoft.com/office/drawing/2014/main" id="{E5A78424-E86A-473D-8653-E434A2220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98583750"/>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2608633</xdr:colOff>
      <xdr:row>140</xdr:row>
      <xdr:rowOff>57173</xdr:rowOff>
    </xdr:to>
    <xdr:pic>
      <xdr:nvPicPr>
        <xdr:cNvPr id="2" name="Picture 1">
          <a:extLst>
            <a:ext uri="{FF2B5EF4-FFF2-40B4-BE49-F238E27FC236}">
              <a16:creationId xmlns:a16="http://schemas.microsoft.com/office/drawing/2014/main" id="{E5F590EA-2245-4448-B7A3-867409D05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738667"/>
          <a:ext cx="2608633" cy="1390673"/>
        </a:xfrm>
        <a:prstGeom prst="rect">
          <a:avLst/>
        </a:prstGeom>
      </xdr:spPr>
    </xdr:pic>
    <xdr:clientData/>
  </xdr:twoCellAnchor>
  <xdr:twoCellAnchor editAs="oneCell">
    <xdr:from>
      <xdr:col>4</xdr:col>
      <xdr:colOff>0</xdr:colOff>
      <xdr:row>133</xdr:row>
      <xdr:rowOff>0</xdr:rowOff>
    </xdr:from>
    <xdr:to>
      <xdr:col>5</xdr:col>
      <xdr:colOff>1016064</xdr:colOff>
      <xdr:row>140</xdr:row>
      <xdr:rowOff>57173</xdr:rowOff>
    </xdr:to>
    <xdr:pic>
      <xdr:nvPicPr>
        <xdr:cNvPr id="3" name="Picture 2">
          <a:extLst>
            <a:ext uri="{FF2B5EF4-FFF2-40B4-BE49-F238E27FC236}">
              <a16:creationId xmlns:a16="http://schemas.microsoft.com/office/drawing/2014/main" id="{E48BB8F1-6F70-4AFA-A657-73D5B6346E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7386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2516F7DB-F225-4B66-9F84-A47BDFC98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608633" cy="1390673"/>
        </a:xfrm>
        <a:prstGeom prst="rect">
          <a:avLst/>
        </a:prstGeom>
      </xdr:spPr>
    </xdr:pic>
    <xdr:clientData/>
  </xdr:twoCellAnchor>
  <xdr:twoCellAnchor editAs="oneCell">
    <xdr:from>
      <xdr:col>4</xdr:col>
      <xdr:colOff>0</xdr:colOff>
      <xdr:row>113</xdr:row>
      <xdr:rowOff>0</xdr:rowOff>
    </xdr:from>
    <xdr:to>
      <xdr:col>5</xdr:col>
      <xdr:colOff>1016064</xdr:colOff>
      <xdr:row>120</xdr:row>
      <xdr:rowOff>57173</xdr:rowOff>
    </xdr:to>
    <xdr:pic>
      <xdr:nvPicPr>
        <xdr:cNvPr id="3" name="Picture 2">
          <a:extLst>
            <a:ext uri="{FF2B5EF4-FFF2-40B4-BE49-F238E27FC236}">
              <a16:creationId xmlns:a16="http://schemas.microsoft.com/office/drawing/2014/main" id="{805D5B7B-E171-4228-B7F2-B62CF526DA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2671241</xdr:colOff>
      <xdr:row>168</xdr:row>
      <xdr:rowOff>141008</xdr:rowOff>
    </xdr:to>
    <xdr:pic>
      <xdr:nvPicPr>
        <xdr:cNvPr id="2" name="Picture 1">
          <a:extLst>
            <a:ext uri="{FF2B5EF4-FFF2-40B4-BE49-F238E27FC236}">
              <a16:creationId xmlns:a16="http://schemas.microsoft.com/office/drawing/2014/main" id="{3C3ECBA1-A94D-4A17-9481-E38AC9374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400750"/>
          <a:ext cx="2671241" cy="1474508"/>
        </a:xfrm>
        <a:prstGeom prst="rect">
          <a:avLst/>
        </a:prstGeom>
      </xdr:spPr>
    </xdr:pic>
    <xdr:clientData/>
  </xdr:twoCellAnchor>
  <xdr:twoCellAnchor editAs="oneCell">
    <xdr:from>
      <xdr:col>4</xdr:col>
      <xdr:colOff>0</xdr:colOff>
      <xdr:row>161</xdr:row>
      <xdr:rowOff>0</xdr:rowOff>
    </xdr:from>
    <xdr:to>
      <xdr:col>5</xdr:col>
      <xdr:colOff>1047367</xdr:colOff>
      <xdr:row>168</xdr:row>
      <xdr:rowOff>116350</xdr:rowOff>
    </xdr:to>
    <xdr:pic>
      <xdr:nvPicPr>
        <xdr:cNvPr id="3" name="Picture 2">
          <a:extLst>
            <a:ext uri="{FF2B5EF4-FFF2-40B4-BE49-F238E27FC236}">
              <a16:creationId xmlns:a16="http://schemas.microsoft.com/office/drawing/2014/main" id="{0E01F7D3-611A-44FE-8C0A-ED6BF4605D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40075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2613851</xdr:colOff>
      <xdr:row>147</xdr:row>
      <xdr:rowOff>67036</xdr:rowOff>
    </xdr:to>
    <xdr:pic>
      <xdr:nvPicPr>
        <xdr:cNvPr id="2" name="Picture 1">
          <a:extLst>
            <a:ext uri="{FF2B5EF4-FFF2-40B4-BE49-F238E27FC236}">
              <a16:creationId xmlns:a16="http://schemas.microsoft.com/office/drawing/2014/main" id="{EF57FE57-399E-46CB-BD64-89F0BD8B32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072167"/>
          <a:ext cx="2613851" cy="1400536"/>
        </a:xfrm>
        <a:prstGeom prst="rect">
          <a:avLst/>
        </a:prstGeom>
      </xdr:spPr>
    </xdr:pic>
    <xdr:clientData/>
  </xdr:twoCellAnchor>
  <xdr:twoCellAnchor editAs="oneCell">
    <xdr:from>
      <xdr:col>4</xdr:col>
      <xdr:colOff>0</xdr:colOff>
      <xdr:row>140</xdr:row>
      <xdr:rowOff>0</xdr:rowOff>
    </xdr:from>
    <xdr:to>
      <xdr:col>5</xdr:col>
      <xdr:colOff>1047367</xdr:colOff>
      <xdr:row>147</xdr:row>
      <xdr:rowOff>116350</xdr:rowOff>
    </xdr:to>
    <xdr:pic>
      <xdr:nvPicPr>
        <xdr:cNvPr id="3" name="Picture 2">
          <a:extLst>
            <a:ext uri="{FF2B5EF4-FFF2-40B4-BE49-F238E27FC236}">
              <a16:creationId xmlns:a16="http://schemas.microsoft.com/office/drawing/2014/main" id="{7ADFDC5D-635C-434C-94CF-813E90E081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072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2624284</xdr:colOff>
      <xdr:row>81</xdr:row>
      <xdr:rowOff>42378</xdr:rowOff>
    </xdr:to>
    <xdr:pic>
      <xdr:nvPicPr>
        <xdr:cNvPr id="2" name="Picture 1">
          <a:extLst>
            <a:ext uri="{FF2B5EF4-FFF2-40B4-BE49-F238E27FC236}">
              <a16:creationId xmlns:a16="http://schemas.microsoft.com/office/drawing/2014/main" id="{B6E4B4B9-D42C-4A35-BCBF-573864D969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24284" cy="1375878"/>
        </a:xfrm>
        <a:prstGeom prst="rect">
          <a:avLst/>
        </a:prstGeom>
      </xdr:spPr>
    </xdr:pic>
    <xdr:clientData/>
  </xdr:twoCellAnchor>
  <xdr:twoCellAnchor editAs="oneCell">
    <xdr:from>
      <xdr:col>4</xdr:col>
      <xdr:colOff>0</xdr:colOff>
      <xdr:row>74</xdr:row>
      <xdr:rowOff>0</xdr:rowOff>
    </xdr:from>
    <xdr:to>
      <xdr:col>5</xdr:col>
      <xdr:colOff>989978</xdr:colOff>
      <xdr:row>81</xdr:row>
      <xdr:rowOff>57173</xdr:rowOff>
    </xdr:to>
    <xdr:pic>
      <xdr:nvPicPr>
        <xdr:cNvPr id="3" name="Picture 2">
          <a:extLst>
            <a:ext uri="{FF2B5EF4-FFF2-40B4-BE49-F238E27FC236}">
              <a16:creationId xmlns:a16="http://schemas.microsoft.com/office/drawing/2014/main" id="{7332F879-AC91-4CC3-8EC3-EB5DB3F577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A9C8BB8E-66DD-47D6-B753-FF1049B9DE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3771874F-1A9A-46C1-A933-04A7EA8F17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E47A8BC9-6F71-42CF-9F0A-7A703FE83A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1CDAE146-B27D-49F5-9A16-A4FD67125F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ADAE6410-CA92-4284-B344-C30404A41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CBDAFF4-9090-4815-B4B2-6B97D31EDC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2608633</xdr:colOff>
      <xdr:row>147</xdr:row>
      <xdr:rowOff>57173</xdr:rowOff>
    </xdr:to>
    <xdr:pic>
      <xdr:nvPicPr>
        <xdr:cNvPr id="2" name="Picture 1">
          <a:extLst>
            <a:ext uri="{FF2B5EF4-FFF2-40B4-BE49-F238E27FC236}">
              <a16:creationId xmlns:a16="http://schemas.microsoft.com/office/drawing/2014/main" id="{C0B21812-B3FB-4099-A1DB-775B13951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125083"/>
          <a:ext cx="2608633" cy="1390673"/>
        </a:xfrm>
        <a:prstGeom prst="rect">
          <a:avLst/>
        </a:prstGeom>
      </xdr:spPr>
    </xdr:pic>
    <xdr:clientData/>
  </xdr:twoCellAnchor>
  <xdr:twoCellAnchor editAs="oneCell">
    <xdr:from>
      <xdr:col>4</xdr:col>
      <xdr:colOff>0</xdr:colOff>
      <xdr:row>140</xdr:row>
      <xdr:rowOff>0</xdr:rowOff>
    </xdr:from>
    <xdr:to>
      <xdr:col>5</xdr:col>
      <xdr:colOff>1016064</xdr:colOff>
      <xdr:row>147</xdr:row>
      <xdr:rowOff>57173</xdr:rowOff>
    </xdr:to>
    <xdr:pic>
      <xdr:nvPicPr>
        <xdr:cNvPr id="3" name="Picture 2">
          <a:extLst>
            <a:ext uri="{FF2B5EF4-FFF2-40B4-BE49-F238E27FC236}">
              <a16:creationId xmlns:a16="http://schemas.microsoft.com/office/drawing/2014/main" id="{F8BC8B81-5A00-4669-B2AF-BB4C4324F1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125083"/>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2613851</xdr:colOff>
      <xdr:row>128</xdr:row>
      <xdr:rowOff>67036</xdr:rowOff>
    </xdr:to>
    <xdr:pic>
      <xdr:nvPicPr>
        <xdr:cNvPr id="2" name="Picture 1">
          <a:extLst>
            <a:ext uri="{FF2B5EF4-FFF2-40B4-BE49-F238E27FC236}">
              <a16:creationId xmlns:a16="http://schemas.microsoft.com/office/drawing/2014/main" id="{9659DB41-17E5-4B68-AA0D-84787F9B0A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13851" cy="1400536"/>
        </a:xfrm>
        <a:prstGeom prst="rect">
          <a:avLst/>
        </a:prstGeom>
      </xdr:spPr>
    </xdr:pic>
    <xdr:clientData/>
  </xdr:twoCellAnchor>
  <xdr:twoCellAnchor editAs="oneCell">
    <xdr:from>
      <xdr:col>4</xdr:col>
      <xdr:colOff>0</xdr:colOff>
      <xdr:row>121</xdr:row>
      <xdr:rowOff>0</xdr:rowOff>
    </xdr:from>
    <xdr:to>
      <xdr:col>5</xdr:col>
      <xdr:colOff>1047367</xdr:colOff>
      <xdr:row>128</xdr:row>
      <xdr:rowOff>116350</xdr:rowOff>
    </xdr:to>
    <xdr:pic>
      <xdr:nvPicPr>
        <xdr:cNvPr id="3" name="Picture 2">
          <a:extLst>
            <a:ext uri="{FF2B5EF4-FFF2-40B4-BE49-F238E27FC236}">
              <a16:creationId xmlns:a16="http://schemas.microsoft.com/office/drawing/2014/main" id="{DBA9F6FD-780A-4437-82A2-A79377652C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2608632</xdr:colOff>
      <xdr:row>78</xdr:row>
      <xdr:rowOff>121282</xdr:rowOff>
    </xdr:to>
    <xdr:pic>
      <xdr:nvPicPr>
        <xdr:cNvPr id="2" name="Picture 1">
          <a:extLst>
            <a:ext uri="{FF2B5EF4-FFF2-40B4-BE49-F238E27FC236}">
              <a16:creationId xmlns:a16="http://schemas.microsoft.com/office/drawing/2014/main" id="{E5405AC1-1D5E-4318-A77C-8E1AE362D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08632" cy="1454782"/>
        </a:xfrm>
        <a:prstGeom prst="rect">
          <a:avLst/>
        </a:prstGeom>
      </xdr:spPr>
    </xdr:pic>
    <xdr:clientData/>
  </xdr:twoCellAnchor>
  <xdr:twoCellAnchor editAs="oneCell">
    <xdr:from>
      <xdr:col>4</xdr:col>
      <xdr:colOff>0</xdr:colOff>
      <xdr:row>71</xdr:row>
      <xdr:rowOff>0</xdr:rowOff>
    </xdr:from>
    <xdr:to>
      <xdr:col>5</xdr:col>
      <xdr:colOff>1016064</xdr:colOff>
      <xdr:row>78</xdr:row>
      <xdr:rowOff>57173</xdr:rowOff>
    </xdr:to>
    <xdr:pic>
      <xdr:nvPicPr>
        <xdr:cNvPr id="3" name="Picture 2">
          <a:extLst>
            <a:ext uri="{FF2B5EF4-FFF2-40B4-BE49-F238E27FC236}">
              <a16:creationId xmlns:a16="http://schemas.microsoft.com/office/drawing/2014/main" id="{3BF68229-0D5C-46BA-94C1-BE93583E11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D4F107E5-7869-452A-921F-8604E29661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4AECF84-33FD-42E5-B2FC-C4DE434DF6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2608633</xdr:colOff>
      <xdr:row>102</xdr:row>
      <xdr:rowOff>57173</xdr:rowOff>
    </xdr:to>
    <xdr:pic>
      <xdr:nvPicPr>
        <xdr:cNvPr id="2" name="Picture 1">
          <a:extLst>
            <a:ext uri="{FF2B5EF4-FFF2-40B4-BE49-F238E27FC236}">
              <a16:creationId xmlns:a16="http://schemas.microsoft.com/office/drawing/2014/main" id="{2E85E4E9-1B96-456F-80A7-08E9B43A38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08633" cy="1390673"/>
        </a:xfrm>
        <a:prstGeom prst="rect">
          <a:avLst/>
        </a:prstGeom>
      </xdr:spPr>
    </xdr:pic>
    <xdr:clientData/>
  </xdr:twoCellAnchor>
  <xdr:twoCellAnchor editAs="oneCell">
    <xdr:from>
      <xdr:col>4</xdr:col>
      <xdr:colOff>0</xdr:colOff>
      <xdr:row>95</xdr:row>
      <xdr:rowOff>0</xdr:rowOff>
    </xdr:from>
    <xdr:to>
      <xdr:col>5</xdr:col>
      <xdr:colOff>1016064</xdr:colOff>
      <xdr:row>102</xdr:row>
      <xdr:rowOff>57173</xdr:rowOff>
    </xdr:to>
    <xdr:pic>
      <xdr:nvPicPr>
        <xdr:cNvPr id="3" name="Picture 2">
          <a:extLst>
            <a:ext uri="{FF2B5EF4-FFF2-40B4-BE49-F238E27FC236}">
              <a16:creationId xmlns:a16="http://schemas.microsoft.com/office/drawing/2014/main" id="{BDFA04C5-FF00-4C54-943F-7D2DF4BF09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4C3A6DD3-0C5A-4823-B379-34ED841E80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4441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3A9C2011-A8FF-463B-B594-0CEE5B184E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4441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398CD5D4-44AA-4D0A-8E0C-1FFDA95A9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5971D99-887B-4E24-BDCC-908582692E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B1621908-03CE-430A-8961-F4832104F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BF3E7961-B03B-48F8-8433-32E4E31630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2608633</xdr:colOff>
      <xdr:row>178</xdr:row>
      <xdr:rowOff>57173</xdr:rowOff>
    </xdr:to>
    <xdr:pic>
      <xdr:nvPicPr>
        <xdr:cNvPr id="2" name="Picture 1">
          <a:extLst>
            <a:ext uri="{FF2B5EF4-FFF2-40B4-BE49-F238E27FC236}">
              <a16:creationId xmlns:a16="http://schemas.microsoft.com/office/drawing/2014/main" id="{067611CC-9301-4554-B399-4CBE15AC3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608633" cy="1390673"/>
        </a:xfrm>
        <a:prstGeom prst="rect">
          <a:avLst/>
        </a:prstGeom>
      </xdr:spPr>
    </xdr:pic>
    <xdr:clientData/>
  </xdr:twoCellAnchor>
  <xdr:twoCellAnchor editAs="oneCell">
    <xdr:from>
      <xdr:col>4</xdr:col>
      <xdr:colOff>0</xdr:colOff>
      <xdr:row>171</xdr:row>
      <xdr:rowOff>0</xdr:rowOff>
    </xdr:from>
    <xdr:to>
      <xdr:col>5</xdr:col>
      <xdr:colOff>1016064</xdr:colOff>
      <xdr:row>178</xdr:row>
      <xdr:rowOff>57173</xdr:rowOff>
    </xdr:to>
    <xdr:pic>
      <xdr:nvPicPr>
        <xdr:cNvPr id="3" name="Picture 2">
          <a:extLst>
            <a:ext uri="{FF2B5EF4-FFF2-40B4-BE49-F238E27FC236}">
              <a16:creationId xmlns:a16="http://schemas.microsoft.com/office/drawing/2014/main" id="{8CC9F6C4-DED1-4FF3-8C26-5982FA2045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302</xdr:row>
      <xdr:rowOff>0</xdr:rowOff>
    </xdr:from>
    <xdr:to>
      <xdr:col>2</xdr:col>
      <xdr:colOff>2639936</xdr:colOff>
      <xdr:row>309</xdr:row>
      <xdr:rowOff>101556</xdr:rowOff>
    </xdr:to>
    <xdr:pic>
      <xdr:nvPicPr>
        <xdr:cNvPr id="2" name="Picture 1">
          <a:extLst>
            <a:ext uri="{FF2B5EF4-FFF2-40B4-BE49-F238E27FC236}">
              <a16:creationId xmlns:a16="http://schemas.microsoft.com/office/drawing/2014/main" id="{94B0DF3E-D25E-4088-B252-F64CAC5AFB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6356250"/>
          <a:ext cx="2639936" cy="1435056"/>
        </a:xfrm>
        <a:prstGeom prst="rect">
          <a:avLst/>
        </a:prstGeom>
      </xdr:spPr>
    </xdr:pic>
    <xdr:clientData/>
  </xdr:twoCellAnchor>
  <xdr:twoCellAnchor editAs="oneCell">
    <xdr:from>
      <xdr:col>4</xdr:col>
      <xdr:colOff>0</xdr:colOff>
      <xdr:row>302</xdr:row>
      <xdr:rowOff>0</xdr:rowOff>
    </xdr:from>
    <xdr:to>
      <xdr:col>5</xdr:col>
      <xdr:colOff>1036933</xdr:colOff>
      <xdr:row>309</xdr:row>
      <xdr:rowOff>62104</xdr:rowOff>
    </xdr:to>
    <xdr:pic>
      <xdr:nvPicPr>
        <xdr:cNvPr id="3" name="Picture 2">
          <a:extLst>
            <a:ext uri="{FF2B5EF4-FFF2-40B4-BE49-F238E27FC236}">
              <a16:creationId xmlns:a16="http://schemas.microsoft.com/office/drawing/2014/main" id="{FFAEA45B-2FD8-484A-AA9E-77AF54DA8B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6356250"/>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179F3843-EC55-45D3-BC79-AF9456179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A31C495C-EBF6-48C7-BBFB-87FF049463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2608633</xdr:colOff>
      <xdr:row>104</xdr:row>
      <xdr:rowOff>57173</xdr:rowOff>
    </xdr:to>
    <xdr:pic>
      <xdr:nvPicPr>
        <xdr:cNvPr id="2" name="Picture 1">
          <a:extLst>
            <a:ext uri="{FF2B5EF4-FFF2-40B4-BE49-F238E27FC236}">
              <a16:creationId xmlns:a16="http://schemas.microsoft.com/office/drawing/2014/main" id="{8617272A-89FD-4D4F-A5F8-514CD3B58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608633" cy="1390673"/>
        </a:xfrm>
        <a:prstGeom prst="rect">
          <a:avLst/>
        </a:prstGeom>
      </xdr:spPr>
    </xdr:pic>
    <xdr:clientData/>
  </xdr:twoCellAnchor>
  <xdr:twoCellAnchor editAs="oneCell">
    <xdr:from>
      <xdr:col>4</xdr:col>
      <xdr:colOff>0</xdr:colOff>
      <xdr:row>97</xdr:row>
      <xdr:rowOff>0</xdr:rowOff>
    </xdr:from>
    <xdr:to>
      <xdr:col>5</xdr:col>
      <xdr:colOff>1016064</xdr:colOff>
      <xdr:row>104</xdr:row>
      <xdr:rowOff>57173</xdr:rowOff>
    </xdr:to>
    <xdr:pic>
      <xdr:nvPicPr>
        <xdr:cNvPr id="3" name="Picture 2">
          <a:extLst>
            <a:ext uri="{FF2B5EF4-FFF2-40B4-BE49-F238E27FC236}">
              <a16:creationId xmlns:a16="http://schemas.microsoft.com/office/drawing/2014/main" id="{6A446D5E-96E1-45B4-B49C-084538C574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2613851</xdr:colOff>
      <xdr:row>79</xdr:row>
      <xdr:rowOff>67036</xdr:rowOff>
    </xdr:to>
    <xdr:pic>
      <xdr:nvPicPr>
        <xdr:cNvPr id="2" name="Picture 1">
          <a:extLst>
            <a:ext uri="{FF2B5EF4-FFF2-40B4-BE49-F238E27FC236}">
              <a16:creationId xmlns:a16="http://schemas.microsoft.com/office/drawing/2014/main" id="{2C84E220-435A-43B5-B4B4-E61622E3D5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13851" cy="1400536"/>
        </a:xfrm>
        <a:prstGeom prst="rect">
          <a:avLst/>
        </a:prstGeom>
      </xdr:spPr>
    </xdr:pic>
    <xdr:clientData/>
  </xdr:twoCellAnchor>
  <xdr:twoCellAnchor editAs="oneCell">
    <xdr:from>
      <xdr:col>4</xdr:col>
      <xdr:colOff>0</xdr:colOff>
      <xdr:row>72</xdr:row>
      <xdr:rowOff>0</xdr:rowOff>
    </xdr:from>
    <xdr:to>
      <xdr:col>5</xdr:col>
      <xdr:colOff>1036933</xdr:colOff>
      <xdr:row>79</xdr:row>
      <xdr:rowOff>62104</xdr:rowOff>
    </xdr:to>
    <xdr:pic>
      <xdr:nvPicPr>
        <xdr:cNvPr id="3" name="Picture 2">
          <a:extLst>
            <a:ext uri="{FF2B5EF4-FFF2-40B4-BE49-F238E27FC236}">
              <a16:creationId xmlns:a16="http://schemas.microsoft.com/office/drawing/2014/main" id="{C474E30F-2AF8-4FF8-82ED-AA09039F02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13850" cy="139560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2608633</xdr:colOff>
      <xdr:row>101</xdr:row>
      <xdr:rowOff>57173</xdr:rowOff>
    </xdr:to>
    <xdr:pic>
      <xdr:nvPicPr>
        <xdr:cNvPr id="2" name="Picture 1">
          <a:extLst>
            <a:ext uri="{FF2B5EF4-FFF2-40B4-BE49-F238E27FC236}">
              <a16:creationId xmlns:a16="http://schemas.microsoft.com/office/drawing/2014/main" id="{650F32DC-C05A-4774-8190-018A31739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08633" cy="1390673"/>
        </a:xfrm>
        <a:prstGeom prst="rect">
          <a:avLst/>
        </a:prstGeom>
      </xdr:spPr>
    </xdr:pic>
    <xdr:clientData/>
  </xdr:twoCellAnchor>
  <xdr:twoCellAnchor editAs="oneCell">
    <xdr:from>
      <xdr:col>4</xdr:col>
      <xdr:colOff>0</xdr:colOff>
      <xdr:row>94</xdr:row>
      <xdr:rowOff>0</xdr:rowOff>
    </xdr:from>
    <xdr:to>
      <xdr:col>5</xdr:col>
      <xdr:colOff>1016064</xdr:colOff>
      <xdr:row>101</xdr:row>
      <xdr:rowOff>57173</xdr:rowOff>
    </xdr:to>
    <xdr:pic>
      <xdr:nvPicPr>
        <xdr:cNvPr id="3" name="Picture 2">
          <a:extLst>
            <a:ext uri="{FF2B5EF4-FFF2-40B4-BE49-F238E27FC236}">
              <a16:creationId xmlns:a16="http://schemas.microsoft.com/office/drawing/2014/main" id="{43C7D6BE-A45C-40EA-9A22-E49F14E22A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178</xdr:row>
      <xdr:rowOff>0</xdr:rowOff>
    </xdr:from>
    <xdr:to>
      <xdr:col>2</xdr:col>
      <xdr:colOff>2608633</xdr:colOff>
      <xdr:row>185</xdr:row>
      <xdr:rowOff>57173</xdr:rowOff>
    </xdr:to>
    <xdr:pic>
      <xdr:nvPicPr>
        <xdr:cNvPr id="2" name="Picture 1">
          <a:extLst>
            <a:ext uri="{FF2B5EF4-FFF2-40B4-BE49-F238E27FC236}">
              <a16:creationId xmlns:a16="http://schemas.microsoft.com/office/drawing/2014/main" id="{F2AE1A36-DCE7-4642-B7CB-653CBA4C9F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311167"/>
          <a:ext cx="2608633" cy="1390673"/>
        </a:xfrm>
        <a:prstGeom prst="rect">
          <a:avLst/>
        </a:prstGeom>
      </xdr:spPr>
    </xdr:pic>
    <xdr:clientData/>
  </xdr:twoCellAnchor>
  <xdr:twoCellAnchor editAs="oneCell">
    <xdr:from>
      <xdr:col>4</xdr:col>
      <xdr:colOff>0</xdr:colOff>
      <xdr:row>178</xdr:row>
      <xdr:rowOff>0</xdr:rowOff>
    </xdr:from>
    <xdr:to>
      <xdr:col>5</xdr:col>
      <xdr:colOff>1016064</xdr:colOff>
      <xdr:row>185</xdr:row>
      <xdr:rowOff>57173</xdr:rowOff>
    </xdr:to>
    <xdr:pic>
      <xdr:nvPicPr>
        <xdr:cNvPr id="3" name="Picture 2">
          <a:extLst>
            <a:ext uri="{FF2B5EF4-FFF2-40B4-BE49-F238E27FC236}">
              <a16:creationId xmlns:a16="http://schemas.microsoft.com/office/drawing/2014/main" id="{FCB85085-6C39-4E60-BDEA-2A0CA01E81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311167"/>
          <a:ext cx="2592981"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2608633</xdr:colOff>
      <xdr:row>106</xdr:row>
      <xdr:rowOff>57173</xdr:rowOff>
    </xdr:to>
    <xdr:pic>
      <xdr:nvPicPr>
        <xdr:cNvPr id="2" name="Picture 1">
          <a:extLst>
            <a:ext uri="{FF2B5EF4-FFF2-40B4-BE49-F238E27FC236}">
              <a16:creationId xmlns:a16="http://schemas.microsoft.com/office/drawing/2014/main" id="{FD551D2E-8161-4CB7-835A-D8A2517E6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261667"/>
          <a:ext cx="2608633" cy="1390673"/>
        </a:xfrm>
        <a:prstGeom prst="rect">
          <a:avLst/>
        </a:prstGeom>
      </xdr:spPr>
    </xdr:pic>
    <xdr:clientData/>
  </xdr:twoCellAnchor>
  <xdr:twoCellAnchor editAs="oneCell">
    <xdr:from>
      <xdr:col>4</xdr:col>
      <xdr:colOff>0</xdr:colOff>
      <xdr:row>99</xdr:row>
      <xdr:rowOff>0</xdr:rowOff>
    </xdr:from>
    <xdr:to>
      <xdr:col>5</xdr:col>
      <xdr:colOff>1016064</xdr:colOff>
      <xdr:row>106</xdr:row>
      <xdr:rowOff>57173</xdr:rowOff>
    </xdr:to>
    <xdr:pic>
      <xdr:nvPicPr>
        <xdr:cNvPr id="3" name="Picture 2">
          <a:extLst>
            <a:ext uri="{FF2B5EF4-FFF2-40B4-BE49-F238E27FC236}">
              <a16:creationId xmlns:a16="http://schemas.microsoft.com/office/drawing/2014/main" id="{900FB8AE-5A21-4328-ADCE-085660C381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2616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53DB7A76-18ED-4AB3-92CC-5D6A4DFC1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244A6984-70B4-4505-BC09-C7200CD8CB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9282F43B-4588-4B6F-8505-E7BA941BF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8642AC92-77A1-4080-80B7-19624444F2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46B38426-35C1-435C-903C-96EEE7C1EE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3875A6F0-2F4A-43DB-8A0A-0BE0428E92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168</xdr:row>
      <xdr:rowOff>0</xdr:rowOff>
    </xdr:from>
    <xdr:to>
      <xdr:col>2</xdr:col>
      <xdr:colOff>2613851</xdr:colOff>
      <xdr:row>175</xdr:row>
      <xdr:rowOff>67036</xdr:rowOff>
    </xdr:to>
    <xdr:pic>
      <xdr:nvPicPr>
        <xdr:cNvPr id="2" name="Picture 1">
          <a:extLst>
            <a:ext uri="{FF2B5EF4-FFF2-40B4-BE49-F238E27FC236}">
              <a16:creationId xmlns:a16="http://schemas.microsoft.com/office/drawing/2014/main" id="{4C5EF4B0-B9A8-473A-862C-34B8A2DF87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613851" cy="1400536"/>
        </a:xfrm>
        <a:prstGeom prst="rect">
          <a:avLst/>
        </a:prstGeom>
      </xdr:spPr>
    </xdr:pic>
    <xdr:clientData/>
  </xdr:twoCellAnchor>
  <xdr:twoCellAnchor editAs="oneCell">
    <xdr:from>
      <xdr:col>4</xdr:col>
      <xdr:colOff>0</xdr:colOff>
      <xdr:row>168</xdr:row>
      <xdr:rowOff>0</xdr:rowOff>
    </xdr:from>
    <xdr:to>
      <xdr:col>5</xdr:col>
      <xdr:colOff>1036933</xdr:colOff>
      <xdr:row>175</xdr:row>
      <xdr:rowOff>62104</xdr:rowOff>
    </xdr:to>
    <xdr:pic>
      <xdr:nvPicPr>
        <xdr:cNvPr id="3" name="Picture 2">
          <a:extLst>
            <a:ext uri="{FF2B5EF4-FFF2-40B4-BE49-F238E27FC236}">
              <a16:creationId xmlns:a16="http://schemas.microsoft.com/office/drawing/2014/main" id="{B08F9363-33E4-4338-8647-159F06A016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1AC11C11-98E5-4076-A718-D0A6110E3F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E76A5634-439D-47D6-A4C2-3E09FC775B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2613851</xdr:colOff>
      <xdr:row>91</xdr:row>
      <xdr:rowOff>67036</xdr:rowOff>
    </xdr:to>
    <xdr:pic>
      <xdr:nvPicPr>
        <xdr:cNvPr id="2" name="Picture 1">
          <a:extLst>
            <a:ext uri="{FF2B5EF4-FFF2-40B4-BE49-F238E27FC236}">
              <a16:creationId xmlns:a16="http://schemas.microsoft.com/office/drawing/2014/main" id="{3443B67B-653A-47C5-A8D0-55257E67E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13851" cy="1400536"/>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F5FA07A5-FE80-4F4E-9DAE-ECAFBC7959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2613851</xdr:colOff>
      <xdr:row>89</xdr:row>
      <xdr:rowOff>67036</xdr:rowOff>
    </xdr:to>
    <xdr:pic>
      <xdr:nvPicPr>
        <xdr:cNvPr id="2" name="Picture 1">
          <a:extLst>
            <a:ext uri="{FF2B5EF4-FFF2-40B4-BE49-F238E27FC236}">
              <a16:creationId xmlns:a16="http://schemas.microsoft.com/office/drawing/2014/main" id="{0CA39A0F-F810-447C-96A6-0E5573AD4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13851" cy="1400536"/>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61065FDB-0525-4D95-81E3-905E8791B5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2613851</xdr:colOff>
      <xdr:row>84</xdr:row>
      <xdr:rowOff>67036</xdr:rowOff>
    </xdr:to>
    <xdr:pic>
      <xdr:nvPicPr>
        <xdr:cNvPr id="2" name="Picture 1">
          <a:extLst>
            <a:ext uri="{FF2B5EF4-FFF2-40B4-BE49-F238E27FC236}">
              <a16:creationId xmlns:a16="http://schemas.microsoft.com/office/drawing/2014/main" id="{F7F0B649-41A0-444C-A5AC-BC7BFC8BD0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13851" cy="1400536"/>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E88D6E0A-0375-40CA-89D2-B12FF94EF3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B8654EAC-7857-44C7-B31E-F56EEC25F8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85985332-96D4-4DE2-BACD-DACD7D1FC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2639936</xdr:colOff>
      <xdr:row>101</xdr:row>
      <xdr:rowOff>101556</xdr:rowOff>
    </xdr:to>
    <xdr:pic>
      <xdr:nvPicPr>
        <xdr:cNvPr id="2" name="Picture 1">
          <a:extLst>
            <a:ext uri="{FF2B5EF4-FFF2-40B4-BE49-F238E27FC236}">
              <a16:creationId xmlns:a16="http://schemas.microsoft.com/office/drawing/2014/main" id="{92B6DE55-0272-4432-B35B-ACDD989DF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639936" cy="1435056"/>
        </a:xfrm>
        <a:prstGeom prst="rect">
          <a:avLst/>
        </a:prstGeom>
      </xdr:spPr>
    </xdr:pic>
    <xdr:clientData/>
  </xdr:twoCellAnchor>
  <xdr:twoCellAnchor editAs="oneCell">
    <xdr:from>
      <xdr:col>4</xdr:col>
      <xdr:colOff>0</xdr:colOff>
      <xdr:row>94</xdr:row>
      <xdr:rowOff>0</xdr:rowOff>
    </xdr:from>
    <xdr:to>
      <xdr:col>5</xdr:col>
      <xdr:colOff>1036933</xdr:colOff>
      <xdr:row>101</xdr:row>
      <xdr:rowOff>62104</xdr:rowOff>
    </xdr:to>
    <xdr:pic>
      <xdr:nvPicPr>
        <xdr:cNvPr id="3" name="Picture 2">
          <a:extLst>
            <a:ext uri="{FF2B5EF4-FFF2-40B4-BE49-F238E27FC236}">
              <a16:creationId xmlns:a16="http://schemas.microsoft.com/office/drawing/2014/main" id="{03514212-E038-40DC-839C-086DCA3CE5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2671241</xdr:colOff>
      <xdr:row>101</xdr:row>
      <xdr:rowOff>141008</xdr:rowOff>
    </xdr:to>
    <xdr:pic>
      <xdr:nvPicPr>
        <xdr:cNvPr id="2" name="Picture 1">
          <a:extLst>
            <a:ext uri="{FF2B5EF4-FFF2-40B4-BE49-F238E27FC236}">
              <a16:creationId xmlns:a16="http://schemas.microsoft.com/office/drawing/2014/main" id="{72D8EA3A-F9B2-4089-90C7-CD4B10BFE0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774833"/>
          <a:ext cx="2671241" cy="1474508"/>
        </a:xfrm>
        <a:prstGeom prst="rect">
          <a:avLst/>
        </a:prstGeom>
      </xdr:spPr>
    </xdr:pic>
    <xdr:clientData/>
  </xdr:twoCellAnchor>
  <xdr:twoCellAnchor editAs="oneCell">
    <xdr:from>
      <xdr:col>4</xdr:col>
      <xdr:colOff>0</xdr:colOff>
      <xdr:row>94</xdr:row>
      <xdr:rowOff>0</xdr:rowOff>
    </xdr:from>
    <xdr:to>
      <xdr:col>5</xdr:col>
      <xdr:colOff>1047367</xdr:colOff>
      <xdr:row>101</xdr:row>
      <xdr:rowOff>116350</xdr:rowOff>
    </xdr:to>
    <xdr:pic>
      <xdr:nvPicPr>
        <xdr:cNvPr id="3" name="Picture 2">
          <a:extLst>
            <a:ext uri="{FF2B5EF4-FFF2-40B4-BE49-F238E27FC236}">
              <a16:creationId xmlns:a16="http://schemas.microsoft.com/office/drawing/2014/main" id="{199DCEF3-DAB1-4199-AD62-E964D9984C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774833"/>
          <a:ext cx="2624284" cy="144985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433B131E-E1D4-4AAF-A45B-ADEE40E3BC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851E9736-25B0-4A63-BDE3-702C2C507C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2608633</xdr:colOff>
      <xdr:row>88</xdr:row>
      <xdr:rowOff>57173</xdr:rowOff>
    </xdr:to>
    <xdr:pic>
      <xdr:nvPicPr>
        <xdr:cNvPr id="2" name="Picture 1">
          <a:extLst>
            <a:ext uri="{FF2B5EF4-FFF2-40B4-BE49-F238E27FC236}">
              <a16:creationId xmlns:a16="http://schemas.microsoft.com/office/drawing/2014/main" id="{75810896-394F-430C-BF1C-EF6D1643B4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08633" cy="1390673"/>
        </a:xfrm>
        <a:prstGeom prst="rect">
          <a:avLst/>
        </a:prstGeom>
      </xdr:spPr>
    </xdr:pic>
    <xdr:clientData/>
  </xdr:twoCellAnchor>
  <xdr:twoCellAnchor editAs="oneCell">
    <xdr:from>
      <xdr:col>4</xdr:col>
      <xdr:colOff>0</xdr:colOff>
      <xdr:row>81</xdr:row>
      <xdr:rowOff>0</xdr:rowOff>
    </xdr:from>
    <xdr:to>
      <xdr:col>5</xdr:col>
      <xdr:colOff>1016064</xdr:colOff>
      <xdr:row>88</xdr:row>
      <xdr:rowOff>57173</xdr:rowOff>
    </xdr:to>
    <xdr:pic>
      <xdr:nvPicPr>
        <xdr:cNvPr id="3" name="Picture 2">
          <a:extLst>
            <a:ext uri="{FF2B5EF4-FFF2-40B4-BE49-F238E27FC236}">
              <a16:creationId xmlns:a16="http://schemas.microsoft.com/office/drawing/2014/main" id="{C9D7FD6D-87CC-4A68-81DE-15949AC964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592981" cy="139067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597A45DA-28BF-4B9B-B27F-B458600B1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971250"/>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6A030AC-23CD-4E50-8D14-EE7E8B747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971250"/>
          <a:ext cx="2592981" cy="139067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D26AEE41-F605-4088-A100-043CB1A88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70000"/>
          <a:ext cx="2608633" cy="1390673"/>
        </a:xfrm>
        <a:prstGeom prst="rect">
          <a:avLst/>
        </a:prstGeom>
      </xdr:spPr>
    </xdr:pic>
    <xdr:clientData/>
  </xdr:twoCellAnchor>
  <xdr:twoCellAnchor editAs="oneCell">
    <xdr:from>
      <xdr:col>4</xdr:col>
      <xdr:colOff>0</xdr:colOff>
      <xdr:row>136</xdr:row>
      <xdr:rowOff>0</xdr:rowOff>
    </xdr:from>
    <xdr:to>
      <xdr:col>5</xdr:col>
      <xdr:colOff>1016064</xdr:colOff>
      <xdr:row>143</xdr:row>
      <xdr:rowOff>57173</xdr:rowOff>
    </xdr:to>
    <xdr:pic>
      <xdr:nvPicPr>
        <xdr:cNvPr id="3" name="Picture 2">
          <a:extLst>
            <a:ext uri="{FF2B5EF4-FFF2-40B4-BE49-F238E27FC236}">
              <a16:creationId xmlns:a16="http://schemas.microsoft.com/office/drawing/2014/main" id="{C2DFA46C-5CF2-44C6-B61A-C5CF9437C0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70000"/>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2624284</xdr:colOff>
      <xdr:row>139</xdr:row>
      <xdr:rowOff>42378</xdr:rowOff>
    </xdr:to>
    <xdr:pic>
      <xdr:nvPicPr>
        <xdr:cNvPr id="2" name="Picture 1">
          <a:extLst>
            <a:ext uri="{FF2B5EF4-FFF2-40B4-BE49-F238E27FC236}">
              <a16:creationId xmlns:a16="http://schemas.microsoft.com/office/drawing/2014/main" id="{95562E06-0985-466F-BE83-F6E20F874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960917"/>
          <a:ext cx="2624284" cy="1375878"/>
        </a:xfrm>
        <a:prstGeom prst="rect">
          <a:avLst/>
        </a:prstGeom>
      </xdr:spPr>
    </xdr:pic>
    <xdr:clientData/>
  </xdr:twoCellAnchor>
  <xdr:twoCellAnchor editAs="oneCell">
    <xdr:from>
      <xdr:col>4</xdr:col>
      <xdr:colOff>0</xdr:colOff>
      <xdr:row>132</xdr:row>
      <xdr:rowOff>0</xdr:rowOff>
    </xdr:from>
    <xdr:to>
      <xdr:col>5</xdr:col>
      <xdr:colOff>1016064</xdr:colOff>
      <xdr:row>139</xdr:row>
      <xdr:rowOff>81830</xdr:rowOff>
    </xdr:to>
    <xdr:pic>
      <xdr:nvPicPr>
        <xdr:cNvPr id="3" name="Picture 2">
          <a:extLst>
            <a:ext uri="{FF2B5EF4-FFF2-40B4-BE49-F238E27FC236}">
              <a16:creationId xmlns:a16="http://schemas.microsoft.com/office/drawing/2014/main" id="{80CE3025-3AD5-4460-9590-4C790E93AC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960917"/>
          <a:ext cx="2592981" cy="141533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2639936</xdr:colOff>
      <xdr:row>140</xdr:row>
      <xdr:rowOff>101556</xdr:rowOff>
    </xdr:to>
    <xdr:pic>
      <xdr:nvPicPr>
        <xdr:cNvPr id="2" name="Picture 1">
          <a:extLst>
            <a:ext uri="{FF2B5EF4-FFF2-40B4-BE49-F238E27FC236}">
              <a16:creationId xmlns:a16="http://schemas.microsoft.com/office/drawing/2014/main" id="{A24DBC44-5EBE-4642-8FBC-09102DC72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098500"/>
          <a:ext cx="2639936" cy="1435056"/>
        </a:xfrm>
        <a:prstGeom prst="rect">
          <a:avLst/>
        </a:prstGeom>
      </xdr:spPr>
    </xdr:pic>
    <xdr:clientData/>
  </xdr:twoCellAnchor>
  <xdr:twoCellAnchor editAs="oneCell">
    <xdr:from>
      <xdr:col>4</xdr:col>
      <xdr:colOff>0</xdr:colOff>
      <xdr:row>133</xdr:row>
      <xdr:rowOff>0</xdr:rowOff>
    </xdr:from>
    <xdr:to>
      <xdr:col>5</xdr:col>
      <xdr:colOff>1016064</xdr:colOff>
      <xdr:row>140</xdr:row>
      <xdr:rowOff>81830</xdr:rowOff>
    </xdr:to>
    <xdr:pic>
      <xdr:nvPicPr>
        <xdr:cNvPr id="3" name="Picture 2">
          <a:extLst>
            <a:ext uri="{FF2B5EF4-FFF2-40B4-BE49-F238E27FC236}">
              <a16:creationId xmlns:a16="http://schemas.microsoft.com/office/drawing/2014/main" id="{14B45214-B1A5-47D7-82E5-8DA5D9D465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098500"/>
          <a:ext cx="2592981" cy="141533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2608633</xdr:colOff>
      <xdr:row>79</xdr:row>
      <xdr:rowOff>57173</xdr:rowOff>
    </xdr:to>
    <xdr:pic>
      <xdr:nvPicPr>
        <xdr:cNvPr id="2" name="Picture 1">
          <a:extLst>
            <a:ext uri="{FF2B5EF4-FFF2-40B4-BE49-F238E27FC236}">
              <a16:creationId xmlns:a16="http://schemas.microsoft.com/office/drawing/2014/main" id="{DCB8B7F2-90C3-45BD-92A3-B1990289A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3" cy="1390673"/>
        </a:xfrm>
        <a:prstGeom prst="rect">
          <a:avLst/>
        </a:prstGeom>
      </xdr:spPr>
    </xdr:pic>
    <xdr:clientData/>
  </xdr:twoCellAnchor>
  <xdr:twoCellAnchor editAs="oneCell">
    <xdr:from>
      <xdr:col>4</xdr:col>
      <xdr:colOff>0</xdr:colOff>
      <xdr:row>72</xdr:row>
      <xdr:rowOff>0</xdr:rowOff>
    </xdr:from>
    <xdr:to>
      <xdr:col>5</xdr:col>
      <xdr:colOff>1016064</xdr:colOff>
      <xdr:row>79</xdr:row>
      <xdr:rowOff>57173</xdr:rowOff>
    </xdr:to>
    <xdr:pic>
      <xdr:nvPicPr>
        <xdr:cNvPr id="3" name="Picture 2">
          <a:extLst>
            <a:ext uri="{FF2B5EF4-FFF2-40B4-BE49-F238E27FC236}">
              <a16:creationId xmlns:a16="http://schemas.microsoft.com/office/drawing/2014/main" id="{4F3ED9D2-4C75-4D47-A86D-B9DC8A2A03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592981" cy="139067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03554384-DB48-47F2-82F4-22F99E696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CC231E4C-093E-4CA0-8B3C-ADC24ED85D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2671241</xdr:colOff>
      <xdr:row>102</xdr:row>
      <xdr:rowOff>141008</xdr:rowOff>
    </xdr:to>
    <xdr:pic>
      <xdr:nvPicPr>
        <xdr:cNvPr id="2" name="Picture 1">
          <a:extLst>
            <a:ext uri="{FF2B5EF4-FFF2-40B4-BE49-F238E27FC236}">
              <a16:creationId xmlns:a16="http://schemas.microsoft.com/office/drawing/2014/main" id="{73C4E761-8D0B-4EE3-B343-E7FC0053E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671241" cy="1474508"/>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E3EF0115-A697-4969-A6BF-5BF1D1137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613850" cy="1395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AD4B44AC-6B2D-4B0B-9970-A9D1FD3B7B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5B838AAC-72F6-4A27-958A-8AD258CCC9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E3CE6431-569C-4FC6-AC45-04BA2FA9AB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AA2A3FCE-0E9B-4C45-93F2-9F685EBF1E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1BF29152-3329-4BDB-8A05-AC8C72ED0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CADC3D03-DB09-4B3C-B186-18038176AA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86E498F2-824D-49D3-8FDD-32F83EC803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FDA005B1-C5AD-4A72-AC0C-D9F1B7BFDA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866E6EF2-BCEC-47FC-80B7-3767DECEB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4DD96C3F-689E-476A-96E8-77BFEFC237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DC0578A1-561D-48E0-9229-5896E6F29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625D199A-B0A0-44B3-8D0B-6ECA99773E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2671241</xdr:colOff>
      <xdr:row>89</xdr:row>
      <xdr:rowOff>141008</xdr:rowOff>
    </xdr:to>
    <xdr:pic>
      <xdr:nvPicPr>
        <xdr:cNvPr id="2" name="Picture 1">
          <a:extLst>
            <a:ext uri="{FF2B5EF4-FFF2-40B4-BE49-F238E27FC236}">
              <a16:creationId xmlns:a16="http://schemas.microsoft.com/office/drawing/2014/main" id="{04213692-234A-476E-BCCE-F8D579C6D1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71241" cy="1474508"/>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3FF55F08-910B-47BC-AA08-4DA94E3FAD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1191BD00-30DD-4959-BBE0-21FA75CB76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B0835E8D-5879-425A-ABF5-B381CB3AC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2608632</xdr:colOff>
      <xdr:row>86</xdr:row>
      <xdr:rowOff>121282</xdr:rowOff>
    </xdr:to>
    <xdr:pic>
      <xdr:nvPicPr>
        <xdr:cNvPr id="2" name="Picture 1">
          <a:extLst>
            <a:ext uri="{FF2B5EF4-FFF2-40B4-BE49-F238E27FC236}">
              <a16:creationId xmlns:a16="http://schemas.microsoft.com/office/drawing/2014/main" id="{A209BA14-59FF-4612-856D-64E534F6C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08632" cy="1454782"/>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7424E04F-20DA-416B-BE30-F99C46B4D3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303</xdr:row>
      <xdr:rowOff>0</xdr:rowOff>
    </xdr:from>
    <xdr:to>
      <xdr:col>2</xdr:col>
      <xdr:colOff>2624284</xdr:colOff>
      <xdr:row>310</xdr:row>
      <xdr:rowOff>42378</xdr:rowOff>
    </xdr:to>
    <xdr:pic>
      <xdr:nvPicPr>
        <xdr:cNvPr id="2" name="Picture 1">
          <a:extLst>
            <a:ext uri="{FF2B5EF4-FFF2-40B4-BE49-F238E27FC236}">
              <a16:creationId xmlns:a16="http://schemas.microsoft.com/office/drawing/2014/main" id="{4F4158F3-8737-4710-8B99-6D5BE7CB1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6525583"/>
          <a:ext cx="2624284" cy="1375878"/>
        </a:xfrm>
        <a:prstGeom prst="rect">
          <a:avLst/>
        </a:prstGeom>
      </xdr:spPr>
    </xdr:pic>
    <xdr:clientData/>
  </xdr:twoCellAnchor>
  <xdr:twoCellAnchor editAs="oneCell">
    <xdr:from>
      <xdr:col>4</xdr:col>
      <xdr:colOff>0</xdr:colOff>
      <xdr:row>303</xdr:row>
      <xdr:rowOff>0</xdr:rowOff>
    </xdr:from>
    <xdr:to>
      <xdr:col>5</xdr:col>
      <xdr:colOff>989978</xdr:colOff>
      <xdr:row>310</xdr:row>
      <xdr:rowOff>57173</xdr:rowOff>
    </xdr:to>
    <xdr:pic>
      <xdr:nvPicPr>
        <xdr:cNvPr id="3" name="Picture 2">
          <a:extLst>
            <a:ext uri="{FF2B5EF4-FFF2-40B4-BE49-F238E27FC236}">
              <a16:creationId xmlns:a16="http://schemas.microsoft.com/office/drawing/2014/main" id="{02299818-A76D-42DA-9307-163F153A13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6525583"/>
          <a:ext cx="2566895" cy="139067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4CB0D100-E69A-4010-BB17-F246C7744A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1C774858-82D8-42DD-B322-BB690674A7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EFA599C5-8762-413D-801D-C5B759CF8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787532AC-0171-4E08-97BF-2D57C092E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2671241</xdr:colOff>
      <xdr:row>90</xdr:row>
      <xdr:rowOff>141008</xdr:rowOff>
    </xdr:to>
    <xdr:pic>
      <xdr:nvPicPr>
        <xdr:cNvPr id="2" name="Picture 1">
          <a:extLst>
            <a:ext uri="{FF2B5EF4-FFF2-40B4-BE49-F238E27FC236}">
              <a16:creationId xmlns:a16="http://schemas.microsoft.com/office/drawing/2014/main" id="{AC0F6C35-EF3B-4DD5-ABAF-028ECF32F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71241" cy="1474508"/>
        </a:xfrm>
        <a:prstGeom prst="rect">
          <a:avLst/>
        </a:prstGeom>
      </xdr:spPr>
    </xdr:pic>
    <xdr:clientData/>
  </xdr:twoCellAnchor>
  <xdr:twoCellAnchor editAs="oneCell">
    <xdr:from>
      <xdr:col>4</xdr:col>
      <xdr:colOff>0</xdr:colOff>
      <xdr:row>83</xdr:row>
      <xdr:rowOff>0</xdr:rowOff>
    </xdr:from>
    <xdr:to>
      <xdr:col>5</xdr:col>
      <xdr:colOff>1036933</xdr:colOff>
      <xdr:row>90</xdr:row>
      <xdr:rowOff>62104</xdr:rowOff>
    </xdr:to>
    <xdr:pic>
      <xdr:nvPicPr>
        <xdr:cNvPr id="3" name="Picture 2">
          <a:extLst>
            <a:ext uri="{FF2B5EF4-FFF2-40B4-BE49-F238E27FC236}">
              <a16:creationId xmlns:a16="http://schemas.microsoft.com/office/drawing/2014/main" id="{A0BB2920-06F5-47C4-8F2C-E7E620B4F4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61F5BCAD-3F04-461B-B423-505F9763D7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C7DC1D2B-D6A2-4FF1-81BF-1C66BA6170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1884D042-36EC-4BC5-A499-C15BE832ED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69E11A38-6CA7-40CF-8469-4B13185BB3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2671241</xdr:colOff>
      <xdr:row>98</xdr:row>
      <xdr:rowOff>141008</xdr:rowOff>
    </xdr:to>
    <xdr:pic>
      <xdr:nvPicPr>
        <xdr:cNvPr id="2" name="Picture 1">
          <a:extLst>
            <a:ext uri="{FF2B5EF4-FFF2-40B4-BE49-F238E27FC236}">
              <a16:creationId xmlns:a16="http://schemas.microsoft.com/office/drawing/2014/main" id="{144819B1-6255-4C11-826A-5559D4FB9A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71241" cy="1474508"/>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A8FAC833-9F85-438A-99B1-68163355F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01443B24-078B-4D12-971C-8A18FA8A5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D5EFF7B0-9AA4-4194-ADFF-FDF85C9F26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4E1EC86E-2809-45FA-BFC8-37A60278D8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F5CA89B0-CEBD-4EE5-8A91-BD7ABEE1CA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2608632</xdr:colOff>
      <xdr:row>84</xdr:row>
      <xdr:rowOff>121282</xdr:rowOff>
    </xdr:to>
    <xdr:pic>
      <xdr:nvPicPr>
        <xdr:cNvPr id="2" name="Picture 1">
          <a:extLst>
            <a:ext uri="{FF2B5EF4-FFF2-40B4-BE49-F238E27FC236}">
              <a16:creationId xmlns:a16="http://schemas.microsoft.com/office/drawing/2014/main" id="{947BC42E-F54F-4247-9CFF-26A30554E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608632" cy="1454782"/>
        </a:xfrm>
        <a:prstGeom prst="rect">
          <a:avLst/>
        </a:prstGeom>
      </xdr:spPr>
    </xdr:pic>
    <xdr:clientData/>
  </xdr:twoCellAnchor>
  <xdr:twoCellAnchor editAs="oneCell">
    <xdr:from>
      <xdr:col>4</xdr:col>
      <xdr:colOff>0</xdr:colOff>
      <xdr:row>77</xdr:row>
      <xdr:rowOff>0</xdr:rowOff>
    </xdr:from>
    <xdr:to>
      <xdr:col>5</xdr:col>
      <xdr:colOff>1036933</xdr:colOff>
      <xdr:row>84</xdr:row>
      <xdr:rowOff>62104</xdr:rowOff>
    </xdr:to>
    <xdr:pic>
      <xdr:nvPicPr>
        <xdr:cNvPr id="3" name="Picture 2">
          <a:extLst>
            <a:ext uri="{FF2B5EF4-FFF2-40B4-BE49-F238E27FC236}">
              <a16:creationId xmlns:a16="http://schemas.microsoft.com/office/drawing/2014/main" id="{E9384C03-2D9C-43B5-883A-F8CCB57456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38785DAC-15B5-4291-94D5-607DCE9439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9AA0C47F-2871-477E-99E1-4DE38F6BC5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8DFD64C7-0A78-444D-BB25-0DA8BF3B1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1543FA4-20ED-4C8B-B30E-A949717912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173</xdr:row>
      <xdr:rowOff>0</xdr:rowOff>
    </xdr:from>
    <xdr:to>
      <xdr:col>2</xdr:col>
      <xdr:colOff>2671241</xdr:colOff>
      <xdr:row>180</xdr:row>
      <xdr:rowOff>141008</xdr:rowOff>
    </xdr:to>
    <xdr:pic>
      <xdr:nvPicPr>
        <xdr:cNvPr id="2" name="Picture 1">
          <a:extLst>
            <a:ext uri="{FF2B5EF4-FFF2-40B4-BE49-F238E27FC236}">
              <a16:creationId xmlns:a16="http://schemas.microsoft.com/office/drawing/2014/main" id="{82CDC38A-3466-4589-A77A-EB12CB830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358667"/>
          <a:ext cx="2671241" cy="1474508"/>
        </a:xfrm>
        <a:prstGeom prst="rect">
          <a:avLst/>
        </a:prstGeom>
      </xdr:spPr>
    </xdr:pic>
    <xdr:clientData/>
  </xdr:twoCellAnchor>
  <xdr:twoCellAnchor editAs="oneCell">
    <xdr:from>
      <xdr:col>4</xdr:col>
      <xdr:colOff>0</xdr:colOff>
      <xdr:row>173</xdr:row>
      <xdr:rowOff>0</xdr:rowOff>
    </xdr:from>
    <xdr:to>
      <xdr:col>5</xdr:col>
      <xdr:colOff>1047367</xdr:colOff>
      <xdr:row>180</xdr:row>
      <xdr:rowOff>116350</xdr:rowOff>
    </xdr:to>
    <xdr:pic>
      <xdr:nvPicPr>
        <xdr:cNvPr id="3" name="Picture 2">
          <a:extLst>
            <a:ext uri="{FF2B5EF4-FFF2-40B4-BE49-F238E27FC236}">
              <a16:creationId xmlns:a16="http://schemas.microsoft.com/office/drawing/2014/main" id="{BE7D2ED5-F00A-4553-BB54-C15A57FCD2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358667"/>
          <a:ext cx="2624284" cy="1449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BCB1FEA0-E77A-453B-82B5-F9CB0B4C81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396AFEE-C980-4F80-9439-4A96A395D5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2671241</xdr:colOff>
      <xdr:row>81</xdr:row>
      <xdr:rowOff>141008</xdr:rowOff>
    </xdr:to>
    <xdr:pic>
      <xdr:nvPicPr>
        <xdr:cNvPr id="2" name="Picture 1">
          <a:extLst>
            <a:ext uri="{FF2B5EF4-FFF2-40B4-BE49-F238E27FC236}">
              <a16:creationId xmlns:a16="http://schemas.microsoft.com/office/drawing/2014/main" id="{A4AD0C66-C17D-4C77-A0AC-DFD007534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71241" cy="1474508"/>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9514F87D-C9A4-4CBD-99CF-3DFDF3E3B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B9B78D15-38C9-4DC9-B9F5-AEF72CBC9D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8C88EFC4-8C94-4C05-86BA-62CC8665E1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ABA959F2-9023-44F6-A47C-5A5B1AD5C9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4C365333-FEAF-4140-A40A-BEA8385CD8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2671241</xdr:colOff>
      <xdr:row>99</xdr:row>
      <xdr:rowOff>141008</xdr:rowOff>
    </xdr:to>
    <xdr:pic>
      <xdr:nvPicPr>
        <xdr:cNvPr id="2" name="Picture 1">
          <a:extLst>
            <a:ext uri="{FF2B5EF4-FFF2-40B4-BE49-F238E27FC236}">
              <a16:creationId xmlns:a16="http://schemas.microsoft.com/office/drawing/2014/main" id="{9B061586-A34F-40C5-89E8-40F1907CCA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71241" cy="1474508"/>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9D5AFA9A-6264-4A1D-BCDF-3E4A7E3D31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D6FB0BA2-57AA-4847-A228-5ECF8B63E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673C1F32-50A0-4E56-B992-60D1289A5E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2671241</xdr:colOff>
      <xdr:row>97</xdr:row>
      <xdr:rowOff>141008</xdr:rowOff>
    </xdr:to>
    <xdr:pic>
      <xdr:nvPicPr>
        <xdr:cNvPr id="2" name="Picture 1">
          <a:extLst>
            <a:ext uri="{FF2B5EF4-FFF2-40B4-BE49-F238E27FC236}">
              <a16:creationId xmlns:a16="http://schemas.microsoft.com/office/drawing/2014/main" id="{1C4A65A7-E597-422B-9B62-EF24B4514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71241" cy="1474508"/>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1C80000B-836D-4D4C-B974-E114A71B2F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BB625764-3CB1-4334-BE5D-1B3B9DC9C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044A4B93-9387-466C-AFB8-F8F4E1A631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2671241</xdr:colOff>
      <xdr:row>82</xdr:row>
      <xdr:rowOff>141008</xdr:rowOff>
    </xdr:to>
    <xdr:pic>
      <xdr:nvPicPr>
        <xdr:cNvPr id="2" name="Picture 1">
          <a:extLst>
            <a:ext uri="{FF2B5EF4-FFF2-40B4-BE49-F238E27FC236}">
              <a16:creationId xmlns:a16="http://schemas.microsoft.com/office/drawing/2014/main" id="{AE70667F-0BF9-4CE7-A136-D63CDD69C8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71241" cy="1474508"/>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7B584365-5D93-437C-88ED-453E674C3D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2608633</xdr:colOff>
      <xdr:row>228</xdr:row>
      <xdr:rowOff>57173</xdr:rowOff>
    </xdr:to>
    <xdr:pic>
      <xdr:nvPicPr>
        <xdr:cNvPr id="2" name="Picture 1">
          <a:extLst>
            <a:ext uri="{FF2B5EF4-FFF2-40B4-BE49-F238E27FC236}">
              <a16:creationId xmlns:a16="http://schemas.microsoft.com/office/drawing/2014/main" id="{C46BAD33-EB6D-4A34-A50C-5633C62DDD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502667"/>
          <a:ext cx="2608633" cy="1390673"/>
        </a:xfrm>
        <a:prstGeom prst="rect">
          <a:avLst/>
        </a:prstGeom>
      </xdr:spPr>
    </xdr:pic>
    <xdr:clientData/>
  </xdr:twoCellAnchor>
  <xdr:twoCellAnchor editAs="oneCell">
    <xdr:from>
      <xdr:col>4</xdr:col>
      <xdr:colOff>0</xdr:colOff>
      <xdr:row>221</xdr:row>
      <xdr:rowOff>0</xdr:rowOff>
    </xdr:from>
    <xdr:to>
      <xdr:col>5</xdr:col>
      <xdr:colOff>1016064</xdr:colOff>
      <xdr:row>228</xdr:row>
      <xdr:rowOff>57173</xdr:rowOff>
    </xdr:to>
    <xdr:pic>
      <xdr:nvPicPr>
        <xdr:cNvPr id="3" name="Picture 2">
          <a:extLst>
            <a:ext uri="{FF2B5EF4-FFF2-40B4-BE49-F238E27FC236}">
              <a16:creationId xmlns:a16="http://schemas.microsoft.com/office/drawing/2014/main" id="{B627BDBF-5720-4C09-91AB-7FF0346A21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502667"/>
          <a:ext cx="2592981" cy="139067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2608633</xdr:colOff>
      <xdr:row>328</xdr:row>
      <xdr:rowOff>57173</xdr:rowOff>
    </xdr:to>
    <xdr:pic>
      <xdr:nvPicPr>
        <xdr:cNvPr id="2" name="Picture 1">
          <a:extLst>
            <a:ext uri="{FF2B5EF4-FFF2-40B4-BE49-F238E27FC236}">
              <a16:creationId xmlns:a16="http://schemas.microsoft.com/office/drawing/2014/main" id="{C00A6A98-BD1B-49C7-8F2B-7EDE9A3AF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552667"/>
          <a:ext cx="2608633" cy="1390673"/>
        </a:xfrm>
        <a:prstGeom prst="rect">
          <a:avLst/>
        </a:prstGeom>
      </xdr:spPr>
    </xdr:pic>
    <xdr:clientData/>
  </xdr:twoCellAnchor>
  <xdr:twoCellAnchor editAs="oneCell">
    <xdr:from>
      <xdr:col>4</xdr:col>
      <xdr:colOff>0</xdr:colOff>
      <xdr:row>321</xdr:row>
      <xdr:rowOff>0</xdr:rowOff>
    </xdr:from>
    <xdr:to>
      <xdr:col>5</xdr:col>
      <xdr:colOff>1016064</xdr:colOff>
      <xdr:row>328</xdr:row>
      <xdr:rowOff>57173</xdr:rowOff>
    </xdr:to>
    <xdr:pic>
      <xdr:nvPicPr>
        <xdr:cNvPr id="3" name="Picture 2">
          <a:extLst>
            <a:ext uri="{FF2B5EF4-FFF2-40B4-BE49-F238E27FC236}">
              <a16:creationId xmlns:a16="http://schemas.microsoft.com/office/drawing/2014/main" id="{CDED8037-4340-4092-8DCC-1597B83D5A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552667"/>
          <a:ext cx="2592981" cy="139067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c156cbe3-33ef-4704-9811-cc20de1956f6.pdf" TargetMode="External"/><Relationship Id="rId21" Type="http://schemas.openxmlformats.org/officeDocument/2006/relationships/hyperlink" Target="https://www.bseindia.com/xml-data/corpfiling/AttachHis/4af24568-4cb3-485f-9017-c564876dffb0.pdf" TargetMode="External"/><Relationship Id="rId34" Type="http://schemas.openxmlformats.org/officeDocument/2006/relationships/hyperlink" Target="https://www.bseindia.com/xml-data/corpfiling/AttachHis/f97575a4-7267-4f8a-92bf-80e7a5e4c095.pdf" TargetMode="External"/><Relationship Id="rId42" Type="http://schemas.openxmlformats.org/officeDocument/2006/relationships/hyperlink" Target="https://www.bseindia.com/xml-data/corpfiling/AttachHis/39f1ba1b-3b2e-4df4-9e78-c880859bf0df.pdf" TargetMode="External"/><Relationship Id="rId47" Type="http://schemas.openxmlformats.org/officeDocument/2006/relationships/hyperlink" Target="https://www.bseindia.com/xml-data/corpfiling/AttachHis/ca2d3166-75ea-4054-a59d-dbf4ee02fbcd.pdf" TargetMode="External"/><Relationship Id="rId50" Type="http://schemas.openxmlformats.org/officeDocument/2006/relationships/hyperlink" Target="https://www.bseindia.com/xml-data/corpfiling/AttachHis/15cd352d-f11b-47ee-a127-5cd238cc9bd9.pdf" TargetMode="External"/><Relationship Id="rId55" Type="http://schemas.openxmlformats.org/officeDocument/2006/relationships/hyperlink" Target="https://www.bseindia.com/xml-data/corpfiling/AttachHis/7be1a427-409d-4296-bd92-9f609d26539a.pdf" TargetMode="External"/><Relationship Id="rId63" Type="http://schemas.openxmlformats.org/officeDocument/2006/relationships/hyperlink" Target="https://www.bseindia.com/xml-data/corpfiling/AttachHis/f97575a4-7267-4f8a-92bf-80e7a5e4c095.pdf" TargetMode="External"/><Relationship Id="rId7" Type="http://schemas.openxmlformats.org/officeDocument/2006/relationships/hyperlink" Target="https://www.bseindia.com/xml-data/corpfiling/AttachHis/3b62666a-aa3b-481f-b54d-506f1fc7c904.pdf" TargetMode="External"/><Relationship Id="rId2" Type="http://schemas.openxmlformats.org/officeDocument/2006/relationships/hyperlink" Target="https://www.bseindia.com/xml-data/corpfiling/AttachLive/44be77e0-6afe-4ac4-add8-26943e317479.pdf" TargetMode="External"/><Relationship Id="rId16" Type="http://schemas.openxmlformats.org/officeDocument/2006/relationships/hyperlink" Target="https://www.bseindia.com/xml-data/corpfiling/AttachHis/b51157a9-1cd9-46d2-9e2d-09cf64fbbe3f.pdf" TargetMode="External"/><Relationship Id="rId29" Type="http://schemas.openxmlformats.org/officeDocument/2006/relationships/hyperlink" Target="https://www.bseindia.com/xml-data/corpfiling/AttachHis/3bc7cec2-b9a7-4cad-96cf-5358988401b0.pdf" TargetMode="External"/><Relationship Id="rId11" Type="http://schemas.openxmlformats.org/officeDocument/2006/relationships/hyperlink" Target="https://www.bseindia.com/xml-data/corpfiling/AttachHis/3c1ecd3c-3e8c-4baf-9831-db35592b21ac.pdf" TargetMode="External"/><Relationship Id="rId24" Type="http://schemas.openxmlformats.org/officeDocument/2006/relationships/hyperlink" Target="https://www.bseindia.com/xml-data/corpfiling/AttachHis/2d00e8b4-0690-4605-a0bc-b840cd6cfa8c.pdf" TargetMode="External"/><Relationship Id="rId32" Type="http://schemas.openxmlformats.org/officeDocument/2006/relationships/hyperlink" Target="https://www.bseindia.com/xml-data/corpfiling/AttachHis/d9d8ab8c-f0a0-487a-b711-4840dee84a79.pdf" TargetMode="External"/><Relationship Id="rId37" Type="http://schemas.openxmlformats.org/officeDocument/2006/relationships/hyperlink" Target="https://query.prod.cms.rt.microsoft.com/cms/api/am/binary/RW1lMjE" TargetMode="External"/><Relationship Id="rId40" Type="http://schemas.openxmlformats.org/officeDocument/2006/relationships/hyperlink" Target="https://www.bseindia.com/xml-data/corpfiling/AttachHis/25cc7fbc-154b-4463-928d-c95f2d8c5c9c.pdf" TargetMode="External"/><Relationship Id="rId45" Type="http://schemas.openxmlformats.org/officeDocument/2006/relationships/hyperlink" Target="https://www.bseindia.com/xml-data/corpfiling/AttachHis/b0102152-537a-4575-8183-5c132aba5fdf.pdf" TargetMode="External"/><Relationship Id="rId53" Type="http://schemas.openxmlformats.org/officeDocument/2006/relationships/hyperlink" Target="https://www.bseindia.com/xml-data/corpfiling/AttachHis/b51157a9-1cd9-46d2-9e2d-09cf64fbbe3f.pdf" TargetMode="External"/><Relationship Id="rId58" Type="http://schemas.openxmlformats.org/officeDocument/2006/relationships/hyperlink" Target="https://www.bseindia.com/xml-data/corpfiling/AttachHis/4af24568-4cb3-485f-9017-c564876dffb0.pdf" TargetMode="External"/><Relationship Id="rId66" Type="http://schemas.openxmlformats.org/officeDocument/2006/relationships/drawing" Target="../drawings/drawing1.xml"/><Relationship Id="rId5" Type="http://schemas.openxmlformats.org/officeDocument/2006/relationships/hyperlink" Target="https://www.bseindia.com/xml-data/corpfiling/AttachHis/39f1ba1b-3b2e-4df4-9e78-c880859bf0df.pdf" TargetMode="External"/><Relationship Id="rId61" Type="http://schemas.openxmlformats.org/officeDocument/2006/relationships/hyperlink" Target="https://www.bseindia.com/xml-data/corpfiling/AttachHis/91cb2b81-214b-4810-97b5-144553021d68.pdf" TargetMode="External"/><Relationship Id="rId19" Type="http://schemas.openxmlformats.org/officeDocument/2006/relationships/hyperlink" Target="https://www.bseindia.com/xml-data/corpfiling/AttachHis/52768a13-843f-488e-8749-d839c7c0cb7f.pdf" TargetMode="External"/><Relationship Id="rId14" Type="http://schemas.openxmlformats.org/officeDocument/2006/relationships/hyperlink" Target="https://www.bseindia.com/xml-data/corpfiling/AttachHis/ac13e628-bbca-4e1e-828f-3568bc011756.pdf" TargetMode="External"/><Relationship Id="rId22" Type="http://schemas.openxmlformats.org/officeDocument/2006/relationships/hyperlink" Target="https://www.bseindia.com/xml-data/corpfiling/AttachHis/56f9775c-1fe9-427e-9f3f-6211a9ce0322.pdf" TargetMode="External"/><Relationship Id="rId27" Type="http://schemas.openxmlformats.org/officeDocument/2006/relationships/hyperlink" Target="https://www.bseindia.com/xml-data/corpfiling/AttachHis/cb2f9680-8638-4274-a956-d6b172398bcc.pdf" TargetMode="External"/><Relationship Id="rId30" Type="http://schemas.openxmlformats.org/officeDocument/2006/relationships/hyperlink" Target="https://www.bseindia.com/xml-data/corpfiling/AttachHis/2584a2e9-716e-4034-948f-ec49ba815794.pdf" TargetMode="External"/><Relationship Id="rId35" Type="http://schemas.openxmlformats.org/officeDocument/2006/relationships/hyperlink" Target="https://www.bseindia.com/xml-data/corpfiling/AttachHis/ce4586e4-0f64-4cf7-b122-35798e95bdb3.pdf" TargetMode="External"/><Relationship Id="rId43" Type="http://schemas.openxmlformats.org/officeDocument/2006/relationships/hyperlink" Target="https://www.bseindia.com/xml-data/corpfiling/AttachHis/870f4f65-7841-4a91-b472-d91921db1635.pdf" TargetMode="External"/><Relationship Id="rId48" Type="http://schemas.openxmlformats.org/officeDocument/2006/relationships/hyperlink" Target="https://www.bseindia.com/xml-data/corpfiling/AttachHis/3c1ecd3c-3e8c-4baf-9831-db35592b21ac.pdf" TargetMode="External"/><Relationship Id="rId56" Type="http://schemas.openxmlformats.org/officeDocument/2006/relationships/hyperlink" Target="https://www.bseindia.com/xml-data/corpfiling/AttachHis/52768a13-843f-488e-8749-d839c7c0cb7f.pdf" TargetMode="External"/><Relationship Id="rId64" Type="http://schemas.openxmlformats.org/officeDocument/2006/relationships/hyperlink" Target="https://www.bseindia.com/xml-data/corpfiling/AttachHis/365bf981-6bb8-4241-b336-07a36f51a413.pdf" TargetMode="External"/><Relationship Id="rId8" Type="http://schemas.openxmlformats.org/officeDocument/2006/relationships/hyperlink" Target="https://www.bseindia.com/xml-data/corpfiling/AttachHis/b0102152-537a-4575-8183-5c132aba5fdf.pdf" TargetMode="External"/><Relationship Id="rId51" Type="http://schemas.openxmlformats.org/officeDocument/2006/relationships/hyperlink" Target="https://www.bseindia.com/xml-data/corpfiling/AttachHis/ac13e628-bbca-4e1e-828f-3568bc011756.pdf" TargetMode="External"/><Relationship Id="rId3" Type="http://schemas.openxmlformats.org/officeDocument/2006/relationships/hyperlink" Target="https://www.bseindia.com/xml-data/corpfiling/AttachHis/25cc7fbc-154b-4463-928d-c95f2d8c5c9c.pdf" TargetMode="External"/><Relationship Id="rId12" Type="http://schemas.openxmlformats.org/officeDocument/2006/relationships/hyperlink" Target="https://www.bseindia.com/xml-data/corpfiling/AttachHis/b2066d10-96bc-4e4b-924e-58533f7e3a12.pdf" TargetMode="External"/><Relationship Id="rId17" Type="http://schemas.openxmlformats.org/officeDocument/2006/relationships/hyperlink" Target="https://www.bseindia.com/xml-data/corpfiling/AttachHis/3173c1d1-cc86-497f-b4c8-445d0dbcb862.pdf" TargetMode="External"/><Relationship Id="rId25" Type="http://schemas.openxmlformats.org/officeDocument/2006/relationships/hyperlink" Target="https://www.bseindia.com/xml-data/corpfiling/AttachHis/bd60d9ef-0a06-4cdf-b288-5c7bd025ebc0.pdf" TargetMode="External"/><Relationship Id="rId33" Type="http://schemas.openxmlformats.org/officeDocument/2006/relationships/hyperlink" Target="https://www.bseindia.com/xml-data/corpfiling/AttachHis/e6d7499c-9b84-47a1-870c-ae1113204af2.pdf" TargetMode="External"/><Relationship Id="rId38" Type="http://schemas.openxmlformats.org/officeDocument/2006/relationships/hyperlink" Target="https://www.bseindia.com/xml-data/corpfiling/AttachHis/80485da6-ff55-4c3e-ba9c-4d51a3d5ed44.pdf" TargetMode="External"/><Relationship Id="rId46" Type="http://schemas.openxmlformats.org/officeDocument/2006/relationships/hyperlink" Target="https://www.bseindia.com/xml-data/corpfiling/AttachLive/c12a56d6-1671-4bb8-b2d5-38ce4dee01da.pdf" TargetMode="External"/><Relationship Id="rId59" Type="http://schemas.openxmlformats.org/officeDocument/2006/relationships/hyperlink" Target="https://www.bseindia.com/xml-data/corpfiling/AttachHis/56f9775c-1fe9-427e-9f3f-6211a9ce0322.pdf" TargetMode="External"/><Relationship Id="rId20" Type="http://schemas.openxmlformats.org/officeDocument/2006/relationships/hyperlink" Target="https://www.bseindia.com/xml-data/corpfiling/AttachHis/59a5d43d-aa0f-491f-bf48-5a340519f255.pdf" TargetMode="External"/><Relationship Id="rId41" Type="http://schemas.openxmlformats.org/officeDocument/2006/relationships/hyperlink" Target="https://www.bseindia.com/xml-data/corpfiling/AttachHis/1ec57734-63db-4473-8409-778d60a77c31.pdf" TargetMode="External"/><Relationship Id="rId54" Type="http://schemas.openxmlformats.org/officeDocument/2006/relationships/hyperlink" Target="https://www.bseindia.com/xml-data/corpfiling/AttachHis/3173c1d1-cc86-497f-b4c8-445d0dbcb862.pdf" TargetMode="External"/><Relationship Id="rId62" Type="http://schemas.openxmlformats.org/officeDocument/2006/relationships/hyperlink" Target="https://www.bseindia.com/xml-data/corpfiling/AttachHis/e6d7499c-9b84-47a1-870c-ae1113204af2.pdf" TargetMode="External"/><Relationship Id="rId1" Type="http://schemas.openxmlformats.org/officeDocument/2006/relationships/hyperlink" Target="https://www.bseindia.com/xml-data/corpfiling/AttachHis/80485da6-ff55-4c3e-ba9c-4d51a3d5ed44.pdf" TargetMode="External"/><Relationship Id="rId6" Type="http://schemas.openxmlformats.org/officeDocument/2006/relationships/hyperlink" Target="https://www.bseindia.com/xml-data/corpfiling/AttachHis/870f4f65-7841-4a91-b472-d91921db1635.pdf" TargetMode="External"/><Relationship Id="rId15" Type="http://schemas.openxmlformats.org/officeDocument/2006/relationships/hyperlink" Target="https://www.bseindia.com/xml-data/corpfiling/AttachHis/66379fbd-b76c-4a0f-8673-983da10753b0.pdf" TargetMode="External"/><Relationship Id="rId23" Type="http://schemas.openxmlformats.org/officeDocument/2006/relationships/hyperlink" Target="https://www.bseindia.com/xml-data/corpfiling/AttachHis/2d9f77ec-3f8e-45a6-bf51-ac1db3d166e6.pdf" TargetMode="External"/><Relationship Id="rId28" Type="http://schemas.openxmlformats.org/officeDocument/2006/relationships/hyperlink" Target="https://www.bseindia.com/xml-data/corpfiling/AttachHis/fc38dc1b-61b6-40fc-a010-b5944b9824fa.pdf" TargetMode="External"/><Relationship Id="rId36" Type="http://schemas.openxmlformats.org/officeDocument/2006/relationships/hyperlink" Target="https://www.bseindia.com/xml-data/corpfiling/AttachHis/365bf981-6bb8-4241-b336-07a36f51a413.pdf" TargetMode="External"/><Relationship Id="rId49" Type="http://schemas.openxmlformats.org/officeDocument/2006/relationships/hyperlink" Target="https://www.bseindia.com/xml-data/corpfiling/AttachHis/b2066d10-96bc-4e4b-924e-58533f7e3a12.pdf" TargetMode="External"/><Relationship Id="rId57" Type="http://schemas.openxmlformats.org/officeDocument/2006/relationships/hyperlink" Target="https://www.bseindia.com/xml-data/corpfiling/AttachHis/59a5d43d-aa0f-491f-bf48-5a340519f255.pdf" TargetMode="External"/><Relationship Id="rId10" Type="http://schemas.openxmlformats.org/officeDocument/2006/relationships/hyperlink" Target="https://www.bseindia.com/xml-data/corpfiling/AttachHis/ca2d3166-75ea-4054-a59d-dbf4ee02fbcd.pdf" TargetMode="External"/><Relationship Id="rId31" Type="http://schemas.openxmlformats.org/officeDocument/2006/relationships/hyperlink" Target="https://www.bseindia.com/xml-data/corpfiling/AttachHis/91cb2b81-214b-4810-97b5-144553021d68.pdf" TargetMode="External"/><Relationship Id="rId44" Type="http://schemas.openxmlformats.org/officeDocument/2006/relationships/hyperlink" Target="https://www.bseindia.com/xml-data/corpfiling/AttachHis/3b62666a-aa3b-481f-b54d-506f1fc7c904.pdf" TargetMode="External"/><Relationship Id="rId52" Type="http://schemas.openxmlformats.org/officeDocument/2006/relationships/hyperlink" Target="https://www.bseindia.com/xml-data/corpfiling/AttachHis/66379fbd-b76c-4a0f-8673-983da10753b0.pdf" TargetMode="External"/><Relationship Id="rId60" Type="http://schemas.openxmlformats.org/officeDocument/2006/relationships/hyperlink" Target="https://www.bseindia.com/xml-data/corpfiling/AttachHis/c156cbe3-33ef-4704-9811-cc20de1956f6.pdf" TargetMode="External"/><Relationship Id="rId65" Type="http://schemas.openxmlformats.org/officeDocument/2006/relationships/printerSettings" Target="../printerSettings/printerSettings1.bin"/><Relationship Id="rId4" Type="http://schemas.openxmlformats.org/officeDocument/2006/relationships/hyperlink" Target="https://www.bseindia.com/xml-data/corpfiling/AttachHis/1ec57734-63db-4473-8409-778d60a77c31.pdf" TargetMode="External"/><Relationship Id="rId9" Type="http://schemas.openxmlformats.org/officeDocument/2006/relationships/hyperlink" Target="https://www.bseindia.com/xml-data/corpfiling/AttachLive/c12a56d6-1671-4bb8-b2d5-38ce4dee01da.pdf" TargetMode="External"/><Relationship Id="rId13" Type="http://schemas.openxmlformats.org/officeDocument/2006/relationships/hyperlink" Target="https://www.bseindia.com/xml-data/corpfiling/AttachHis/15cd352d-f11b-47ee-a127-5cd238cc9bd9.pdf" TargetMode="External"/><Relationship Id="rId18" Type="http://schemas.openxmlformats.org/officeDocument/2006/relationships/hyperlink" Target="https://www.bseindia.com/xml-data/corpfiling/AttachHis/7be1a427-409d-4296-bd92-9f609d26539a.pdf" TargetMode="External"/><Relationship Id="rId39" Type="http://schemas.openxmlformats.org/officeDocument/2006/relationships/hyperlink" Target="https://www.bseindia.com/xml-data/corpfiling/AttachLive/44be77e0-6afe-4ac4-add8-26943e317479.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47EB-B439-4021-8942-2D3299DFB890}">
  <dimension ref="A1:C126"/>
  <sheetViews>
    <sheetView showGridLines="0" tabSelected="1" zoomScale="90" zoomScaleNormal="90" workbookViewId="0">
      <selection sqref="A1:C1"/>
    </sheetView>
  </sheetViews>
  <sheetFormatPr defaultRowHeight="14.5" x14ac:dyDescent="0.35"/>
  <cols>
    <col min="1" max="1" width="12.1796875" bestFit="1" customWidth="1"/>
    <col min="2" max="2" width="25.54296875" bestFit="1" customWidth="1"/>
    <col min="3" max="3" width="54.54296875" bestFit="1" customWidth="1"/>
  </cols>
  <sheetData>
    <row r="1" spans="1:3" s="27" customFormat="1" ht="18.5" x14ac:dyDescent="0.45">
      <c r="A1" s="80" t="s">
        <v>12</v>
      </c>
      <c r="B1" s="80"/>
      <c r="C1" s="80"/>
    </row>
    <row r="2" spans="1:3" s="27" customFormat="1" x14ac:dyDescent="0.35"/>
    <row r="3" spans="1:3" s="27" customFormat="1" x14ac:dyDescent="0.35">
      <c r="A3" s="39" t="s">
        <v>4663</v>
      </c>
      <c r="B3" s="39" t="s">
        <v>4664</v>
      </c>
      <c r="C3" s="39" t="s">
        <v>4665</v>
      </c>
    </row>
    <row r="4" spans="1:3" x14ac:dyDescent="0.35">
      <c r="A4" s="40" t="s">
        <v>27</v>
      </c>
      <c r="B4" s="41" t="s">
        <v>4544</v>
      </c>
      <c r="C4" s="40" t="s">
        <v>29</v>
      </c>
    </row>
    <row r="5" spans="1:3" x14ac:dyDescent="0.35">
      <c r="A5" s="40" t="s">
        <v>201</v>
      </c>
      <c r="B5" s="41" t="s">
        <v>4545</v>
      </c>
      <c r="C5" s="40" t="s">
        <v>202</v>
      </c>
    </row>
    <row r="6" spans="1:3" x14ac:dyDescent="0.35">
      <c r="A6" s="40" t="s">
        <v>373</v>
      </c>
      <c r="B6" s="41" t="s">
        <v>4546</v>
      </c>
      <c r="C6" s="40" t="s">
        <v>374</v>
      </c>
    </row>
    <row r="7" spans="1:3" x14ac:dyDescent="0.35">
      <c r="A7" s="40" t="s">
        <v>470</v>
      </c>
      <c r="B7" s="41" t="s">
        <v>4547</v>
      </c>
      <c r="C7" s="40" t="s">
        <v>471</v>
      </c>
    </row>
    <row r="8" spans="1:3" x14ac:dyDescent="0.35">
      <c r="A8" s="40" t="s">
        <v>519</v>
      </c>
      <c r="B8" s="41" t="s">
        <v>4548</v>
      </c>
      <c r="C8" s="40" t="s">
        <v>520</v>
      </c>
    </row>
    <row r="9" spans="1:3" x14ac:dyDescent="0.35">
      <c r="A9" s="40" t="s">
        <v>730</v>
      </c>
      <c r="B9" s="41" t="s">
        <v>4549</v>
      </c>
      <c r="C9" s="40" t="s">
        <v>731</v>
      </c>
    </row>
    <row r="10" spans="1:3" x14ac:dyDescent="0.35">
      <c r="A10" s="40" t="s">
        <v>774</v>
      </c>
      <c r="B10" s="41" t="s">
        <v>4550</v>
      </c>
      <c r="C10" s="40" t="s">
        <v>775</v>
      </c>
    </row>
    <row r="11" spans="1:3" x14ac:dyDescent="0.35">
      <c r="A11" s="40" t="s">
        <v>834</v>
      </c>
      <c r="B11" s="41" t="s">
        <v>4551</v>
      </c>
      <c r="C11" s="40" t="s">
        <v>835</v>
      </c>
    </row>
    <row r="12" spans="1:3" x14ac:dyDescent="0.35">
      <c r="A12" s="40" t="s">
        <v>893</v>
      </c>
      <c r="B12" s="41" t="s">
        <v>4552</v>
      </c>
      <c r="C12" s="40" t="s">
        <v>894</v>
      </c>
    </row>
    <row r="13" spans="1:3" x14ac:dyDescent="0.35">
      <c r="A13" s="40" t="s">
        <v>941</v>
      </c>
      <c r="B13" s="41" t="s">
        <v>4553</v>
      </c>
      <c r="C13" s="40" t="s">
        <v>942</v>
      </c>
    </row>
    <row r="14" spans="1:3" x14ac:dyDescent="0.35">
      <c r="A14" s="40" t="s">
        <v>1043</v>
      </c>
      <c r="B14" s="41" t="s">
        <v>4554</v>
      </c>
      <c r="C14" s="40" t="s">
        <v>1044</v>
      </c>
    </row>
    <row r="15" spans="1:3" x14ac:dyDescent="0.35">
      <c r="A15" s="40" t="s">
        <v>1081</v>
      </c>
      <c r="B15" s="41" t="s">
        <v>4555</v>
      </c>
      <c r="C15" s="40" t="s">
        <v>1082</v>
      </c>
    </row>
    <row r="16" spans="1:3" x14ac:dyDescent="0.35">
      <c r="A16" s="40" t="s">
        <v>1132</v>
      </c>
      <c r="B16" s="41" t="s">
        <v>4556</v>
      </c>
      <c r="C16" s="40" t="s">
        <v>1133</v>
      </c>
    </row>
    <row r="17" spans="1:3" x14ac:dyDescent="0.35">
      <c r="A17" s="40" t="s">
        <v>1139</v>
      </c>
      <c r="B17" s="41" t="s">
        <v>4557</v>
      </c>
      <c r="C17" s="40" t="s">
        <v>1140</v>
      </c>
    </row>
    <row r="18" spans="1:3" x14ac:dyDescent="0.35">
      <c r="A18" s="40" t="s">
        <v>1193</v>
      </c>
      <c r="B18" s="41" t="s">
        <v>4558</v>
      </c>
      <c r="C18" s="40" t="s">
        <v>1194</v>
      </c>
    </row>
    <row r="19" spans="1:3" x14ac:dyDescent="0.35">
      <c r="A19" s="40" t="s">
        <v>1388</v>
      </c>
      <c r="B19" s="41" t="s">
        <v>4559</v>
      </c>
      <c r="C19" s="40" t="s">
        <v>1389</v>
      </c>
    </row>
    <row r="20" spans="1:3" x14ac:dyDescent="0.35">
      <c r="A20" s="40" t="s">
        <v>1406</v>
      </c>
      <c r="B20" s="41" t="s">
        <v>4560</v>
      </c>
      <c r="C20" s="40" t="s">
        <v>1407</v>
      </c>
    </row>
    <row r="21" spans="1:3" x14ac:dyDescent="0.35">
      <c r="A21" s="40" t="s">
        <v>1659</v>
      </c>
      <c r="B21" s="41" t="s">
        <v>4561</v>
      </c>
      <c r="C21" s="40" t="s">
        <v>1660</v>
      </c>
    </row>
    <row r="22" spans="1:3" x14ac:dyDescent="0.35">
      <c r="A22" s="40" t="s">
        <v>1697</v>
      </c>
      <c r="B22" s="41" t="s">
        <v>4562</v>
      </c>
      <c r="C22" s="40" t="s">
        <v>1698</v>
      </c>
    </row>
    <row r="23" spans="1:3" x14ac:dyDescent="0.35">
      <c r="A23" s="40" t="s">
        <v>1702</v>
      </c>
      <c r="B23" s="41" t="s">
        <v>4563</v>
      </c>
      <c r="C23" s="40" t="s">
        <v>1703</v>
      </c>
    </row>
    <row r="24" spans="1:3" x14ac:dyDescent="0.35">
      <c r="A24" s="40" t="s">
        <v>1805</v>
      </c>
      <c r="B24" s="41" t="s">
        <v>4564</v>
      </c>
      <c r="C24" s="40" t="s">
        <v>1806</v>
      </c>
    </row>
    <row r="25" spans="1:3" x14ac:dyDescent="0.35">
      <c r="A25" s="40" t="s">
        <v>1915</v>
      </c>
      <c r="B25" s="41" t="s">
        <v>4565</v>
      </c>
      <c r="C25" s="40" t="s">
        <v>1916</v>
      </c>
    </row>
    <row r="26" spans="1:3" x14ac:dyDescent="0.35">
      <c r="A26" s="40" t="s">
        <v>1959</v>
      </c>
      <c r="B26" s="41" t="s">
        <v>4566</v>
      </c>
      <c r="C26" s="40" t="s">
        <v>1960</v>
      </c>
    </row>
    <row r="27" spans="1:3" x14ac:dyDescent="0.35">
      <c r="A27" s="40" t="s">
        <v>1964</v>
      </c>
      <c r="B27" s="41" t="s">
        <v>4567</v>
      </c>
      <c r="C27" s="40" t="s">
        <v>1965</v>
      </c>
    </row>
    <row r="28" spans="1:3" x14ac:dyDescent="0.35">
      <c r="A28" s="40" t="s">
        <v>1991</v>
      </c>
      <c r="B28" s="41" t="s">
        <v>4568</v>
      </c>
      <c r="C28" s="40" t="s">
        <v>1992</v>
      </c>
    </row>
    <row r="29" spans="1:3" x14ac:dyDescent="0.35">
      <c r="A29" s="40" t="s">
        <v>2002</v>
      </c>
      <c r="B29" s="41" t="s">
        <v>4569</v>
      </c>
      <c r="C29" s="40" t="s">
        <v>2003</v>
      </c>
    </row>
    <row r="30" spans="1:3" x14ac:dyDescent="0.35">
      <c r="A30" s="40" t="s">
        <v>2039</v>
      </c>
      <c r="B30" s="41" t="s">
        <v>4570</v>
      </c>
      <c r="C30" s="40" t="s">
        <v>2040</v>
      </c>
    </row>
    <row r="31" spans="1:3" x14ac:dyDescent="0.35">
      <c r="A31" s="40" t="s">
        <v>2093</v>
      </c>
      <c r="B31" s="41" t="s">
        <v>4571</v>
      </c>
      <c r="C31" s="40" t="s">
        <v>2094</v>
      </c>
    </row>
    <row r="32" spans="1:3" x14ac:dyDescent="0.35">
      <c r="A32" s="40" t="s">
        <v>2101</v>
      </c>
      <c r="B32" s="41" t="s">
        <v>4572</v>
      </c>
      <c r="C32" s="40" t="s">
        <v>2102</v>
      </c>
    </row>
    <row r="33" spans="1:3" x14ac:dyDescent="0.35">
      <c r="A33" s="40" t="s">
        <v>2351</v>
      </c>
      <c r="B33" s="41" t="s">
        <v>4573</v>
      </c>
      <c r="C33" s="40" t="s">
        <v>2352</v>
      </c>
    </row>
    <row r="34" spans="1:3" x14ac:dyDescent="0.35">
      <c r="A34" s="40" t="s">
        <v>1399</v>
      </c>
      <c r="B34" s="41" t="s">
        <v>4574</v>
      </c>
      <c r="C34" s="40" t="s">
        <v>2371</v>
      </c>
    </row>
    <row r="35" spans="1:3" x14ac:dyDescent="0.35">
      <c r="A35" s="40" t="s">
        <v>2493</v>
      </c>
      <c r="B35" s="41" t="s">
        <v>4575</v>
      </c>
      <c r="C35" s="40" t="s">
        <v>2494</v>
      </c>
    </row>
    <row r="36" spans="1:3" x14ac:dyDescent="0.35">
      <c r="A36" s="40" t="s">
        <v>2593</v>
      </c>
      <c r="B36" s="41" t="s">
        <v>4576</v>
      </c>
      <c r="C36" s="40" t="s">
        <v>2085</v>
      </c>
    </row>
    <row r="37" spans="1:3" x14ac:dyDescent="0.35">
      <c r="A37" s="40" t="s">
        <v>2597</v>
      </c>
      <c r="B37" s="41" t="s">
        <v>4577</v>
      </c>
      <c r="C37" s="40" t="s">
        <v>2598</v>
      </c>
    </row>
    <row r="38" spans="1:3" x14ac:dyDescent="0.35">
      <c r="A38" s="40" t="s">
        <v>2608</v>
      </c>
      <c r="B38" s="41" t="s">
        <v>4578</v>
      </c>
      <c r="C38" s="40" t="s">
        <v>2609</v>
      </c>
    </row>
    <row r="39" spans="1:3" x14ac:dyDescent="0.35">
      <c r="A39" s="40" t="s">
        <v>2610</v>
      </c>
      <c r="B39" s="41" t="s">
        <v>4579</v>
      </c>
      <c r="C39" s="40" t="s">
        <v>2611</v>
      </c>
    </row>
    <row r="40" spans="1:3" x14ac:dyDescent="0.35">
      <c r="A40" s="40" t="s">
        <v>2612</v>
      </c>
      <c r="B40" s="41" t="s">
        <v>4580</v>
      </c>
      <c r="C40" s="40" t="s">
        <v>2613</v>
      </c>
    </row>
    <row r="41" spans="1:3" x14ac:dyDescent="0.35">
      <c r="A41" s="40" t="s">
        <v>2665</v>
      </c>
      <c r="B41" s="41" t="s">
        <v>4581</v>
      </c>
      <c r="C41" s="40" t="s">
        <v>2666</v>
      </c>
    </row>
    <row r="42" spans="1:3" x14ac:dyDescent="0.35">
      <c r="A42" s="40" t="s">
        <v>2734</v>
      </c>
      <c r="B42" s="41" t="s">
        <v>4582</v>
      </c>
      <c r="C42" s="40" t="s">
        <v>2735</v>
      </c>
    </row>
    <row r="43" spans="1:3" x14ac:dyDescent="0.35">
      <c r="A43" s="40" t="s">
        <v>2736</v>
      </c>
      <c r="B43" s="41" t="s">
        <v>4583</v>
      </c>
      <c r="C43" s="40" t="s">
        <v>2737</v>
      </c>
    </row>
    <row r="44" spans="1:3" x14ac:dyDescent="0.35">
      <c r="A44" s="40" t="s">
        <v>2738</v>
      </c>
      <c r="B44" s="41" t="s">
        <v>4584</v>
      </c>
      <c r="C44" s="40" t="s">
        <v>2739</v>
      </c>
    </row>
    <row r="45" spans="1:3" x14ac:dyDescent="0.35">
      <c r="A45" s="40" t="s">
        <v>2745</v>
      </c>
      <c r="B45" s="41" t="s">
        <v>4585</v>
      </c>
      <c r="C45" s="40" t="s">
        <v>2746</v>
      </c>
    </row>
    <row r="46" spans="1:3" x14ac:dyDescent="0.35">
      <c r="A46" s="40" t="s">
        <v>2758</v>
      </c>
      <c r="B46" s="41" t="s">
        <v>4586</v>
      </c>
      <c r="C46" s="40" t="s">
        <v>2759</v>
      </c>
    </row>
    <row r="47" spans="1:3" x14ac:dyDescent="0.35">
      <c r="A47" s="40" t="s">
        <v>2760</v>
      </c>
      <c r="B47" s="41" t="s">
        <v>4587</v>
      </c>
      <c r="C47" s="40" t="s">
        <v>2761</v>
      </c>
    </row>
    <row r="48" spans="1:3" x14ac:dyDescent="0.35">
      <c r="A48" s="40" t="s">
        <v>2770</v>
      </c>
      <c r="B48" s="41" t="s">
        <v>4588</v>
      </c>
      <c r="C48" s="40" t="s">
        <v>2771</v>
      </c>
    </row>
    <row r="49" spans="1:3" x14ac:dyDescent="0.35">
      <c r="A49" s="40" t="s">
        <v>2778</v>
      </c>
      <c r="B49" s="41" t="s">
        <v>4589</v>
      </c>
      <c r="C49" s="40" t="s">
        <v>2779</v>
      </c>
    </row>
    <row r="50" spans="1:3" x14ac:dyDescent="0.35">
      <c r="A50" s="40" t="s">
        <v>2780</v>
      </c>
      <c r="B50" s="41" t="s">
        <v>4590</v>
      </c>
      <c r="C50" s="40" t="s">
        <v>2781</v>
      </c>
    </row>
    <row r="51" spans="1:3" x14ac:dyDescent="0.35">
      <c r="A51" s="40" t="s">
        <v>2763</v>
      </c>
      <c r="B51" s="41" t="s">
        <v>4591</v>
      </c>
      <c r="C51" s="40" t="s">
        <v>2782</v>
      </c>
    </row>
    <row r="52" spans="1:3" x14ac:dyDescent="0.35">
      <c r="A52" s="40" t="s">
        <v>2783</v>
      </c>
      <c r="B52" s="41" t="s">
        <v>4592</v>
      </c>
      <c r="C52" s="40" t="s">
        <v>2784</v>
      </c>
    </row>
    <row r="53" spans="1:3" x14ac:dyDescent="0.35">
      <c r="A53" s="40" t="s">
        <v>2788</v>
      </c>
      <c r="B53" s="41" t="s">
        <v>4593</v>
      </c>
      <c r="C53" s="40" t="s">
        <v>2789</v>
      </c>
    </row>
    <row r="54" spans="1:3" x14ac:dyDescent="0.35">
      <c r="A54" s="40" t="s">
        <v>2793</v>
      </c>
      <c r="B54" s="41" t="s">
        <v>4594</v>
      </c>
      <c r="C54" s="40" t="s">
        <v>2794</v>
      </c>
    </row>
    <row r="55" spans="1:3" x14ac:dyDescent="0.35">
      <c r="A55" s="40" t="s">
        <v>2799</v>
      </c>
      <c r="B55" s="41" t="s">
        <v>4595</v>
      </c>
      <c r="C55" s="40" t="s">
        <v>2800</v>
      </c>
    </row>
    <row r="56" spans="1:3" x14ac:dyDescent="0.35">
      <c r="A56" s="40" t="s">
        <v>2802</v>
      </c>
      <c r="B56" s="41" t="s">
        <v>4596</v>
      </c>
      <c r="C56" s="40" t="s">
        <v>2803</v>
      </c>
    </row>
    <row r="57" spans="1:3" x14ac:dyDescent="0.35">
      <c r="A57" s="40" t="s">
        <v>2810</v>
      </c>
      <c r="B57" s="41" t="s">
        <v>4597</v>
      </c>
      <c r="C57" s="40" t="s">
        <v>2811</v>
      </c>
    </row>
    <row r="58" spans="1:3" x14ac:dyDescent="0.35">
      <c r="A58" s="40" t="s">
        <v>2913</v>
      </c>
      <c r="B58" s="41" t="s">
        <v>4598</v>
      </c>
      <c r="C58" s="40" t="s">
        <v>2914</v>
      </c>
    </row>
    <row r="59" spans="1:3" x14ac:dyDescent="0.35">
      <c r="A59" s="40" t="s">
        <v>2915</v>
      </c>
      <c r="B59" s="41" t="s">
        <v>4599</v>
      </c>
      <c r="C59" s="40" t="s">
        <v>2916</v>
      </c>
    </row>
    <row r="60" spans="1:3" x14ac:dyDescent="0.35">
      <c r="A60" s="40" t="s">
        <v>2956</v>
      </c>
      <c r="B60" s="41" t="s">
        <v>4600</v>
      </c>
      <c r="C60" s="40" t="s">
        <v>2957</v>
      </c>
    </row>
    <row r="61" spans="1:3" x14ac:dyDescent="0.35">
      <c r="A61" s="40" t="s">
        <v>2973</v>
      </c>
      <c r="B61" s="41" t="s">
        <v>4601</v>
      </c>
      <c r="C61" s="40" t="s">
        <v>2974</v>
      </c>
    </row>
    <row r="62" spans="1:3" x14ac:dyDescent="0.35">
      <c r="A62" s="40" t="s">
        <v>2987</v>
      </c>
      <c r="B62" s="41" t="s">
        <v>4602</v>
      </c>
      <c r="C62" s="40" t="s">
        <v>2988</v>
      </c>
    </row>
    <row r="63" spans="1:3" x14ac:dyDescent="0.35">
      <c r="A63" s="40" t="s">
        <v>2999</v>
      </c>
      <c r="B63" s="41" t="s">
        <v>4603</v>
      </c>
      <c r="C63" s="40" t="s">
        <v>3000</v>
      </c>
    </row>
    <row r="64" spans="1:3" x14ac:dyDescent="0.35">
      <c r="A64" s="40" t="s">
        <v>3011</v>
      </c>
      <c r="B64" s="41" t="s">
        <v>4604</v>
      </c>
      <c r="C64" s="40" t="s">
        <v>3012</v>
      </c>
    </row>
    <row r="65" spans="1:3" x14ac:dyDescent="0.35">
      <c r="A65" s="40" t="s">
        <v>3013</v>
      </c>
      <c r="B65" s="41" t="s">
        <v>4605</v>
      </c>
      <c r="C65" s="40" t="s">
        <v>3014</v>
      </c>
    </row>
    <row r="66" spans="1:3" x14ac:dyDescent="0.35">
      <c r="A66" s="40" t="s">
        <v>3015</v>
      </c>
      <c r="B66" s="41" t="s">
        <v>4606</v>
      </c>
      <c r="C66" s="40" t="s">
        <v>3016</v>
      </c>
    </row>
    <row r="67" spans="1:3" x14ac:dyDescent="0.35">
      <c r="A67" s="40" t="s">
        <v>3025</v>
      </c>
      <c r="B67" s="41" t="s">
        <v>4607</v>
      </c>
      <c r="C67" s="40" t="s">
        <v>3026</v>
      </c>
    </row>
    <row r="68" spans="1:3" x14ac:dyDescent="0.35">
      <c r="A68" s="40" t="s">
        <v>3032</v>
      </c>
      <c r="B68" s="41" t="s">
        <v>4608</v>
      </c>
      <c r="C68" s="40" t="s">
        <v>3033</v>
      </c>
    </row>
    <row r="69" spans="1:3" x14ac:dyDescent="0.35">
      <c r="A69" s="40" t="s">
        <v>2905</v>
      </c>
      <c r="B69" s="41" t="s">
        <v>4609</v>
      </c>
      <c r="C69" s="40" t="s">
        <v>3040</v>
      </c>
    </row>
    <row r="70" spans="1:3" x14ac:dyDescent="0.35">
      <c r="A70" s="40" t="s">
        <v>3044</v>
      </c>
      <c r="B70" s="41" t="s">
        <v>4610</v>
      </c>
      <c r="C70" s="40" t="s">
        <v>3045</v>
      </c>
    </row>
    <row r="71" spans="1:3" x14ac:dyDescent="0.35">
      <c r="A71" s="40" t="s">
        <v>3049</v>
      </c>
      <c r="B71" s="41" t="s">
        <v>4611</v>
      </c>
      <c r="C71" s="40" t="s">
        <v>3050</v>
      </c>
    </row>
    <row r="72" spans="1:3" x14ac:dyDescent="0.35">
      <c r="A72" s="40" t="s">
        <v>3079</v>
      </c>
      <c r="B72" s="41" t="s">
        <v>4612</v>
      </c>
      <c r="C72" s="40" t="s">
        <v>3080</v>
      </c>
    </row>
    <row r="73" spans="1:3" x14ac:dyDescent="0.35">
      <c r="A73" s="40" t="s">
        <v>3144</v>
      </c>
      <c r="B73" s="41" t="s">
        <v>4613</v>
      </c>
      <c r="C73" s="40" t="s">
        <v>3145</v>
      </c>
    </row>
    <row r="74" spans="1:3" x14ac:dyDescent="0.35">
      <c r="A74" s="40" t="s">
        <v>3179</v>
      </c>
      <c r="B74" s="41" t="s">
        <v>4614</v>
      </c>
      <c r="C74" s="40" t="s">
        <v>3180</v>
      </c>
    </row>
    <row r="75" spans="1:3" x14ac:dyDescent="0.35">
      <c r="A75" s="40" t="s">
        <v>3181</v>
      </c>
      <c r="B75" s="41" t="s">
        <v>4615</v>
      </c>
      <c r="C75" s="40" t="s">
        <v>3182</v>
      </c>
    </row>
    <row r="76" spans="1:3" x14ac:dyDescent="0.35">
      <c r="A76" s="40" t="s">
        <v>3219</v>
      </c>
      <c r="B76" s="41" t="s">
        <v>4616</v>
      </c>
      <c r="C76" s="40" t="s">
        <v>3220</v>
      </c>
    </row>
    <row r="77" spans="1:3" x14ac:dyDescent="0.35">
      <c r="A77" s="40" t="s">
        <v>3239</v>
      </c>
      <c r="B77" s="41" t="s">
        <v>4617</v>
      </c>
      <c r="C77" s="40" t="s">
        <v>3240</v>
      </c>
    </row>
    <row r="78" spans="1:3" x14ac:dyDescent="0.35">
      <c r="A78" s="40" t="s">
        <v>2769</v>
      </c>
      <c r="B78" s="41" t="s">
        <v>4618</v>
      </c>
      <c r="C78" s="40" t="s">
        <v>3242</v>
      </c>
    </row>
    <row r="79" spans="1:3" x14ac:dyDescent="0.35">
      <c r="A79" s="40" t="s">
        <v>2801</v>
      </c>
      <c r="B79" s="41" t="s">
        <v>4619</v>
      </c>
      <c r="C79" s="40" t="s">
        <v>3252</v>
      </c>
    </row>
    <row r="80" spans="1:3" x14ac:dyDescent="0.35">
      <c r="A80" s="40" t="s">
        <v>3268</v>
      </c>
      <c r="B80" s="41" t="s">
        <v>4620</v>
      </c>
      <c r="C80" s="40" t="s">
        <v>3269</v>
      </c>
    </row>
    <row r="81" spans="1:3" x14ac:dyDescent="0.35">
      <c r="A81" s="40" t="s">
        <v>3276</v>
      </c>
      <c r="B81" s="41" t="s">
        <v>4621</v>
      </c>
      <c r="C81" s="40" t="s">
        <v>3277</v>
      </c>
    </row>
    <row r="82" spans="1:3" x14ac:dyDescent="0.35">
      <c r="A82" s="40" t="s">
        <v>3294</v>
      </c>
      <c r="B82" s="41" t="s">
        <v>4622</v>
      </c>
      <c r="C82" s="40" t="s">
        <v>3295</v>
      </c>
    </row>
    <row r="83" spans="1:3" x14ac:dyDescent="0.35">
      <c r="A83" s="40" t="s">
        <v>3316</v>
      </c>
      <c r="B83" s="41" t="s">
        <v>4623</v>
      </c>
      <c r="C83" s="40" t="s">
        <v>3317</v>
      </c>
    </row>
    <row r="84" spans="1:3" x14ac:dyDescent="0.35">
      <c r="A84" s="40" t="s">
        <v>3333</v>
      </c>
      <c r="B84" s="41" t="s">
        <v>4624</v>
      </c>
      <c r="C84" s="40" t="s">
        <v>3334</v>
      </c>
    </row>
    <row r="85" spans="1:3" x14ac:dyDescent="0.35">
      <c r="A85" s="40" t="s">
        <v>3368</v>
      </c>
      <c r="B85" s="41" t="s">
        <v>4625</v>
      </c>
      <c r="C85" s="40" t="s">
        <v>3369</v>
      </c>
    </row>
    <row r="86" spans="1:3" x14ac:dyDescent="0.35">
      <c r="A86" s="40" t="s">
        <v>3379</v>
      </c>
      <c r="B86" s="41" t="s">
        <v>4626</v>
      </c>
      <c r="C86" s="40" t="s">
        <v>3380</v>
      </c>
    </row>
    <row r="87" spans="1:3" x14ac:dyDescent="0.35">
      <c r="A87" s="40" t="s">
        <v>3414</v>
      </c>
      <c r="B87" s="41" t="s">
        <v>4627</v>
      </c>
      <c r="C87" s="40" t="s">
        <v>3415</v>
      </c>
    </row>
    <row r="88" spans="1:3" x14ac:dyDescent="0.35">
      <c r="A88" s="40" t="s">
        <v>3425</v>
      </c>
      <c r="B88" s="41" t="s">
        <v>4628</v>
      </c>
      <c r="C88" s="40" t="s">
        <v>3426</v>
      </c>
    </row>
    <row r="89" spans="1:3" x14ac:dyDescent="0.35">
      <c r="A89" s="40" t="s">
        <v>3457</v>
      </c>
      <c r="B89" s="41" t="s">
        <v>4629</v>
      </c>
      <c r="C89" s="40" t="s">
        <v>3458</v>
      </c>
    </row>
    <row r="90" spans="1:3" x14ac:dyDescent="0.35">
      <c r="A90" s="40" t="s">
        <v>3465</v>
      </c>
      <c r="B90" s="41" t="s">
        <v>4630</v>
      </c>
      <c r="C90" s="40" t="s">
        <v>3466</v>
      </c>
    </row>
    <row r="91" spans="1:3" x14ac:dyDescent="0.35">
      <c r="A91" s="40" t="s">
        <v>3241</v>
      </c>
      <c r="B91" s="41" t="s">
        <v>4631</v>
      </c>
      <c r="C91" s="40" t="s">
        <v>3482</v>
      </c>
    </row>
    <row r="92" spans="1:3" x14ac:dyDescent="0.35">
      <c r="A92" s="40" t="s">
        <v>3501</v>
      </c>
      <c r="B92" s="41" t="s">
        <v>4632</v>
      </c>
      <c r="C92" s="40" t="s">
        <v>3502</v>
      </c>
    </row>
    <row r="93" spans="1:3" x14ac:dyDescent="0.35">
      <c r="A93" s="40" t="s">
        <v>1678</v>
      </c>
      <c r="B93" s="41" t="s">
        <v>4633</v>
      </c>
      <c r="C93" s="40" t="s">
        <v>3666</v>
      </c>
    </row>
    <row r="94" spans="1:3" x14ac:dyDescent="0.35">
      <c r="A94" s="40" t="s">
        <v>3667</v>
      </c>
      <c r="B94" s="41" t="s">
        <v>4634</v>
      </c>
      <c r="C94" s="40" t="s">
        <v>3668</v>
      </c>
    </row>
    <row r="95" spans="1:3" x14ac:dyDescent="0.35">
      <c r="A95" s="40" t="s">
        <v>3693</v>
      </c>
      <c r="B95" s="41" t="s">
        <v>4635</v>
      </c>
      <c r="C95" s="40" t="s">
        <v>3694</v>
      </c>
    </row>
    <row r="96" spans="1:3" x14ac:dyDescent="0.35">
      <c r="A96" s="40" t="s">
        <v>3695</v>
      </c>
      <c r="B96" s="41" t="s">
        <v>4636</v>
      </c>
      <c r="C96" s="40" t="s">
        <v>3696</v>
      </c>
    </row>
    <row r="97" spans="1:3" x14ac:dyDescent="0.35">
      <c r="A97" s="40" t="s">
        <v>2762</v>
      </c>
      <c r="B97" s="41" t="s">
        <v>4637</v>
      </c>
      <c r="C97" s="40" t="s">
        <v>3745</v>
      </c>
    </row>
    <row r="98" spans="1:3" x14ac:dyDescent="0.35">
      <c r="A98" s="40" t="s">
        <v>3770</v>
      </c>
      <c r="B98" s="41" t="s">
        <v>4638</v>
      </c>
      <c r="C98" s="40" t="s">
        <v>3771</v>
      </c>
    </row>
    <row r="99" spans="1:3" x14ac:dyDescent="0.35">
      <c r="A99" s="40" t="s">
        <v>3781</v>
      </c>
      <c r="B99" s="41" t="s">
        <v>4639</v>
      </c>
      <c r="C99" s="40" t="s">
        <v>3782</v>
      </c>
    </row>
    <row r="100" spans="1:3" x14ac:dyDescent="0.35">
      <c r="A100" s="40" t="s">
        <v>3798</v>
      </c>
      <c r="B100" s="41" t="s">
        <v>4640</v>
      </c>
      <c r="C100" s="40" t="s">
        <v>3799</v>
      </c>
    </row>
    <row r="101" spans="1:3" x14ac:dyDescent="0.35">
      <c r="A101" s="40" t="s">
        <v>3805</v>
      </c>
      <c r="B101" s="41" t="s">
        <v>4641</v>
      </c>
      <c r="C101" s="40" t="s">
        <v>3806</v>
      </c>
    </row>
    <row r="102" spans="1:3" x14ac:dyDescent="0.35">
      <c r="A102" s="40" t="s">
        <v>3897</v>
      </c>
      <c r="B102" s="41" t="s">
        <v>4642</v>
      </c>
      <c r="C102" s="40" t="s">
        <v>3898</v>
      </c>
    </row>
    <row r="103" spans="1:3" x14ac:dyDescent="0.35">
      <c r="A103" s="40" t="s">
        <v>4365</v>
      </c>
      <c r="B103" s="41" t="s">
        <v>4643</v>
      </c>
      <c r="C103" s="40" t="s">
        <v>4366</v>
      </c>
    </row>
    <row r="104" spans="1:3" x14ac:dyDescent="0.35">
      <c r="A104" s="40" t="s">
        <v>4367</v>
      </c>
      <c r="B104" s="41" t="s">
        <v>4644</v>
      </c>
      <c r="C104" s="40" t="s">
        <v>4368</v>
      </c>
    </row>
    <row r="105" spans="1:3" x14ac:dyDescent="0.35">
      <c r="A105" s="40" t="s">
        <v>4369</v>
      </c>
      <c r="B105" s="41" t="s">
        <v>4645</v>
      </c>
      <c r="C105" s="40" t="s">
        <v>4370</v>
      </c>
    </row>
    <row r="106" spans="1:3" x14ac:dyDescent="0.35">
      <c r="A106" s="40" t="s">
        <v>4410</v>
      </c>
      <c r="B106" s="41" t="s">
        <v>4646</v>
      </c>
      <c r="C106" s="40" t="s">
        <v>4411</v>
      </c>
    </row>
    <row r="107" spans="1:3" x14ac:dyDescent="0.35">
      <c r="A107" s="40" t="s">
        <v>4412</v>
      </c>
      <c r="B107" s="41" t="s">
        <v>4647</v>
      </c>
      <c r="C107" s="40" t="s">
        <v>4413</v>
      </c>
    </row>
    <row r="108" spans="1:3" x14ac:dyDescent="0.35">
      <c r="A108" s="40" t="s">
        <v>4414</v>
      </c>
      <c r="B108" s="41" t="s">
        <v>4648</v>
      </c>
      <c r="C108" s="40" t="s">
        <v>4415</v>
      </c>
    </row>
    <row r="109" spans="1:3" x14ac:dyDescent="0.35">
      <c r="A109" s="40" t="s">
        <v>4440</v>
      </c>
      <c r="B109" s="41" t="s">
        <v>4649</v>
      </c>
      <c r="C109" s="40" t="s">
        <v>4441</v>
      </c>
    </row>
    <row r="110" spans="1:3" x14ac:dyDescent="0.35">
      <c r="A110" s="40" t="s">
        <v>4457</v>
      </c>
      <c r="B110" s="41" t="s">
        <v>4650</v>
      </c>
      <c r="C110" s="40" t="s">
        <v>4458</v>
      </c>
    </row>
    <row r="111" spans="1:3" x14ac:dyDescent="0.35">
      <c r="A111" s="40" t="s">
        <v>4462</v>
      </c>
      <c r="B111" s="41" t="s">
        <v>4651</v>
      </c>
      <c r="C111" s="40" t="s">
        <v>4463</v>
      </c>
    </row>
    <row r="112" spans="1:3" x14ac:dyDescent="0.35">
      <c r="A112" s="40" t="s">
        <v>4470</v>
      </c>
      <c r="B112" s="41" t="s">
        <v>4652</v>
      </c>
      <c r="C112" s="40" t="s">
        <v>4471</v>
      </c>
    </row>
    <row r="113" spans="1:3" x14ac:dyDescent="0.35">
      <c r="A113" s="40" t="s">
        <v>4474</v>
      </c>
      <c r="B113" s="41" t="s">
        <v>4653</v>
      </c>
      <c r="C113" s="40" t="s">
        <v>4475</v>
      </c>
    </row>
    <row r="114" spans="1:3" x14ac:dyDescent="0.35">
      <c r="A114" s="40" t="s">
        <v>4476</v>
      </c>
      <c r="B114" s="41" t="s">
        <v>4654</v>
      </c>
      <c r="C114" s="40" t="s">
        <v>4477</v>
      </c>
    </row>
    <row r="115" spans="1:3" x14ac:dyDescent="0.35">
      <c r="A115" s="40" t="s">
        <v>4498</v>
      </c>
      <c r="B115" s="41" t="s">
        <v>4655</v>
      </c>
      <c r="C115" s="40" t="s">
        <v>4499</v>
      </c>
    </row>
    <row r="116" spans="1:3" x14ac:dyDescent="0.35">
      <c r="A116" s="40" t="s">
        <v>4500</v>
      </c>
      <c r="B116" s="41" t="s">
        <v>4656</v>
      </c>
      <c r="C116" s="40" t="s">
        <v>4501</v>
      </c>
    </row>
    <row r="117" spans="1:3" x14ac:dyDescent="0.35">
      <c r="A117" s="40" t="s">
        <v>4502</v>
      </c>
      <c r="B117" s="41" t="s">
        <v>4657</v>
      </c>
      <c r="C117" s="40" t="s">
        <v>4503</v>
      </c>
    </row>
    <row r="118" spans="1:3" x14ac:dyDescent="0.35">
      <c r="A118" s="40" t="s">
        <v>4504</v>
      </c>
      <c r="B118" s="41" t="s">
        <v>4658</v>
      </c>
      <c r="C118" s="40" t="s">
        <v>4505</v>
      </c>
    </row>
    <row r="119" spans="1:3" x14ac:dyDescent="0.35">
      <c r="A119" s="40" t="s">
        <v>4512</v>
      </c>
      <c r="B119" s="41" t="s">
        <v>4659</v>
      </c>
      <c r="C119" s="40" t="s">
        <v>4513</v>
      </c>
    </row>
    <row r="120" spans="1:3" x14ac:dyDescent="0.35">
      <c r="A120" s="40" t="s">
        <v>4526</v>
      </c>
      <c r="B120" s="41" t="s">
        <v>2091</v>
      </c>
      <c r="C120" s="40" t="s">
        <v>2091</v>
      </c>
    </row>
    <row r="121" spans="1:3" x14ac:dyDescent="0.35">
      <c r="A121" s="40" t="s">
        <v>4531</v>
      </c>
      <c r="B121" s="41" t="s">
        <v>4532</v>
      </c>
      <c r="C121" s="40" t="s">
        <v>4532</v>
      </c>
    </row>
    <row r="122" spans="1:3" x14ac:dyDescent="0.35">
      <c r="A122" s="40" t="s">
        <v>4533</v>
      </c>
      <c r="B122" s="41" t="s">
        <v>4534</v>
      </c>
      <c r="C122" s="40" t="s">
        <v>4534</v>
      </c>
    </row>
    <row r="123" spans="1:3" x14ac:dyDescent="0.35">
      <c r="A123" s="40" t="s">
        <v>4535</v>
      </c>
      <c r="B123" s="41" t="s">
        <v>4660</v>
      </c>
      <c r="C123" s="40" t="s">
        <v>4536</v>
      </c>
    </row>
    <row r="124" spans="1:3" x14ac:dyDescent="0.35">
      <c r="A124" s="40" t="s">
        <v>4538</v>
      </c>
      <c r="B124" s="41" t="s">
        <v>4539</v>
      </c>
      <c r="C124" s="40" t="s">
        <v>4539</v>
      </c>
    </row>
    <row r="125" spans="1:3" x14ac:dyDescent="0.35">
      <c r="A125" s="40" t="s">
        <v>4541</v>
      </c>
      <c r="B125" s="41" t="s">
        <v>4661</v>
      </c>
      <c r="C125" s="40" t="s">
        <v>4542</v>
      </c>
    </row>
    <row r="126" spans="1:3" x14ac:dyDescent="0.35">
      <c r="A126" s="40" t="s">
        <v>4540</v>
      </c>
      <c r="B126" s="41" t="s">
        <v>4543</v>
      </c>
      <c r="C126" s="40" t="s">
        <v>4543</v>
      </c>
    </row>
  </sheetData>
  <mergeCells count="1">
    <mergeCell ref="A1:C1"/>
  </mergeCells>
  <hyperlinks>
    <hyperlink ref="B4" location="'SMEEF'!A1" display="'SMEEF'!A1" xr:uid="{607205D4-0EB0-4F36-8B92-FADAA54CBC00}"/>
    <hyperlink ref="B5" location="'SLMF'!A1" display="'SLMF'!A1" xr:uid="{30F05B97-EA52-4863-8016-B61D909FE789}"/>
    <hyperlink ref="B6" location="'SLTEF'!A1" display="'SLTEF'!A1" xr:uid="{C8C2132A-52F2-4DED-8ECF-A61420AEDB99}"/>
    <hyperlink ref="B7" location="'SMGLF'!A1" display="'SMGLF'!A1" xr:uid="{5C8D02D1-2BB2-4C15-A3C0-3B4D42EDAA5F}"/>
    <hyperlink ref="B8" location="'SEHF'!A1" display="'SEHF'!A1" xr:uid="{D2891C7E-1232-44FE-A705-B515244789D1}"/>
    <hyperlink ref="B9" location="'SMIF'!A1" display="'SMIF'!A1" xr:uid="{821F2D4F-ABD7-432A-BCA6-90CF5234D518}"/>
    <hyperlink ref="B10" location="'SCOF'!A1" display="'SCOF'!A1" xr:uid="{4ED66D65-8C0B-4733-B901-9CA0C612A3FA}"/>
    <hyperlink ref="B11" location="'STOF'!A1" display="'STOF'!A1" xr:uid="{E0A257C2-D33D-40DB-8358-5F3FAE1BD051}"/>
    <hyperlink ref="B12" location="'SHOF'!A1" display="'SHOF'!A1" xr:uid="{948802C1-E7C4-403F-B134-1100D567E1A0}"/>
    <hyperlink ref="B13" location="'SCF'!A1" display="'SCF'!A1" xr:uid="{4041A924-D731-4CB7-A4F7-87277897021F}"/>
    <hyperlink ref="B14" location="'SNIF'!A1" display="'SNIF'!A1" xr:uid="{A78A4D7C-06BC-44BD-960C-73FC8C0D65FD}"/>
    <hyperlink ref="B15" location="'SMCBF-SP'!A1" display="'SMCBF-SP'!A1" xr:uid="{9A030F64-C122-44AF-AFBA-5C4C4A20D9FD}"/>
    <hyperlink ref="B16" location="'SOF'!A1" display="'SOF'!A1" xr:uid="{3470A1FB-5214-4EC1-AAE3-D604D0907993}"/>
    <hyperlink ref="B17" location="'SMMDF'!A1" display="'SMMDF'!A1" xr:uid="{BE2650D2-548D-4992-9A65-6387D4CDE0A4}"/>
    <hyperlink ref="B18" location="'SLF'!A1" display="'SLF'!A1" xr:uid="{E30A2210-AB07-4B0A-86D7-DF8AFA90F0C3}"/>
    <hyperlink ref="B19" location="'SDBF'!A1" display="'SDBF'!A1" xr:uid="{342559E6-8D21-4544-8409-7C3C551BD164}"/>
    <hyperlink ref="B20" location="'SSF'!A1" display="'SSF'!A1" xr:uid="{03CE909F-DF7B-44F8-838C-043ADFD4C562}"/>
    <hyperlink ref="B21" location="'SCRF'!A1" display="'SCRF'!A1" xr:uid="{B0351376-0E4C-4375-A73D-28A660954AF5}"/>
    <hyperlink ref="B22" location="'SFEF'!A1" display="'SFEF'!A1" xr:uid="{5432121F-1B6A-42A1-B203-829D8CAF0133}"/>
    <hyperlink ref="B23" location="'SCHF'!A1" display="'SCHF'!A1" xr:uid="{BD5FC772-8E53-4863-BF50-E3F15A548186}"/>
    <hyperlink ref="B24" location="'SMUSD'!A1" display="'SMUSD'!A1" xr:uid="{B0EB7F72-F051-4D6B-A701-0ECA132F76E7}"/>
    <hyperlink ref="B25" location="'SMIDCAP'!A1" display="'SMIDCAP'!A1" xr:uid="{512C827C-00F6-4336-899D-A998346ABEA5}"/>
    <hyperlink ref="B26" location="'SMCMF'!A1" display="'SMCMF'!A1" xr:uid="{162F7C5C-B08B-4307-9DD1-79823AD70CF4}"/>
    <hyperlink ref="B27" location="'SMCOMMA'!A1" display="'SMCOMMA'!A1" xr:uid="{E939EBD9-0F4D-42B9-807A-9C5047FB1FD9}"/>
    <hyperlink ref="B28" location="'SMGF'!A1" display="'SMGF'!A1" xr:uid="{5BB1A2BB-17FC-473C-8E9C-2B43492D9D4D}"/>
    <hyperlink ref="B29" location="'SFLEXI'!A1" display="'SFLEXI'!A1" xr:uid="{02308822-130E-4461-AD2D-2AA402403F14}"/>
    <hyperlink ref="B30" location="'SMAAF'!A1" display="'SMAAF'!A1" xr:uid="{569753A8-ADC6-4C75-8444-F49C1ABA0FDE}"/>
    <hyperlink ref="B31" location="'SBLUECHIP'!A1" display="'SBLUECHIP'!A1" xr:uid="{DF6EA518-19CA-49B9-8167-3650B7516D2D}"/>
    <hyperlink ref="B32" location="'SAOF'!A1" display="'SAOF'!A1" xr:uid="{1BAA5F8A-857A-4A73-8533-B9A1DDB561A8}"/>
    <hyperlink ref="B33" location="'SIF'!A1" display="'SIF'!A1" xr:uid="{3767E164-B90C-43A0-8523-0FA9621CE7A8}"/>
    <hyperlink ref="B34" location="'SMLDF'!A1" display="'SMLDF'!A1" xr:uid="{26B2F640-33FA-464C-BADF-B2C6D5872710}"/>
    <hyperlink ref="B35" location="'SSTDF'!A1" display="'SSTDF'!A1" xr:uid="{4C59B9EE-1ADB-4E5E-B453-0CEF68E833B2}"/>
    <hyperlink ref="B36" location="'SETFGOLD'!A1" display="'SETFGOLD'!A1" xr:uid="{1E14C4D9-3844-4E5A-8F88-980D5CE2201E}"/>
    <hyperlink ref="B37" location="'SPSU'!A1" display="'SPSU'!A1" xr:uid="{54CA87A0-971B-42D9-BDA5-4A00298ED5C2}"/>
    <hyperlink ref="B38" location="'SGF'!A1" display="'SGF'!A1" xr:uid="{2A6AD682-7D6D-4743-8E71-C90B9B654866}"/>
    <hyperlink ref="B39" location="'SBISENSEX'!A1" display="'SBISENSEX'!A1" xr:uid="{2E2032CA-72E7-4E08-B554-37575F868E6D}"/>
    <hyperlink ref="B40" location="'SSCF'!A1" display="'SSCF'!A1" xr:uid="{E2108848-189F-4123-AB86-2A943F5916F7}"/>
    <hyperlink ref="B41" location="'SBPF'!A1" display="'SBPF'!A1" xr:uid="{9730C979-0307-4ECE-9E9C-5D9982F81441}"/>
    <hyperlink ref="B42" location="'SLTAF-I'!A1" display="'SLTAF-I'!A1" xr:uid="{C03B84A7-C3F6-4B83-9C82-D6C332C3C9A3}"/>
    <hyperlink ref="B43" location="'SLTAF-II'!A1" display="'SLTAF-II'!A1" xr:uid="{30ED9EBB-6677-43D5-A5AF-939D665FEF25}"/>
    <hyperlink ref="B44" location="'SBFS'!A1" display="'SBFS'!A1" xr:uid="{5D8C948C-AFFC-4D8D-8B53-9D6D0256E146}"/>
    <hyperlink ref="B45" location="'SETFNN50'!A1" display="'SETFNN50'!A1" xr:uid="{50F4F673-EED9-4724-B688-B324324A2A0E}"/>
    <hyperlink ref="B46" location="'SETFNIFBK'!A1" display="'SETFNIFBK'!A1" xr:uid="{E8C2932E-B92A-46B5-9A85-8202DB6AF618}"/>
    <hyperlink ref="B47" location="'SETFBSE100'!A1" display="'SETFBSE100'!A1" xr:uid="{52120391-4166-42AE-8355-5B1B57ED1B37}"/>
    <hyperlink ref="B48" location="'SESF'!A1" display="'SESF'!A1" xr:uid="{F1F25853-E1BE-4C74-85FF-C93C30CE2D6E}"/>
    <hyperlink ref="B49" location="'SETFNIF50'!A1" display="'SETFNIF50'!A1" xr:uid="{AB2B2F24-AD46-4E63-B6D0-522C76F689AF}"/>
    <hyperlink ref="B50" location="'SLTAF-III'!A1" display="'SLTAF-III'!A1" xr:uid="{1B88C530-8841-45E7-9430-7CDBCA7BBF1F}"/>
    <hyperlink ref="B51" location="'SETF10GILT'!A1" display="'SETF10GILT'!A1" xr:uid="{8205C55C-6E3F-4D24-B415-472A549823F0}"/>
    <hyperlink ref="B52" location="'SLTAF-IV'!A1" display="'SLTAF-IV'!A1" xr:uid="{E229E75D-1066-4B26-9359-E1DED24C6E68}"/>
    <hyperlink ref="B53" location="'SLTAF-V'!A1" display="'SLTAF-V'!A1" xr:uid="{98AF8EF9-AD9A-4B86-85F0-E347F33829D2}"/>
    <hyperlink ref="B54" location="'SLTAF-VI'!A1" display="'SLTAF-VI'!A1" xr:uid="{EB3DEDCB-BC20-43E5-9E03-6BD160118885}"/>
    <hyperlink ref="B55" location="'SETFSN50'!A1" display="'SETFSN50'!A1" xr:uid="{DF9BFBF3-28A9-4744-8C01-BB86D775440D}"/>
    <hyperlink ref="B56" location="'SBIETFQLTY'!A1" display="'SBIETFQLTY'!A1" xr:uid="{7CCDC1EB-A325-49DD-AE8C-867519174A14}"/>
    <hyperlink ref="B57" location="'SCBF'!A1" display="'SCBF'!A1" xr:uid="{A7342A48-BCFB-42F4-B638-4D81985B579A}"/>
    <hyperlink ref="B58" location="'SEMVF'!A1" display="'SEMVF'!A1" xr:uid="{3461E502-10BD-4068-A6D8-D2D26737BB81}"/>
    <hyperlink ref="B59" location="'SFMP- Series 1'!A1" display="'SFMP- Series 1'!A1" xr:uid="{02578D54-6BB9-450A-9933-C756F4A481F5}"/>
    <hyperlink ref="B60" location="'SFMP- Series 6'!A1" display="'SFMP- Series 6'!A1" xr:uid="{5A4E6BE0-BB7B-4523-B733-49C2D0F4F2E0}"/>
    <hyperlink ref="B61" location="'SFMP- Series 34'!A1" display="'SFMP- Series 34'!A1" xr:uid="{B7B64C62-1741-431C-B4B6-C0849392EE06}"/>
    <hyperlink ref="B62" location="'SMCBF-IP'!A1" display="'SMCBF-IP'!A1" xr:uid="{0FCCD1F3-F256-4AB7-BE9B-EB06DE8ED295}"/>
    <hyperlink ref="B63" location="'SFRDF'!A1" display="'SFRDF'!A1" xr:uid="{386AF188-EE2B-4D24-8ADC-FCE29673BFDD}"/>
    <hyperlink ref="B64" location="'SBIETFIT'!A1" display="'SBIETFIT'!A1" xr:uid="{DD97C84E-C00E-4F01-B741-64DF9DF51954}"/>
    <hyperlink ref="B65" location="'SBIETFPB'!A1" display="'SBIETFPB'!A1" xr:uid="{2590D3EA-76EA-40B0-8BF7-583D1DEAF28A}"/>
    <hyperlink ref="B66" location="'SRBF-AP'!A1" display="'SRBF-AP'!A1" xr:uid="{A893AF8B-1FE9-487A-AE74-6ADC5F6F86D1}"/>
    <hyperlink ref="B67" location="'SRBF-AHP'!A1" display="'SRBF-AHP'!A1" xr:uid="{7C4886A0-955D-4275-BBEF-5054284D788A}"/>
    <hyperlink ref="B68" location="'SRBF-CHP'!A1" display="'SRBF-CHP'!A1" xr:uid="{4529A7CC-7734-4990-A363-F8CE9AED6060}"/>
    <hyperlink ref="B69" location="'SRBF-CP'!A1" display="'SRBF-CP'!A1" xr:uid="{9DCAE342-F56F-4A98-B901-F54C16B37F00}"/>
    <hyperlink ref="B70" location="'SIA-US EQUITY FOF'!A1" display="'SIA-US EQUITY FOF'!A1" xr:uid="{7C84C7F6-24B6-41FC-B8D1-E720D6BC5C50}"/>
    <hyperlink ref="B71" location="'SFMP- Series 41'!A1" display="'SFMP- Series 41'!A1" xr:uid="{7DB9ACA5-2E6C-435B-A36E-09BF8CD4F7A5}"/>
    <hyperlink ref="B72" location="'SFMP- Series 42'!A1" display="'SFMP- Series 42'!A1" xr:uid="{2E509AD2-94E1-4049-A16C-1B3249C1B7D1}"/>
    <hyperlink ref="B73" location="'SFMP- Series 43'!A1" display="'SFMP- Series 43'!A1" xr:uid="{3CE26C5B-7122-49A1-B0FD-6B23B1636032}"/>
    <hyperlink ref="B74" location="'SNN50'!A1" display="'SNN50'!A1" xr:uid="{00D61B0D-FAB1-49E6-A03E-7EE892651EC9}"/>
    <hyperlink ref="B75" location="'SFMP- Series 44'!A1" display="'SFMP- Series 44'!A1" xr:uid="{169859F7-ABED-4BFC-AC46-EDA562EA8A56}"/>
    <hyperlink ref="B76" location="'SFMP- Series 45'!A1" display="'SFMP- Series 45'!A1" xr:uid="{96AF9408-CBE5-4166-8ED2-5A95D9BB13DB}"/>
    <hyperlink ref="B77" location="'SBIETFCON'!A1" display="'SBIETFCON'!A1" xr:uid="{4E13A3A7-750F-42CC-BD74-068AB29DDE22}"/>
    <hyperlink ref="B78" location="'SFMP- Series 46'!A1" display="'SFMP- Series 46'!A1" xr:uid="{7C291F30-B1A8-4324-89A3-7C852D9ABAB0}"/>
    <hyperlink ref="B79" location="'SFMP- Series 47'!A1" display="'SFMP- Series 47'!A1" xr:uid="{FF2BD7F1-60EF-4CDF-950D-E6085ADE4540}"/>
    <hyperlink ref="B80" location="'SFMP- Series 48'!A1" display="'SFMP- Series 48'!A1" xr:uid="{523B57B0-EA90-4186-B1DA-94A4E7B008E6}"/>
    <hyperlink ref="B81" location="'SBAF'!A1" display="'SBAF'!A1" xr:uid="{5A9C9798-D6DD-4A5C-8E7A-417018116822}"/>
    <hyperlink ref="B82" location="'SFMP- Series 49'!A1" display="'SFMP- Series 49'!A1" xr:uid="{A0EAFFE7-4768-4A92-A25B-73E86AE4AB11}"/>
    <hyperlink ref="B83" location="'SFMP- Series 50'!A1" display="'SFMP- Series 50'!A1" xr:uid="{F59C06B8-5A45-48DA-BD39-F2DCB8843A28}"/>
    <hyperlink ref="B84" location="'SFMP- Series 51'!A1" display="'SFMP- Series 51'!A1" xr:uid="{81490B54-5D4C-4ABF-950C-3E6AECF9FB1C}"/>
    <hyperlink ref="B85" location="'SFMP- Series 52'!A1" display="'SFMP- Series 52'!A1" xr:uid="{840960DE-DB97-4CAD-9BCE-C203CB10B010}"/>
    <hyperlink ref="B86" location="'SFMP- Series 53'!A1" display="'SFMP- Series 53'!A1" xr:uid="{9628E104-292D-4A4B-9A91-884741392B16}"/>
    <hyperlink ref="B87" location="'SFMP- Series 54'!A1" display="'SFMP- Series 54'!A1" xr:uid="{EF39355C-6FC3-4FFE-BB56-16E867FF0103}"/>
    <hyperlink ref="B88" location="'SFMP- Series 55'!A1" display="'SFMP- Series 55'!A1" xr:uid="{9A3ED50A-DFE4-4EF5-B8B3-596839E40FE2}"/>
    <hyperlink ref="B89" location="'SFMP- Series 56'!A1" display="'SFMP- Series 56'!A1" xr:uid="{8381ABE7-DCE2-44DF-B471-630D0A5EAFAC}"/>
    <hyperlink ref="B90" location="'SFMP- Series 57'!A1" display="'SFMP- Series 57'!A1" xr:uid="{EA2FFF24-1073-4BB8-B6FA-5C65B9B0F3CD}"/>
    <hyperlink ref="B91" location="'SFMP- Series 58'!A1" display="'SFMP- Series 58'!A1" xr:uid="{4C0984B7-B786-47A6-AD89-53265BED1CD7}"/>
    <hyperlink ref="B92" location="'SCPSE'!A1" display="'SCPSE'!A1" xr:uid="{9FC01C27-2A72-4314-B00C-D70711DAC71C}"/>
    <hyperlink ref="B93" location="'SFMP- Series 59'!A1" display="'SFMP- Series 59'!A1" xr:uid="{6293A0F5-B97F-469B-89B1-9D92583DCF07}"/>
    <hyperlink ref="B94" location="'SFMP- Series 60'!A1" display="'SFMP- Series 60'!A1" xr:uid="{010D52CB-38C7-4B02-92B1-12C9B2739D1D}"/>
    <hyperlink ref="B95" location="'SMCF'!A1" display="'SMCF'!A1" xr:uid="{F350C2B7-018F-4DF0-809F-3E4D6115D57B}"/>
    <hyperlink ref="B96" location="'SFMP- Series 61'!A1" display="'SFMP- Series 61'!A1" xr:uid="{1AC091AA-937B-40A8-AF32-C6E4F1435571}"/>
    <hyperlink ref="B97" location="'SFMP- Series 66'!A1" display="'SFMP- Series 66'!A1" xr:uid="{C1110A66-524D-439B-B12C-121890B7FCC6}"/>
    <hyperlink ref="B98" location="'SFMP- Series 67'!A1" display="'SFMP- Series 67'!A1" xr:uid="{53769C17-B973-4B36-98E7-52F24E4BC6F9}"/>
    <hyperlink ref="B99" location="'SFMP- Series 64'!A1" display="'SFMP- Series 64'!A1" xr:uid="{CF740280-0BF3-4300-8D18-700D86311A42}"/>
    <hyperlink ref="B100" location="'SFMP- Series 68'!A1" display="'SFMP- Series 68'!A1" xr:uid="{36C68AB4-122E-4714-8A8B-B81F6448DD50}"/>
    <hyperlink ref="B101" location="'SNM150IF'!A1" display="'SNM150IF'!A1" xr:uid="{91EA3DEB-056D-4510-A866-8C3AA4A43E34}"/>
    <hyperlink ref="B102" location="'SNS250IF'!A1" display="'SNS250IF'!A1" xr:uid="{3E5EE17F-D048-4407-ADE7-1E2D0D06F713}"/>
    <hyperlink ref="B103" location="'SCIGI-JUN 2036'!A1" display="'SCIGI-JUN 2036'!A1" xr:uid="{3C2DCF4F-2188-4E5F-94CD-9772BAD5EE3F}"/>
    <hyperlink ref="B104" location="'SCIGI-APR 2029'!A1" display="'SCIGI-APR 2029'!A1" xr:uid="{461705E7-5BFA-45EA-9AB7-169494DD5B99}"/>
    <hyperlink ref="B105" location="'SCISI-SEP 2027'!A1" display="'SCISI-SEP 2027'!A1" xr:uid="{034B9F68-0A54-4671-A50A-55A1213674B6}"/>
    <hyperlink ref="B106" location="'SFMP- Series 72'!A1" display="'SFMP- Series 72'!A1" xr:uid="{C79ED7BB-7AC9-44F4-B74E-DA5E4920FFE7}"/>
    <hyperlink ref="B107" location="'SFMP- Series 73'!A1" display="'SFMP- Series 73'!A1" xr:uid="{BE04C5FD-B3F1-4244-980C-DCE1E67CEE02}"/>
    <hyperlink ref="B108" location="'SLDF'!A1" display="'SLDF'!A1" xr:uid="{64FBFE2C-D2F1-4FC5-BF5E-24B93470BB7B}"/>
    <hyperlink ref="B109" location="'SFMP- Series 74'!A1" display="'SFMP- Series 74'!A1" xr:uid="{93E70032-E5BE-4432-8906-D25DD1D44152}"/>
    <hyperlink ref="B110" location="'SFMP- Series 76'!A1" display="'SFMP- Series 76'!A1" xr:uid="{1C7FF82E-A0BD-44C5-B620-9136620848BB}"/>
    <hyperlink ref="B111" location="'SFMP- Series 78'!A1" display="'SFMP- Series 78'!A1" xr:uid="{ECF778D4-0383-406D-BD31-17C80986EDF9}"/>
    <hyperlink ref="B112" location="'SDYF'!A1" display="'SDYF'!A1" xr:uid="{EEABC93D-C68B-4657-88DE-33CC882F988B}"/>
    <hyperlink ref="B113" location="'SFMP- Series 79'!A1" display="'SFMP- Series 79'!A1" xr:uid="{61BAAF4A-1D74-476B-9432-CE65001FB6A8}"/>
    <hyperlink ref="B114" location="'SFMP- Series 81'!A1" display="'SFMP- Series 81'!A1" xr:uid="{05E7B738-CE6E-43A2-9297-FF1736166B2C}"/>
    <hyperlink ref="B115" location="'SBI-BSE-SENSEX-IF'!A1" display="'SBI-BSE-SENSEX-IF'!A1" xr:uid="{4D815743-4C2A-49F7-92CE-A0607603D86B}"/>
    <hyperlink ref="B116" location="'LIQUIDSBI'!A1" display="'LIQUIDSBI'!A1" xr:uid="{A6AE682A-C3C6-493C-A99F-1D23B66EEBAA}"/>
    <hyperlink ref="B117" location="'SN50EWIF'!A1" display="'SN50EWIF'!A1" xr:uid="{0C9A9DBD-F929-41F6-9DD4-949E872DAE07}"/>
    <hyperlink ref="B118" location="'SEOF'!A1" display="'SEOF'!A1" xr:uid="{B32B03AD-2421-4754-A553-EE1F0B07719C}"/>
    <hyperlink ref="B119" location="'SBI-AOF'!A1" display="'SBI-AOF'!A1" xr:uid="{AD172627-E564-43BB-9477-C10D987E116F}"/>
    <hyperlink ref="B120" location="'SBI Silver ETF'!A1" display="'SBI Silver ETF'!A1" xr:uid="{EA6DD0D2-5A70-4959-992F-FA8563E3A4C5}"/>
    <hyperlink ref="B121" location="'SBI Silver ETF Fund of Fund'!A1" display="'SBI Silver ETF Fund of Fund'!A1" xr:uid="{E411643A-BE75-479B-AFF0-5CFE30326A5C}"/>
    <hyperlink ref="B122" location="'SBI Nifty50 Equal Weight ETF'!A1" display="'SBI Nifty50 Equal Weight ETF'!A1" xr:uid="{BF8385EE-2D5A-4AF7-B2A7-0F214DEB9626}"/>
    <hyperlink ref="B123" location="'SIOF'!A1" display="'SIOF'!A1" xr:uid="{42C3E8EA-3AEC-4136-AF7B-0C527EB7FD08}"/>
    <hyperlink ref="B124" location="'SBI Nifty 500 Index Fund'!A1" display="'SBI Nifty 500 Index Fund'!A1" xr:uid="{F183DC9F-2D13-4258-8AE4-16E119BF2B05}"/>
    <hyperlink ref="B125" location="'SBINICIF'!A1" display="'SBINICIF'!A1" xr:uid="{998DF994-FE05-4BE0-B393-E90D50BC0D46}"/>
    <hyperlink ref="B126" location="'SBI Quant Fund'!A1" display="'SBI Quant Fund'!A1" xr:uid="{8A630460-3E18-4117-A6C6-DF39D1858E3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859F-7E80-4A46-BB6B-A417C9439525}">
  <sheetPr codeName="Sheet1"/>
  <dimension ref="A1:IV102"/>
  <sheetViews>
    <sheetView showGridLines="0" zoomScale="90" zoomScaleNormal="90" workbookViewId="0">
      <pane ySplit="6" topLeftCell="A8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893</v>
      </c>
      <c r="J2" s="38" t="s">
        <v>4662</v>
      </c>
    </row>
    <row r="3" spans="1:54" ht="16" x14ac:dyDescent="0.4">
      <c r="C3" s="1" t="s">
        <v>28</v>
      </c>
      <c r="D3" s="21" t="s">
        <v>894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446</v>
      </c>
      <c r="C10" s="57" t="s">
        <v>447</v>
      </c>
      <c r="D10" s="54" t="s">
        <v>448</v>
      </c>
      <c r="E10" s="6" t="s">
        <v>100</v>
      </c>
      <c r="F10" s="19">
        <v>2800000</v>
      </c>
      <c r="G10" s="24">
        <v>48830.6</v>
      </c>
      <c r="H10" s="24">
        <v>13.86</v>
      </c>
      <c r="I10" s="31"/>
      <c r="J10" s="31"/>
      <c r="K10" s="35"/>
    </row>
    <row r="11" spans="1:54" x14ac:dyDescent="0.35">
      <c r="B11" s="8" t="s">
        <v>540</v>
      </c>
      <c r="C11" s="57" t="s">
        <v>541</v>
      </c>
      <c r="D11" s="54" t="s">
        <v>542</v>
      </c>
      <c r="E11" s="6" t="s">
        <v>139</v>
      </c>
      <c r="F11" s="19">
        <v>2200000</v>
      </c>
      <c r="G11" s="24">
        <v>23347.5</v>
      </c>
      <c r="H11" s="24">
        <v>6.63</v>
      </c>
      <c r="I11" s="31"/>
      <c r="J11" s="31"/>
      <c r="K11" s="35"/>
    </row>
    <row r="12" spans="1:54" x14ac:dyDescent="0.35">
      <c r="B12" s="8" t="s">
        <v>97</v>
      </c>
      <c r="C12" s="57" t="s">
        <v>98</v>
      </c>
      <c r="D12" s="54" t="s">
        <v>99</v>
      </c>
      <c r="E12" s="6" t="s">
        <v>100</v>
      </c>
      <c r="F12" s="19">
        <v>390000</v>
      </c>
      <c r="G12" s="24">
        <v>21753.03</v>
      </c>
      <c r="H12" s="24">
        <v>6.18</v>
      </c>
      <c r="I12" s="31"/>
      <c r="J12" s="31"/>
      <c r="K12" s="35"/>
    </row>
    <row r="13" spans="1:54" x14ac:dyDescent="0.35">
      <c r="B13" s="8" t="s">
        <v>384</v>
      </c>
      <c r="C13" s="57" t="s">
        <v>385</v>
      </c>
      <c r="D13" s="54" t="s">
        <v>386</v>
      </c>
      <c r="E13" s="6" t="s">
        <v>100</v>
      </c>
      <c r="F13" s="19">
        <v>1200000</v>
      </c>
      <c r="G13" s="24">
        <v>17752.8</v>
      </c>
      <c r="H13" s="24">
        <v>5.04</v>
      </c>
      <c r="I13" s="31"/>
      <c r="J13" s="31"/>
      <c r="K13" s="35"/>
    </row>
    <row r="14" spans="1:54" x14ac:dyDescent="0.35">
      <c r="B14" s="8" t="s">
        <v>387</v>
      </c>
      <c r="C14" s="57" t="s">
        <v>388</v>
      </c>
      <c r="D14" s="54" t="s">
        <v>389</v>
      </c>
      <c r="E14" s="6" t="s">
        <v>100</v>
      </c>
      <c r="F14" s="19">
        <v>840000</v>
      </c>
      <c r="G14" s="24">
        <v>17475.78</v>
      </c>
      <c r="H14" s="24">
        <v>4.96</v>
      </c>
      <c r="I14" s="31"/>
      <c r="J14" s="31"/>
      <c r="K14" s="35"/>
    </row>
    <row r="15" spans="1:54" x14ac:dyDescent="0.35">
      <c r="B15" s="8" t="s">
        <v>332</v>
      </c>
      <c r="C15" s="57" t="s">
        <v>333</v>
      </c>
      <c r="D15" s="54" t="s">
        <v>334</v>
      </c>
      <c r="E15" s="6" t="s">
        <v>100</v>
      </c>
      <c r="F15" s="19">
        <v>560000</v>
      </c>
      <c r="G15" s="24">
        <v>13638.24</v>
      </c>
      <c r="H15" s="24">
        <v>3.87</v>
      </c>
      <c r="I15" s="31"/>
      <c r="J15" s="31"/>
      <c r="K15" s="35"/>
    </row>
    <row r="16" spans="1:54" x14ac:dyDescent="0.35">
      <c r="B16" s="8" t="s">
        <v>895</v>
      </c>
      <c r="C16" s="57" t="s">
        <v>896</v>
      </c>
      <c r="D16" s="54" t="s">
        <v>897</v>
      </c>
      <c r="E16" s="6" t="s">
        <v>139</v>
      </c>
      <c r="F16" s="19">
        <v>800000</v>
      </c>
      <c r="G16" s="24">
        <v>13032.8</v>
      </c>
      <c r="H16" s="24">
        <v>3.7</v>
      </c>
      <c r="I16" s="31"/>
      <c r="J16" s="31"/>
      <c r="K16" s="35"/>
    </row>
    <row r="17" spans="2:11" x14ac:dyDescent="0.35">
      <c r="B17" s="8" t="s">
        <v>898</v>
      </c>
      <c r="C17" s="57" t="s">
        <v>899</v>
      </c>
      <c r="D17" s="54" t="s">
        <v>900</v>
      </c>
      <c r="E17" s="6" t="s">
        <v>139</v>
      </c>
      <c r="F17" s="19">
        <v>2100000</v>
      </c>
      <c r="G17" s="24">
        <v>12793.2</v>
      </c>
      <c r="H17" s="24">
        <v>3.63</v>
      </c>
      <c r="I17" s="31"/>
      <c r="J17" s="31"/>
      <c r="K17" s="35"/>
    </row>
    <row r="18" spans="2:11" x14ac:dyDescent="0.35">
      <c r="B18" s="8" t="s">
        <v>278</v>
      </c>
      <c r="C18" s="57" t="s">
        <v>279</v>
      </c>
      <c r="D18" s="54" t="s">
        <v>280</v>
      </c>
      <c r="E18" s="6" t="s">
        <v>100</v>
      </c>
      <c r="F18" s="19">
        <v>525000</v>
      </c>
      <c r="G18" s="24">
        <v>12522.83</v>
      </c>
      <c r="H18" s="24">
        <v>3.56</v>
      </c>
      <c r="I18" s="31"/>
      <c r="J18" s="31"/>
      <c r="K18" s="35"/>
    </row>
    <row r="19" spans="2:11" x14ac:dyDescent="0.35">
      <c r="B19" s="8" t="s">
        <v>901</v>
      </c>
      <c r="C19" s="57" t="s">
        <v>902</v>
      </c>
      <c r="D19" s="54" t="s">
        <v>903</v>
      </c>
      <c r="E19" s="6" t="s">
        <v>904</v>
      </c>
      <c r="F19" s="19">
        <v>500000</v>
      </c>
      <c r="G19" s="24">
        <v>11650</v>
      </c>
      <c r="H19" s="24">
        <v>3.31</v>
      </c>
      <c r="I19" s="31"/>
      <c r="J19" s="31"/>
      <c r="K19" s="35"/>
    </row>
    <row r="20" spans="2:11" x14ac:dyDescent="0.35">
      <c r="B20" s="8" t="s">
        <v>482</v>
      </c>
      <c r="C20" s="57" t="s">
        <v>483</v>
      </c>
      <c r="D20" s="54" t="s">
        <v>484</v>
      </c>
      <c r="E20" s="6" t="s">
        <v>312</v>
      </c>
      <c r="F20" s="19">
        <v>1400000</v>
      </c>
      <c r="G20" s="24">
        <v>11608.1</v>
      </c>
      <c r="H20" s="24">
        <v>3.3</v>
      </c>
      <c r="I20" s="31"/>
      <c r="J20" s="31"/>
      <c r="K20" s="35"/>
    </row>
    <row r="21" spans="2:11" x14ac:dyDescent="0.35">
      <c r="B21" s="8" t="s">
        <v>399</v>
      </c>
      <c r="C21" s="57" t="s">
        <v>400</v>
      </c>
      <c r="D21" s="54" t="s">
        <v>401</v>
      </c>
      <c r="E21" s="6" t="s">
        <v>139</v>
      </c>
      <c r="F21" s="19">
        <v>1720000</v>
      </c>
      <c r="G21" s="24">
        <v>11011.44</v>
      </c>
      <c r="H21" s="24">
        <v>3.13</v>
      </c>
      <c r="I21" s="31"/>
      <c r="J21" s="31"/>
      <c r="K21" s="35"/>
    </row>
    <row r="22" spans="2:11" x14ac:dyDescent="0.35">
      <c r="B22" s="8" t="s">
        <v>905</v>
      </c>
      <c r="C22" s="57" t="s">
        <v>906</v>
      </c>
      <c r="D22" s="54" t="s">
        <v>907</v>
      </c>
      <c r="E22" s="6" t="s">
        <v>139</v>
      </c>
      <c r="F22" s="19">
        <v>2200000</v>
      </c>
      <c r="G22" s="24">
        <v>10814.1</v>
      </c>
      <c r="H22" s="24">
        <v>3.07</v>
      </c>
      <c r="I22" s="31"/>
      <c r="J22" s="31"/>
      <c r="K22" s="35"/>
    </row>
    <row r="23" spans="2:11" x14ac:dyDescent="0.35">
      <c r="B23" s="8" t="s">
        <v>257</v>
      </c>
      <c r="C23" s="57" t="s">
        <v>258</v>
      </c>
      <c r="D23" s="54" t="s">
        <v>259</v>
      </c>
      <c r="E23" s="6" t="s">
        <v>100</v>
      </c>
      <c r="F23" s="19">
        <v>1700000</v>
      </c>
      <c r="G23" s="24">
        <v>9928.85</v>
      </c>
      <c r="H23" s="24">
        <v>2.82</v>
      </c>
      <c r="I23" s="31"/>
      <c r="J23" s="31"/>
      <c r="K23" s="35"/>
    </row>
    <row r="24" spans="2:11" x14ac:dyDescent="0.35">
      <c r="B24" s="8" t="s">
        <v>908</v>
      </c>
      <c r="C24" s="57" t="s">
        <v>909</v>
      </c>
      <c r="D24" s="54" t="s">
        <v>910</v>
      </c>
      <c r="E24" s="6" t="s">
        <v>100</v>
      </c>
      <c r="F24" s="19">
        <v>300000</v>
      </c>
      <c r="G24" s="24">
        <v>9807.2999999999993</v>
      </c>
      <c r="H24" s="24">
        <v>2.78</v>
      </c>
      <c r="I24" s="31"/>
      <c r="J24" s="31"/>
      <c r="K24" s="35"/>
    </row>
    <row r="25" spans="2:11" x14ac:dyDescent="0.35">
      <c r="B25" s="8" t="s">
        <v>207</v>
      </c>
      <c r="C25" s="57" t="s">
        <v>208</v>
      </c>
      <c r="D25" s="54" t="s">
        <v>209</v>
      </c>
      <c r="E25" s="6" t="s">
        <v>100</v>
      </c>
      <c r="F25" s="19">
        <v>36000</v>
      </c>
      <c r="G25" s="24">
        <v>9422.39</v>
      </c>
      <c r="H25" s="24">
        <v>2.68</v>
      </c>
      <c r="I25" s="31"/>
      <c r="J25" s="31"/>
      <c r="K25" s="35"/>
    </row>
    <row r="26" spans="2:11" x14ac:dyDescent="0.35">
      <c r="B26" s="8" t="s">
        <v>911</v>
      </c>
      <c r="C26" s="57" t="s">
        <v>912</v>
      </c>
      <c r="D26" s="54" t="s">
        <v>913</v>
      </c>
      <c r="E26" s="6" t="s">
        <v>139</v>
      </c>
      <c r="F26" s="19">
        <v>640000</v>
      </c>
      <c r="G26" s="24">
        <v>9112</v>
      </c>
      <c r="H26" s="24">
        <v>2.59</v>
      </c>
      <c r="I26" s="31"/>
      <c r="J26" s="31"/>
      <c r="K26" s="35"/>
    </row>
    <row r="27" spans="2:11" x14ac:dyDescent="0.35">
      <c r="B27" s="8" t="s">
        <v>914</v>
      </c>
      <c r="C27" s="57" t="s">
        <v>915</v>
      </c>
      <c r="D27" s="54" t="s">
        <v>916</v>
      </c>
      <c r="E27" s="6" t="s">
        <v>100</v>
      </c>
      <c r="F27" s="19">
        <v>720000</v>
      </c>
      <c r="G27" s="24">
        <v>8437.68</v>
      </c>
      <c r="H27" s="24">
        <v>2.4</v>
      </c>
      <c r="I27" s="31"/>
      <c r="J27" s="31"/>
      <c r="K27" s="35"/>
    </row>
    <row r="28" spans="2:11" x14ac:dyDescent="0.35">
      <c r="B28" s="8" t="s">
        <v>228</v>
      </c>
      <c r="C28" s="57" t="s">
        <v>229</v>
      </c>
      <c r="D28" s="54" t="s">
        <v>230</v>
      </c>
      <c r="E28" s="6" t="s">
        <v>100</v>
      </c>
      <c r="F28" s="19">
        <v>544380</v>
      </c>
      <c r="G28" s="24">
        <v>8300.43</v>
      </c>
      <c r="H28" s="24">
        <v>2.36</v>
      </c>
      <c r="I28" s="31"/>
      <c r="J28" s="31"/>
      <c r="K28" s="35"/>
    </row>
    <row r="29" spans="2:11" x14ac:dyDescent="0.35">
      <c r="B29" s="8" t="s">
        <v>219</v>
      </c>
      <c r="C29" s="57" t="s">
        <v>220</v>
      </c>
      <c r="D29" s="54" t="s">
        <v>221</v>
      </c>
      <c r="E29" s="6" t="s">
        <v>100</v>
      </c>
      <c r="F29" s="19">
        <v>160000</v>
      </c>
      <c r="G29" s="24">
        <v>8100.88</v>
      </c>
      <c r="H29" s="24">
        <v>2.2999999999999998</v>
      </c>
      <c r="I29" s="31"/>
      <c r="J29" s="31"/>
      <c r="K29" s="35"/>
    </row>
    <row r="30" spans="2:11" x14ac:dyDescent="0.35">
      <c r="B30" s="8" t="s">
        <v>917</v>
      </c>
      <c r="C30" s="57" t="s">
        <v>918</v>
      </c>
      <c r="D30" s="54" t="s">
        <v>919</v>
      </c>
      <c r="E30" s="6" t="s">
        <v>100</v>
      </c>
      <c r="F30" s="19">
        <v>2000000</v>
      </c>
      <c r="G30" s="24">
        <v>7251</v>
      </c>
      <c r="H30" s="24">
        <v>2.06</v>
      </c>
      <c r="I30" s="31"/>
      <c r="J30" s="31"/>
      <c r="K30" s="35"/>
    </row>
    <row r="31" spans="2:11" x14ac:dyDescent="0.35">
      <c r="B31" s="8" t="s">
        <v>920</v>
      </c>
      <c r="C31" s="57" t="s">
        <v>921</v>
      </c>
      <c r="D31" s="54" t="s">
        <v>922</v>
      </c>
      <c r="E31" s="6" t="s">
        <v>139</v>
      </c>
      <c r="F31" s="19">
        <v>600000</v>
      </c>
      <c r="G31" s="24">
        <v>6208.8</v>
      </c>
      <c r="H31" s="24">
        <v>1.76</v>
      </c>
      <c r="I31" s="31"/>
      <c r="J31" s="31"/>
      <c r="K31" s="35"/>
    </row>
    <row r="32" spans="2:11" x14ac:dyDescent="0.35">
      <c r="B32" s="8" t="s">
        <v>923</v>
      </c>
      <c r="C32" s="57" t="s">
        <v>924</v>
      </c>
      <c r="D32" s="54" t="s">
        <v>925</v>
      </c>
      <c r="E32" s="6" t="s">
        <v>100</v>
      </c>
      <c r="F32" s="19">
        <v>540604</v>
      </c>
      <c r="G32" s="24">
        <v>5702.02</v>
      </c>
      <c r="H32" s="24">
        <v>1.62</v>
      </c>
      <c r="I32" s="31"/>
      <c r="J32" s="31"/>
      <c r="K32" s="35"/>
    </row>
    <row r="33" spans="2:11" x14ac:dyDescent="0.35">
      <c r="B33" s="8" t="s">
        <v>926</v>
      </c>
      <c r="C33" s="57" t="s">
        <v>927</v>
      </c>
      <c r="D33" s="54" t="s">
        <v>928</v>
      </c>
      <c r="E33" s="6" t="s">
        <v>100</v>
      </c>
      <c r="F33" s="19">
        <v>832532</v>
      </c>
      <c r="G33" s="24">
        <v>4716.71</v>
      </c>
      <c r="H33" s="24">
        <v>1.34</v>
      </c>
      <c r="I33" s="31"/>
      <c r="J33" s="31"/>
      <c r="K33" s="35"/>
    </row>
    <row r="34" spans="2:11" x14ac:dyDescent="0.35">
      <c r="B34" s="8" t="s">
        <v>929</v>
      </c>
      <c r="C34" s="57" t="s">
        <v>930</v>
      </c>
      <c r="D34" s="54" t="s">
        <v>931</v>
      </c>
      <c r="E34" s="6" t="s">
        <v>100</v>
      </c>
      <c r="F34" s="19">
        <v>100000</v>
      </c>
      <c r="G34" s="24">
        <v>4538.2</v>
      </c>
      <c r="H34" s="24">
        <v>1.29</v>
      </c>
      <c r="I34" s="31"/>
      <c r="J34" s="31"/>
      <c r="K34" s="35"/>
    </row>
    <row r="35" spans="2:11" x14ac:dyDescent="0.35">
      <c r="B35" s="8" t="s">
        <v>932</v>
      </c>
      <c r="C35" s="57" t="s">
        <v>933</v>
      </c>
      <c r="D35" s="54" t="s">
        <v>934</v>
      </c>
      <c r="E35" s="6" t="s">
        <v>100</v>
      </c>
      <c r="F35" s="19">
        <v>1000000</v>
      </c>
      <c r="G35" s="24">
        <v>4500.5</v>
      </c>
      <c r="H35" s="24">
        <v>1.28</v>
      </c>
      <c r="I35" s="31"/>
      <c r="J35" s="31"/>
      <c r="K35" s="35"/>
    </row>
    <row r="36" spans="2:11" x14ac:dyDescent="0.35">
      <c r="B36" s="8" t="s">
        <v>935</v>
      </c>
      <c r="C36" s="57" t="s">
        <v>936</v>
      </c>
      <c r="D36" s="54" t="s">
        <v>937</v>
      </c>
      <c r="E36" s="6" t="s">
        <v>100</v>
      </c>
      <c r="F36" s="19">
        <v>166306</v>
      </c>
      <c r="G36" s="24">
        <v>3583.31</v>
      </c>
      <c r="H36" s="24">
        <v>1.02</v>
      </c>
      <c r="I36" s="31"/>
      <c r="J36" s="31"/>
      <c r="K36" s="35"/>
    </row>
    <row r="37" spans="2:11" x14ac:dyDescent="0.35">
      <c r="B37" s="8" t="s">
        <v>464</v>
      </c>
      <c r="C37" s="57" t="s">
        <v>465</v>
      </c>
      <c r="D37" s="54" t="s">
        <v>466</v>
      </c>
      <c r="E37" s="6" t="s">
        <v>100</v>
      </c>
      <c r="F37" s="19">
        <v>75000</v>
      </c>
      <c r="G37" s="24">
        <v>3515.89</v>
      </c>
      <c r="H37" s="24">
        <v>1</v>
      </c>
      <c r="I37" s="31"/>
      <c r="J37" s="31"/>
      <c r="K37" s="35"/>
    </row>
    <row r="38" spans="2:11" x14ac:dyDescent="0.35">
      <c r="C38" s="58" t="s">
        <v>171</v>
      </c>
      <c r="D38" s="54"/>
      <c r="E38" s="6"/>
      <c r="F38" s="19"/>
      <c r="G38" s="25">
        <v>329356.38</v>
      </c>
      <c r="H38" s="25">
        <v>93.54</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938</v>
      </c>
      <c r="C43" s="57" t="s">
        <v>939</v>
      </c>
      <c r="D43" s="54" t="s">
        <v>940</v>
      </c>
      <c r="E43" s="6" t="s">
        <v>100</v>
      </c>
      <c r="F43" s="19">
        <v>300000</v>
      </c>
      <c r="G43" s="24">
        <v>16481.79</v>
      </c>
      <c r="H43" s="24">
        <v>4.68</v>
      </c>
      <c r="I43" s="31"/>
      <c r="J43" s="31"/>
      <c r="K43" s="35"/>
    </row>
    <row r="44" spans="2:11" x14ac:dyDescent="0.35">
      <c r="C44" s="58" t="s">
        <v>171</v>
      </c>
      <c r="D44" s="54"/>
      <c r="E44" s="6"/>
      <c r="F44" s="19"/>
      <c r="G44" s="25">
        <v>16481.79</v>
      </c>
      <c r="H44" s="25">
        <v>4.68</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9</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10</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11</v>
      </c>
      <c r="D58" s="54"/>
      <c r="E58" s="6"/>
      <c r="F58" s="19"/>
      <c r="G58" s="24"/>
      <c r="H58" s="24"/>
      <c r="I58" s="31"/>
      <c r="J58" s="31"/>
      <c r="K58" s="35"/>
    </row>
    <row r="59" spans="1:11" x14ac:dyDescent="0.35">
      <c r="A59" s="28"/>
      <c r="B59" s="28"/>
      <c r="C59" s="58" t="s">
        <v>13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14</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15</v>
      </c>
      <c r="D63" s="54"/>
      <c r="E63" s="6"/>
      <c r="F63" s="19"/>
      <c r="G63" s="24"/>
      <c r="H63" s="24"/>
      <c r="I63" s="31"/>
      <c r="J63" s="31"/>
      <c r="K63" s="35"/>
    </row>
    <row r="64" spans="1:11" x14ac:dyDescent="0.35">
      <c r="B64" s="8" t="s">
        <v>182</v>
      </c>
      <c r="C64" s="57" t="s">
        <v>183</v>
      </c>
      <c r="D64" s="54" t="s">
        <v>184</v>
      </c>
      <c r="E64" s="6" t="s">
        <v>185</v>
      </c>
      <c r="F64" s="19">
        <v>300000</v>
      </c>
      <c r="G64" s="24">
        <v>293.44</v>
      </c>
      <c r="H64" s="24">
        <v>0.08</v>
      </c>
      <c r="I64" s="31">
        <v>6.5805999999999996</v>
      </c>
      <c r="J64" s="31"/>
      <c r="K64" s="35"/>
    </row>
    <row r="65" spans="1:11" x14ac:dyDescent="0.35">
      <c r="C65" s="58" t="s">
        <v>171</v>
      </c>
      <c r="D65" s="54"/>
      <c r="E65" s="6"/>
      <c r="F65" s="19"/>
      <c r="G65" s="25">
        <v>293.44</v>
      </c>
      <c r="H65" s="25">
        <v>0.08</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5999.31</v>
      </c>
      <c r="H83" s="24">
        <v>1.7</v>
      </c>
      <c r="I83" s="31"/>
      <c r="J83" s="31"/>
      <c r="K83" s="35"/>
    </row>
    <row r="84" spans="1:54" x14ac:dyDescent="0.35">
      <c r="C84" s="58" t="s">
        <v>171</v>
      </c>
      <c r="D84" s="54"/>
      <c r="E84" s="6"/>
      <c r="F84" s="19"/>
      <c r="G84" s="25">
        <v>5999.31</v>
      </c>
      <c r="H84" s="25">
        <v>1.7</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62.43</v>
      </c>
      <c r="H88" s="24" t="s">
        <v>4923</v>
      </c>
      <c r="I88" s="31"/>
      <c r="J88" s="31"/>
      <c r="K88" s="35"/>
    </row>
    <row r="89" spans="1:54" x14ac:dyDescent="0.35">
      <c r="C89" s="58" t="s">
        <v>171</v>
      </c>
      <c r="D89" s="54"/>
      <c r="E89" s="6"/>
      <c r="F89" s="19"/>
      <c r="G89" s="25">
        <v>62.43</v>
      </c>
      <c r="H89" s="25" t="s">
        <v>4923</v>
      </c>
      <c r="I89" s="31"/>
      <c r="J89" s="31"/>
      <c r="K89" s="35"/>
    </row>
    <row r="90" spans="1:54" x14ac:dyDescent="0.35">
      <c r="C90" s="57"/>
      <c r="D90" s="54"/>
      <c r="E90" s="6"/>
      <c r="F90" s="19"/>
      <c r="G90" s="24"/>
      <c r="H90" s="24"/>
      <c r="I90" s="31"/>
      <c r="J90" s="31"/>
      <c r="K90" s="35"/>
    </row>
    <row r="91" spans="1:54" x14ac:dyDescent="0.35">
      <c r="C91" s="60" t="s">
        <v>189</v>
      </c>
      <c r="D91" s="55"/>
      <c r="E91" s="5"/>
      <c r="F91" s="20"/>
      <c r="G91" s="26">
        <v>352193.35</v>
      </c>
      <c r="H91" s="26">
        <v>100</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5016</v>
      </c>
    </row>
  </sheetData>
  <mergeCells count="1">
    <mergeCell ref="C98:K98"/>
  </mergeCells>
  <hyperlinks>
    <hyperlink ref="J2" location="'Index'!A1" display="'Index'!A1" xr:uid="{6EF7D014-5D31-4E9F-A2C6-167996D02EAA}"/>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37FF9-FEB6-4B08-94C0-C5B856A90EDD}">
  <sheetPr codeName="Sheet1"/>
  <dimension ref="A1:IV321"/>
  <sheetViews>
    <sheetView showGridLines="0" zoomScale="90" zoomScaleNormal="90" workbookViewId="0">
      <pane ySplit="6" topLeftCell="A3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3897</v>
      </c>
      <c r="J2" s="38" t="s">
        <v>4662</v>
      </c>
    </row>
    <row r="3" spans="1:54" ht="16" x14ac:dyDescent="0.4">
      <c r="C3" s="1" t="s">
        <v>28</v>
      </c>
      <c r="D3" s="21" t="s">
        <v>3898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2297</v>
      </c>
      <c r="C10" s="57" t="s">
        <v>2298</v>
      </c>
      <c r="D10" s="54" t="s">
        <v>2299</v>
      </c>
      <c r="E10" s="6" t="s">
        <v>206</v>
      </c>
      <c r="F10" s="19">
        <v>35207</v>
      </c>
      <c r="G10" s="24">
        <v>2018.4</v>
      </c>
      <c r="H10" s="24">
        <v>1.67</v>
      </c>
      <c r="I10" s="31"/>
      <c r="J10" s="31"/>
      <c r="K10" s="35"/>
    </row>
    <row r="11" spans="1:54" x14ac:dyDescent="0.35">
      <c r="B11" s="8" t="s">
        <v>275</v>
      </c>
      <c r="C11" s="57" t="s">
        <v>276</v>
      </c>
      <c r="D11" s="54" t="s">
        <v>277</v>
      </c>
      <c r="E11" s="6" t="s">
        <v>150</v>
      </c>
      <c r="F11" s="19">
        <v>89587</v>
      </c>
      <c r="G11" s="24">
        <v>1628.29</v>
      </c>
      <c r="H11" s="24">
        <v>1.35</v>
      </c>
      <c r="I11" s="31"/>
      <c r="J11" s="31"/>
      <c r="K11" s="35"/>
    </row>
    <row r="12" spans="1:54" x14ac:dyDescent="0.35">
      <c r="B12" s="8" t="s">
        <v>2235</v>
      </c>
      <c r="C12" s="57" t="s">
        <v>2236</v>
      </c>
      <c r="D12" s="54" t="s">
        <v>2237</v>
      </c>
      <c r="E12" s="6" t="s">
        <v>206</v>
      </c>
      <c r="F12" s="19">
        <v>122897</v>
      </c>
      <c r="G12" s="24">
        <v>1609.58</v>
      </c>
      <c r="H12" s="24">
        <v>1.33</v>
      </c>
      <c r="I12" s="31"/>
      <c r="J12" s="31"/>
      <c r="K12" s="35"/>
    </row>
    <row r="13" spans="1:54" x14ac:dyDescent="0.35">
      <c r="B13" s="8" t="s">
        <v>257</v>
      </c>
      <c r="C13" s="57" t="s">
        <v>258</v>
      </c>
      <c r="D13" s="54" t="s">
        <v>259</v>
      </c>
      <c r="E13" s="6" t="s">
        <v>100</v>
      </c>
      <c r="F13" s="19">
        <v>271644</v>
      </c>
      <c r="G13" s="24">
        <v>1586.54</v>
      </c>
      <c r="H13" s="24">
        <v>1.31</v>
      </c>
      <c r="I13" s="31"/>
      <c r="J13" s="31"/>
      <c r="K13" s="35"/>
    </row>
    <row r="14" spans="1:54" x14ac:dyDescent="0.35">
      <c r="B14" s="8" t="s">
        <v>2122</v>
      </c>
      <c r="C14" s="57" t="s">
        <v>2123</v>
      </c>
      <c r="D14" s="54" t="s">
        <v>2124</v>
      </c>
      <c r="E14" s="6" t="s">
        <v>150</v>
      </c>
      <c r="F14" s="19">
        <v>444576</v>
      </c>
      <c r="G14" s="24">
        <v>1526.67</v>
      </c>
      <c r="H14" s="24">
        <v>1.26</v>
      </c>
      <c r="I14" s="31"/>
      <c r="J14" s="31"/>
      <c r="K14" s="35"/>
    </row>
    <row r="15" spans="1:54" x14ac:dyDescent="0.35">
      <c r="B15" s="8" t="s">
        <v>2247</v>
      </c>
      <c r="C15" s="57" t="s">
        <v>2248</v>
      </c>
      <c r="D15" s="54" t="s">
        <v>2249</v>
      </c>
      <c r="E15" s="6" t="s">
        <v>100</v>
      </c>
      <c r="F15" s="19">
        <v>103974</v>
      </c>
      <c r="G15" s="24">
        <v>1510.95</v>
      </c>
      <c r="H15" s="24">
        <v>1.25</v>
      </c>
      <c r="I15" s="31"/>
      <c r="J15" s="31"/>
      <c r="K15" s="35"/>
    </row>
    <row r="16" spans="1:54" x14ac:dyDescent="0.35">
      <c r="B16" s="8" t="s">
        <v>3899</v>
      </c>
      <c r="C16" s="57" t="s">
        <v>3900</v>
      </c>
      <c r="D16" s="54" t="s">
        <v>3901</v>
      </c>
      <c r="E16" s="6" t="s">
        <v>206</v>
      </c>
      <c r="F16" s="19">
        <v>134274</v>
      </c>
      <c r="G16" s="24">
        <v>1353.15</v>
      </c>
      <c r="H16" s="24">
        <v>1.1200000000000001</v>
      </c>
      <c r="I16" s="31"/>
      <c r="J16" s="31"/>
      <c r="K16" s="35"/>
    </row>
    <row r="17" spans="2:11" x14ac:dyDescent="0.35">
      <c r="B17" s="8" t="s">
        <v>2628</v>
      </c>
      <c r="C17" s="57" t="s">
        <v>2629</v>
      </c>
      <c r="D17" s="54" t="s">
        <v>2630</v>
      </c>
      <c r="E17" s="6" t="s">
        <v>43</v>
      </c>
      <c r="F17" s="19">
        <v>542394</v>
      </c>
      <c r="G17" s="24">
        <v>1292.0899999999999</v>
      </c>
      <c r="H17" s="24">
        <v>1.07</v>
      </c>
      <c r="I17" s="31"/>
      <c r="J17" s="31"/>
      <c r="K17" s="35"/>
    </row>
    <row r="18" spans="2:11" x14ac:dyDescent="0.35">
      <c r="B18" s="8" t="s">
        <v>427</v>
      </c>
      <c r="C18" s="57" t="s">
        <v>428</v>
      </c>
      <c r="D18" s="54" t="s">
        <v>429</v>
      </c>
      <c r="E18" s="6" t="s">
        <v>131</v>
      </c>
      <c r="F18" s="19">
        <v>70677</v>
      </c>
      <c r="G18" s="24">
        <v>1263.3499999999999</v>
      </c>
      <c r="H18" s="24">
        <v>1.04</v>
      </c>
      <c r="I18" s="31"/>
      <c r="J18" s="31"/>
      <c r="K18" s="35"/>
    </row>
    <row r="19" spans="2:11" x14ac:dyDescent="0.35">
      <c r="B19" s="8" t="s">
        <v>231</v>
      </c>
      <c r="C19" s="57" t="s">
        <v>232</v>
      </c>
      <c r="D19" s="54" t="s">
        <v>233</v>
      </c>
      <c r="E19" s="6" t="s">
        <v>115</v>
      </c>
      <c r="F19" s="19">
        <v>618701</v>
      </c>
      <c r="G19" s="24">
        <v>1251.26</v>
      </c>
      <c r="H19" s="24">
        <v>1.03</v>
      </c>
      <c r="I19" s="31"/>
      <c r="J19" s="31"/>
      <c r="K19" s="35"/>
    </row>
    <row r="20" spans="2:11" x14ac:dyDescent="0.35">
      <c r="B20" s="8" t="s">
        <v>2232</v>
      </c>
      <c r="C20" s="57" t="s">
        <v>2233</v>
      </c>
      <c r="D20" s="54" t="s">
        <v>2234</v>
      </c>
      <c r="E20" s="6" t="s">
        <v>206</v>
      </c>
      <c r="F20" s="19">
        <v>33039</v>
      </c>
      <c r="G20" s="24">
        <v>1190.56</v>
      </c>
      <c r="H20" s="24">
        <v>0.98</v>
      </c>
      <c r="I20" s="31"/>
      <c r="J20" s="31"/>
      <c r="K20" s="35"/>
    </row>
    <row r="21" spans="2:11" x14ac:dyDescent="0.35">
      <c r="B21" s="8" t="s">
        <v>3902</v>
      </c>
      <c r="C21" s="57" t="s">
        <v>3903</v>
      </c>
      <c r="D21" s="54" t="s">
        <v>3904</v>
      </c>
      <c r="E21" s="6" t="s">
        <v>250</v>
      </c>
      <c r="F21" s="19">
        <v>53951</v>
      </c>
      <c r="G21" s="24">
        <v>1175.27</v>
      </c>
      <c r="H21" s="24">
        <v>0.97</v>
      </c>
      <c r="I21" s="31"/>
      <c r="J21" s="31"/>
      <c r="K21" s="35"/>
    </row>
    <row r="22" spans="2:11" x14ac:dyDescent="0.35">
      <c r="B22" s="8" t="s">
        <v>2353</v>
      </c>
      <c r="C22" s="57" t="s">
        <v>2354</v>
      </c>
      <c r="D22" s="54" t="s">
        <v>2355</v>
      </c>
      <c r="E22" s="6" t="s">
        <v>200</v>
      </c>
      <c r="F22" s="19">
        <v>95316</v>
      </c>
      <c r="G22" s="24">
        <v>1116.2</v>
      </c>
      <c r="H22" s="24">
        <v>0.92</v>
      </c>
      <c r="I22" s="31"/>
      <c r="J22" s="31"/>
      <c r="K22" s="35"/>
    </row>
    <row r="23" spans="2:11" x14ac:dyDescent="0.35">
      <c r="B23" s="8" t="s">
        <v>898</v>
      </c>
      <c r="C23" s="57" t="s">
        <v>899</v>
      </c>
      <c r="D23" s="54" t="s">
        <v>900</v>
      </c>
      <c r="E23" s="6" t="s">
        <v>139</v>
      </c>
      <c r="F23" s="19">
        <v>169363</v>
      </c>
      <c r="G23" s="24">
        <v>1031.76</v>
      </c>
      <c r="H23" s="24">
        <v>0.85</v>
      </c>
      <c r="I23" s="31"/>
      <c r="J23" s="31"/>
      <c r="K23" s="35"/>
    </row>
    <row r="24" spans="2:11" x14ac:dyDescent="0.35">
      <c r="B24" s="8" t="s">
        <v>300</v>
      </c>
      <c r="C24" s="57" t="s">
        <v>301</v>
      </c>
      <c r="D24" s="54" t="s">
        <v>302</v>
      </c>
      <c r="E24" s="6" t="s">
        <v>89</v>
      </c>
      <c r="F24" s="19">
        <v>67818</v>
      </c>
      <c r="G24" s="24">
        <v>1030.02</v>
      </c>
      <c r="H24" s="24">
        <v>0.85</v>
      </c>
      <c r="I24" s="31"/>
      <c r="J24" s="31"/>
      <c r="K24" s="35"/>
    </row>
    <row r="25" spans="2:11" x14ac:dyDescent="0.35">
      <c r="B25" s="8" t="s">
        <v>3905</v>
      </c>
      <c r="C25" s="57" t="s">
        <v>3906</v>
      </c>
      <c r="D25" s="54" t="s">
        <v>3907</v>
      </c>
      <c r="E25" s="6" t="s">
        <v>89</v>
      </c>
      <c r="F25" s="19">
        <v>128600</v>
      </c>
      <c r="G25" s="24">
        <v>1015.04</v>
      </c>
      <c r="H25" s="24">
        <v>0.84</v>
      </c>
      <c r="I25" s="31"/>
      <c r="J25" s="31"/>
      <c r="K25" s="35"/>
    </row>
    <row r="26" spans="2:11" x14ac:dyDescent="0.35">
      <c r="B26" s="8" t="s">
        <v>2182</v>
      </c>
      <c r="C26" s="57" t="s">
        <v>2183</v>
      </c>
      <c r="D26" s="54" t="s">
        <v>2184</v>
      </c>
      <c r="E26" s="6" t="s">
        <v>312</v>
      </c>
      <c r="F26" s="19">
        <v>24097</v>
      </c>
      <c r="G26" s="24">
        <v>999.71</v>
      </c>
      <c r="H26" s="24">
        <v>0.83</v>
      </c>
      <c r="I26" s="31"/>
      <c r="J26" s="31"/>
      <c r="K26" s="35"/>
    </row>
    <row r="27" spans="2:11" x14ac:dyDescent="0.35">
      <c r="B27" s="8" t="s">
        <v>3908</v>
      </c>
      <c r="C27" s="57" t="s">
        <v>3909</v>
      </c>
      <c r="D27" s="54" t="s">
        <v>3910</v>
      </c>
      <c r="E27" s="6" t="s">
        <v>100</v>
      </c>
      <c r="F27" s="19">
        <v>425111</v>
      </c>
      <c r="G27" s="24">
        <v>990.08</v>
      </c>
      <c r="H27" s="24">
        <v>0.82</v>
      </c>
      <c r="I27" s="31"/>
      <c r="J27" s="31"/>
      <c r="K27" s="35"/>
    </row>
    <row r="28" spans="2:11" x14ac:dyDescent="0.35">
      <c r="B28" s="8" t="s">
        <v>3911</v>
      </c>
      <c r="C28" s="57" t="s">
        <v>3912</v>
      </c>
      <c r="D28" s="54" t="s">
        <v>3913</v>
      </c>
      <c r="E28" s="6" t="s">
        <v>206</v>
      </c>
      <c r="F28" s="19">
        <v>40012</v>
      </c>
      <c r="G28" s="24">
        <v>938.72</v>
      </c>
      <c r="H28" s="24">
        <v>0.78</v>
      </c>
      <c r="I28" s="31"/>
      <c r="J28" s="31"/>
      <c r="K28" s="35"/>
    </row>
    <row r="29" spans="2:11" x14ac:dyDescent="0.35">
      <c r="B29" s="8" t="s">
        <v>923</v>
      </c>
      <c r="C29" s="57" t="s">
        <v>924</v>
      </c>
      <c r="D29" s="54" t="s">
        <v>925</v>
      </c>
      <c r="E29" s="6" t="s">
        <v>100</v>
      </c>
      <c r="F29" s="19">
        <v>87651</v>
      </c>
      <c r="G29" s="24">
        <v>924.5</v>
      </c>
      <c r="H29" s="24">
        <v>0.76</v>
      </c>
      <c r="I29" s="31"/>
      <c r="J29" s="31"/>
      <c r="K29" s="35"/>
    </row>
    <row r="30" spans="2:11" x14ac:dyDescent="0.35">
      <c r="B30" s="8" t="s">
        <v>970</v>
      </c>
      <c r="C30" s="57" t="s">
        <v>971</v>
      </c>
      <c r="D30" s="54" t="s">
        <v>972</v>
      </c>
      <c r="E30" s="6" t="s">
        <v>206</v>
      </c>
      <c r="F30" s="19">
        <v>522837</v>
      </c>
      <c r="G30" s="24">
        <v>912.87</v>
      </c>
      <c r="H30" s="24">
        <v>0.76</v>
      </c>
      <c r="I30" s="31"/>
      <c r="J30" s="31"/>
      <c r="K30" s="35"/>
    </row>
    <row r="31" spans="2:11" x14ac:dyDescent="0.35">
      <c r="B31" s="8" t="s">
        <v>3914</v>
      </c>
      <c r="C31" s="57" t="s">
        <v>3915</v>
      </c>
      <c r="D31" s="54" t="s">
        <v>3916</v>
      </c>
      <c r="E31" s="6" t="s">
        <v>290</v>
      </c>
      <c r="F31" s="19">
        <v>18721</v>
      </c>
      <c r="G31" s="24">
        <v>897.18</v>
      </c>
      <c r="H31" s="24">
        <v>0.74</v>
      </c>
      <c r="I31" s="31"/>
      <c r="J31" s="31"/>
      <c r="K31" s="35"/>
    </row>
    <row r="32" spans="2:11" x14ac:dyDescent="0.35">
      <c r="B32" s="8" t="s">
        <v>3917</v>
      </c>
      <c r="C32" s="57" t="s">
        <v>3918</v>
      </c>
      <c r="D32" s="54" t="s">
        <v>3919</v>
      </c>
      <c r="E32" s="6" t="s">
        <v>143</v>
      </c>
      <c r="F32" s="19">
        <v>84523</v>
      </c>
      <c r="G32" s="24">
        <v>874.52</v>
      </c>
      <c r="H32" s="24">
        <v>0.72</v>
      </c>
      <c r="I32" s="31"/>
      <c r="J32" s="31"/>
      <c r="K32" s="35"/>
    </row>
    <row r="33" spans="2:11" x14ac:dyDescent="0.35">
      <c r="B33" s="8" t="s">
        <v>3920</v>
      </c>
      <c r="C33" s="57" t="s">
        <v>3921</v>
      </c>
      <c r="D33" s="54" t="s">
        <v>3922</v>
      </c>
      <c r="E33" s="6" t="s">
        <v>131</v>
      </c>
      <c r="F33" s="19">
        <v>11667</v>
      </c>
      <c r="G33" s="24">
        <v>874.09</v>
      </c>
      <c r="H33" s="24">
        <v>0.72</v>
      </c>
      <c r="I33" s="31"/>
      <c r="J33" s="31"/>
      <c r="K33" s="35"/>
    </row>
    <row r="34" spans="2:11" x14ac:dyDescent="0.35">
      <c r="B34" s="8" t="s">
        <v>3923</v>
      </c>
      <c r="C34" s="57" t="s">
        <v>3924</v>
      </c>
      <c r="D34" s="54" t="s">
        <v>3925</v>
      </c>
      <c r="E34" s="6" t="s">
        <v>100</v>
      </c>
      <c r="F34" s="19">
        <v>49364</v>
      </c>
      <c r="G34" s="24">
        <v>870.73</v>
      </c>
      <c r="H34" s="24">
        <v>0.72</v>
      </c>
      <c r="I34" s="31"/>
      <c r="J34" s="31"/>
      <c r="K34" s="35"/>
    </row>
    <row r="35" spans="2:11" x14ac:dyDescent="0.35">
      <c r="B35" s="8" t="s">
        <v>3926</v>
      </c>
      <c r="C35" s="57" t="s">
        <v>3927</v>
      </c>
      <c r="D35" s="54" t="s">
        <v>3928</v>
      </c>
      <c r="E35" s="6" t="s">
        <v>206</v>
      </c>
      <c r="F35" s="19">
        <v>79591</v>
      </c>
      <c r="G35" s="24">
        <v>867.74</v>
      </c>
      <c r="H35" s="24">
        <v>0.72</v>
      </c>
      <c r="I35" s="31"/>
      <c r="J35" s="31"/>
      <c r="K35" s="35"/>
    </row>
    <row r="36" spans="2:11" x14ac:dyDescent="0.35">
      <c r="B36" s="8" t="s">
        <v>2013</v>
      </c>
      <c r="C36" s="57" t="s">
        <v>2014</v>
      </c>
      <c r="D36" s="54" t="s">
        <v>2015</v>
      </c>
      <c r="E36" s="6" t="s">
        <v>43</v>
      </c>
      <c r="F36" s="19">
        <v>497547</v>
      </c>
      <c r="G36" s="24">
        <v>864.34</v>
      </c>
      <c r="H36" s="24">
        <v>0.71</v>
      </c>
      <c r="I36" s="31"/>
      <c r="J36" s="31"/>
      <c r="K36" s="35"/>
    </row>
    <row r="37" spans="2:11" x14ac:dyDescent="0.35">
      <c r="B37" s="8" t="s">
        <v>3929</v>
      </c>
      <c r="C37" s="57" t="s">
        <v>3930</v>
      </c>
      <c r="D37" s="54" t="s">
        <v>3931</v>
      </c>
      <c r="E37" s="6" t="s">
        <v>150</v>
      </c>
      <c r="F37" s="19">
        <v>13095</v>
      </c>
      <c r="G37" s="24">
        <v>851.41</v>
      </c>
      <c r="H37" s="24">
        <v>0.7</v>
      </c>
      <c r="I37" s="31"/>
      <c r="J37" s="31"/>
      <c r="K37" s="35"/>
    </row>
    <row r="38" spans="2:11" x14ac:dyDescent="0.35">
      <c r="B38" s="8" t="s">
        <v>3932</v>
      </c>
      <c r="C38" s="57" t="s">
        <v>3933</v>
      </c>
      <c r="D38" s="54" t="s">
        <v>3934</v>
      </c>
      <c r="E38" s="6" t="s">
        <v>104</v>
      </c>
      <c r="F38" s="19">
        <v>58333</v>
      </c>
      <c r="G38" s="24">
        <v>848.42</v>
      </c>
      <c r="H38" s="24">
        <v>0.7</v>
      </c>
      <c r="I38" s="31"/>
      <c r="J38" s="31"/>
      <c r="K38" s="35"/>
    </row>
    <row r="39" spans="2:11" x14ac:dyDescent="0.35">
      <c r="B39" s="8" t="s">
        <v>3935</v>
      </c>
      <c r="C39" s="57" t="s">
        <v>3936</v>
      </c>
      <c r="D39" s="54" t="s">
        <v>3937</v>
      </c>
      <c r="E39" s="6" t="s">
        <v>839</v>
      </c>
      <c r="F39" s="19">
        <v>410203</v>
      </c>
      <c r="G39" s="24">
        <v>845.96</v>
      </c>
      <c r="H39" s="24">
        <v>0.7</v>
      </c>
      <c r="I39" s="31"/>
      <c r="J39" s="31"/>
      <c r="K39" s="35"/>
    </row>
    <row r="40" spans="2:11" x14ac:dyDescent="0.35">
      <c r="B40" s="8" t="s">
        <v>2191</v>
      </c>
      <c r="C40" s="57" t="s">
        <v>2192</v>
      </c>
      <c r="D40" s="54" t="s">
        <v>2193</v>
      </c>
      <c r="E40" s="6" t="s">
        <v>89</v>
      </c>
      <c r="F40" s="19">
        <v>82405</v>
      </c>
      <c r="G40" s="24">
        <v>843.09</v>
      </c>
      <c r="H40" s="24">
        <v>0.7</v>
      </c>
      <c r="I40" s="31"/>
      <c r="J40" s="31"/>
      <c r="K40" s="35"/>
    </row>
    <row r="41" spans="2:11" x14ac:dyDescent="0.35">
      <c r="B41" s="8" t="s">
        <v>2043</v>
      </c>
      <c r="C41" s="57" t="s">
        <v>2044</v>
      </c>
      <c r="D41" s="54" t="s">
        <v>2045</v>
      </c>
      <c r="E41" s="6" t="s">
        <v>57</v>
      </c>
      <c r="F41" s="19">
        <v>78404</v>
      </c>
      <c r="G41" s="24">
        <v>830.02</v>
      </c>
      <c r="H41" s="24">
        <v>0.69</v>
      </c>
      <c r="I41" s="31"/>
      <c r="J41" s="31"/>
      <c r="K41" s="35"/>
    </row>
    <row r="42" spans="2:11" x14ac:dyDescent="0.35">
      <c r="B42" s="8" t="s">
        <v>3938</v>
      </c>
      <c r="C42" s="57" t="s">
        <v>1270</v>
      </c>
      <c r="D42" s="54" t="s">
        <v>3939</v>
      </c>
      <c r="E42" s="6" t="s">
        <v>89</v>
      </c>
      <c r="F42" s="19">
        <v>93509</v>
      </c>
      <c r="G42" s="24">
        <v>821.2</v>
      </c>
      <c r="H42" s="24">
        <v>0.68</v>
      </c>
      <c r="I42" s="31"/>
      <c r="J42" s="31"/>
      <c r="K42" s="35"/>
    </row>
    <row r="43" spans="2:11" x14ac:dyDescent="0.35">
      <c r="B43" s="8" t="s">
        <v>3940</v>
      </c>
      <c r="C43" s="57" t="s">
        <v>3941</v>
      </c>
      <c r="D43" s="54" t="s">
        <v>3942</v>
      </c>
      <c r="E43" s="6" t="s">
        <v>312</v>
      </c>
      <c r="F43" s="19">
        <v>164139</v>
      </c>
      <c r="G43" s="24">
        <v>810.35</v>
      </c>
      <c r="H43" s="24">
        <v>0.67</v>
      </c>
      <c r="I43" s="31"/>
      <c r="J43" s="31"/>
      <c r="K43" s="35"/>
    </row>
    <row r="44" spans="2:11" x14ac:dyDescent="0.35">
      <c r="B44" s="8" t="s">
        <v>2625</v>
      </c>
      <c r="C44" s="57" t="s">
        <v>2626</v>
      </c>
      <c r="D44" s="54" t="s">
        <v>2627</v>
      </c>
      <c r="E44" s="6" t="s">
        <v>127</v>
      </c>
      <c r="F44" s="19">
        <v>149007</v>
      </c>
      <c r="G44" s="24">
        <v>805.98</v>
      </c>
      <c r="H44" s="24">
        <v>0.67</v>
      </c>
      <c r="I44" s="31"/>
      <c r="J44" s="31"/>
      <c r="K44" s="35"/>
    </row>
    <row r="45" spans="2:11" x14ac:dyDescent="0.35">
      <c r="B45" s="8" t="s">
        <v>976</v>
      </c>
      <c r="C45" s="57" t="s">
        <v>977</v>
      </c>
      <c r="D45" s="54" t="s">
        <v>978</v>
      </c>
      <c r="E45" s="6" t="s">
        <v>67</v>
      </c>
      <c r="F45" s="19">
        <v>87575</v>
      </c>
      <c r="G45" s="24">
        <v>803.5</v>
      </c>
      <c r="H45" s="24">
        <v>0.66</v>
      </c>
      <c r="I45" s="31"/>
      <c r="J45" s="31"/>
      <c r="K45" s="35"/>
    </row>
    <row r="46" spans="2:11" x14ac:dyDescent="0.35">
      <c r="B46" s="8" t="s">
        <v>3943</v>
      </c>
      <c r="C46" s="57" t="s">
        <v>644</v>
      </c>
      <c r="D46" s="54" t="s">
        <v>3944</v>
      </c>
      <c r="E46" s="6" t="s">
        <v>2798</v>
      </c>
      <c r="F46" s="19">
        <v>36114</v>
      </c>
      <c r="G46" s="24">
        <v>777.66</v>
      </c>
      <c r="H46" s="24">
        <v>0.64</v>
      </c>
      <c r="I46" s="31"/>
      <c r="J46" s="31"/>
      <c r="K46" s="35"/>
    </row>
    <row r="47" spans="2:11" x14ac:dyDescent="0.35">
      <c r="B47" s="8" t="s">
        <v>3945</v>
      </c>
      <c r="C47" s="57" t="s">
        <v>3946</v>
      </c>
      <c r="D47" s="54" t="s">
        <v>3947</v>
      </c>
      <c r="E47" s="6" t="s">
        <v>131</v>
      </c>
      <c r="F47" s="19">
        <v>458407</v>
      </c>
      <c r="G47" s="24">
        <v>772.83</v>
      </c>
      <c r="H47" s="24">
        <v>0.64</v>
      </c>
      <c r="I47" s="31"/>
      <c r="J47" s="31"/>
      <c r="K47" s="35"/>
    </row>
    <row r="48" spans="2:11" x14ac:dyDescent="0.35">
      <c r="B48" s="8" t="s">
        <v>3948</v>
      </c>
      <c r="C48" s="57" t="s">
        <v>3949</v>
      </c>
      <c r="D48" s="54" t="s">
        <v>3950</v>
      </c>
      <c r="E48" s="6" t="s">
        <v>57</v>
      </c>
      <c r="F48" s="19">
        <v>89564</v>
      </c>
      <c r="G48" s="24">
        <v>753.05</v>
      </c>
      <c r="H48" s="24">
        <v>0.62</v>
      </c>
      <c r="I48" s="31"/>
      <c r="J48" s="31"/>
      <c r="K48" s="35"/>
    </row>
    <row r="49" spans="2:11" x14ac:dyDescent="0.35">
      <c r="B49" s="8" t="s">
        <v>905</v>
      </c>
      <c r="C49" s="57" t="s">
        <v>906</v>
      </c>
      <c r="D49" s="54" t="s">
        <v>907</v>
      </c>
      <c r="E49" s="6" t="s">
        <v>139</v>
      </c>
      <c r="F49" s="19">
        <v>151343</v>
      </c>
      <c r="G49" s="24">
        <v>743.93</v>
      </c>
      <c r="H49" s="24">
        <v>0.62</v>
      </c>
      <c r="I49" s="31"/>
      <c r="J49" s="31"/>
      <c r="K49" s="35"/>
    </row>
    <row r="50" spans="2:11" x14ac:dyDescent="0.35">
      <c r="B50" s="8" t="s">
        <v>2154</v>
      </c>
      <c r="C50" s="57" t="s">
        <v>2155</v>
      </c>
      <c r="D50" s="54" t="s">
        <v>2156</v>
      </c>
      <c r="E50" s="6" t="s">
        <v>89</v>
      </c>
      <c r="F50" s="19">
        <v>378740</v>
      </c>
      <c r="G50" s="24">
        <v>742.44</v>
      </c>
      <c r="H50" s="24">
        <v>0.61</v>
      </c>
      <c r="I50" s="31"/>
      <c r="J50" s="31"/>
      <c r="K50" s="35"/>
    </row>
    <row r="51" spans="2:11" x14ac:dyDescent="0.35">
      <c r="B51" s="8" t="s">
        <v>136</v>
      </c>
      <c r="C51" s="57" t="s">
        <v>137</v>
      </c>
      <c r="D51" s="54" t="s">
        <v>138</v>
      </c>
      <c r="E51" s="6" t="s">
        <v>139</v>
      </c>
      <c r="F51" s="19">
        <v>25820</v>
      </c>
      <c r="G51" s="24">
        <v>736.66</v>
      </c>
      <c r="H51" s="24">
        <v>0.61</v>
      </c>
      <c r="I51" s="31"/>
      <c r="J51" s="31"/>
      <c r="K51" s="35"/>
    </row>
    <row r="52" spans="2:11" x14ac:dyDescent="0.35">
      <c r="B52" s="8" t="s">
        <v>836</v>
      </c>
      <c r="C52" s="57" t="s">
        <v>837</v>
      </c>
      <c r="D52" s="54" t="s">
        <v>838</v>
      </c>
      <c r="E52" s="6" t="s">
        <v>839</v>
      </c>
      <c r="F52" s="19">
        <v>217924</v>
      </c>
      <c r="G52" s="24">
        <v>730.37</v>
      </c>
      <c r="H52" s="24">
        <v>0.6</v>
      </c>
      <c r="I52" s="31"/>
      <c r="J52" s="31"/>
      <c r="K52" s="35"/>
    </row>
    <row r="53" spans="2:11" x14ac:dyDescent="0.35">
      <c r="B53" s="8" t="s">
        <v>3951</v>
      </c>
      <c r="C53" s="57" t="s">
        <v>3952</v>
      </c>
      <c r="D53" s="54" t="s">
        <v>3953</v>
      </c>
      <c r="E53" s="6" t="s">
        <v>100</v>
      </c>
      <c r="F53" s="19">
        <v>61754</v>
      </c>
      <c r="G53" s="24">
        <v>724.9</v>
      </c>
      <c r="H53" s="24">
        <v>0.6</v>
      </c>
      <c r="I53" s="31"/>
      <c r="J53" s="31"/>
      <c r="K53" s="35"/>
    </row>
    <row r="54" spans="2:11" x14ac:dyDescent="0.35">
      <c r="B54" s="8" t="s">
        <v>3954</v>
      </c>
      <c r="C54" s="57" t="s">
        <v>3955</v>
      </c>
      <c r="D54" s="54" t="s">
        <v>3956</v>
      </c>
      <c r="E54" s="6" t="s">
        <v>57</v>
      </c>
      <c r="F54" s="19">
        <v>714350</v>
      </c>
      <c r="G54" s="24">
        <v>713.14</v>
      </c>
      <c r="H54" s="24">
        <v>0.59</v>
      </c>
      <c r="I54" s="31"/>
      <c r="J54" s="31"/>
      <c r="K54" s="35"/>
    </row>
    <row r="55" spans="2:11" x14ac:dyDescent="0.35">
      <c r="B55" s="8" t="s">
        <v>2288</v>
      </c>
      <c r="C55" s="57" t="s">
        <v>2289</v>
      </c>
      <c r="D55" s="54" t="s">
        <v>2290</v>
      </c>
      <c r="E55" s="6" t="s">
        <v>57</v>
      </c>
      <c r="F55" s="19">
        <v>281762</v>
      </c>
      <c r="G55" s="24">
        <v>710.89</v>
      </c>
      <c r="H55" s="24">
        <v>0.59</v>
      </c>
      <c r="I55" s="31"/>
      <c r="J55" s="31"/>
      <c r="K55" s="35"/>
    </row>
    <row r="56" spans="2:11" x14ac:dyDescent="0.35">
      <c r="B56" s="8" t="s">
        <v>3957</v>
      </c>
      <c r="C56" s="57" t="s">
        <v>3958</v>
      </c>
      <c r="D56" s="54" t="s">
        <v>3959</v>
      </c>
      <c r="E56" s="6" t="s">
        <v>50</v>
      </c>
      <c r="F56" s="19">
        <v>134345</v>
      </c>
      <c r="G56" s="24">
        <v>710.69</v>
      </c>
      <c r="H56" s="24">
        <v>0.59</v>
      </c>
      <c r="I56" s="31"/>
      <c r="J56" s="31"/>
      <c r="K56" s="35"/>
    </row>
    <row r="57" spans="2:11" x14ac:dyDescent="0.35">
      <c r="B57" s="8" t="s">
        <v>2224</v>
      </c>
      <c r="C57" s="57" t="s">
        <v>2225</v>
      </c>
      <c r="D57" s="54" t="s">
        <v>2226</v>
      </c>
      <c r="E57" s="6" t="s">
        <v>312</v>
      </c>
      <c r="F57" s="19">
        <v>10993</v>
      </c>
      <c r="G57" s="24">
        <v>690.99</v>
      </c>
      <c r="H57" s="24">
        <v>0.56999999999999995</v>
      </c>
      <c r="I57" s="31"/>
      <c r="J57" s="31"/>
      <c r="K57" s="35"/>
    </row>
    <row r="58" spans="2:11" x14ac:dyDescent="0.35">
      <c r="B58" s="8" t="s">
        <v>3960</v>
      </c>
      <c r="C58" s="57" t="s">
        <v>3961</v>
      </c>
      <c r="D58" s="54" t="s">
        <v>3962</v>
      </c>
      <c r="E58" s="6" t="s">
        <v>50</v>
      </c>
      <c r="F58" s="19">
        <v>78983</v>
      </c>
      <c r="G58" s="24">
        <v>687.15</v>
      </c>
      <c r="H58" s="24">
        <v>0.56999999999999995</v>
      </c>
      <c r="I58" s="31"/>
      <c r="J58" s="31"/>
      <c r="K58" s="35"/>
    </row>
    <row r="59" spans="2:11" x14ac:dyDescent="0.35">
      <c r="B59" s="8" t="s">
        <v>341</v>
      </c>
      <c r="C59" s="57" t="s">
        <v>342</v>
      </c>
      <c r="D59" s="54" t="s">
        <v>343</v>
      </c>
      <c r="E59" s="6" t="s">
        <v>344</v>
      </c>
      <c r="F59" s="19">
        <v>198664</v>
      </c>
      <c r="G59" s="24">
        <v>686.78</v>
      </c>
      <c r="H59" s="24">
        <v>0.56999999999999995</v>
      </c>
      <c r="I59" s="31"/>
      <c r="J59" s="31"/>
      <c r="K59" s="35"/>
    </row>
    <row r="60" spans="2:11" x14ac:dyDescent="0.35">
      <c r="B60" s="8" t="s">
        <v>2303</v>
      </c>
      <c r="C60" s="57" t="s">
        <v>2304</v>
      </c>
      <c r="D60" s="54" t="s">
        <v>2305</v>
      </c>
      <c r="E60" s="6" t="s">
        <v>43</v>
      </c>
      <c r="F60" s="19">
        <v>410801</v>
      </c>
      <c r="G60" s="24">
        <v>676.88</v>
      </c>
      <c r="H60" s="24">
        <v>0.56000000000000005</v>
      </c>
      <c r="I60" s="31"/>
      <c r="J60" s="31"/>
      <c r="K60" s="35"/>
    </row>
    <row r="61" spans="2:11" x14ac:dyDescent="0.35">
      <c r="B61" s="8" t="s">
        <v>1704</v>
      </c>
      <c r="C61" s="57" t="s">
        <v>1705</v>
      </c>
      <c r="D61" s="54" t="s">
        <v>1706</v>
      </c>
      <c r="E61" s="6" t="s">
        <v>89</v>
      </c>
      <c r="F61" s="19">
        <v>39508</v>
      </c>
      <c r="G61" s="24">
        <v>676.69</v>
      </c>
      <c r="H61" s="24">
        <v>0.56000000000000005</v>
      </c>
      <c r="I61" s="31"/>
      <c r="J61" s="31"/>
      <c r="K61" s="35"/>
    </row>
    <row r="62" spans="2:11" x14ac:dyDescent="0.35">
      <c r="B62" s="8" t="s">
        <v>3963</v>
      </c>
      <c r="C62" s="57" t="s">
        <v>197</v>
      </c>
      <c r="D62" s="54" t="s">
        <v>3964</v>
      </c>
      <c r="E62" s="6" t="s">
        <v>198</v>
      </c>
      <c r="F62" s="19">
        <v>68423</v>
      </c>
      <c r="G62" s="24">
        <v>673.28</v>
      </c>
      <c r="H62" s="24">
        <v>0.56000000000000005</v>
      </c>
      <c r="I62" s="31"/>
      <c r="J62" s="31"/>
      <c r="K62" s="35"/>
    </row>
    <row r="63" spans="2:11" x14ac:dyDescent="0.35">
      <c r="B63" s="8" t="s">
        <v>3965</v>
      </c>
      <c r="C63" s="57" t="s">
        <v>3966</v>
      </c>
      <c r="D63" s="54" t="s">
        <v>3967</v>
      </c>
      <c r="E63" s="6" t="s">
        <v>491</v>
      </c>
      <c r="F63" s="19">
        <v>637624</v>
      </c>
      <c r="G63" s="24">
        <v>673.27</v>
      </c>
      <c r="H63" s="24">
        <v>0.56000000000000005</v>
      </c>
      <c r="I63" s="31"/>
      <c r="J63" s="31"/>
      <c r="K63" s="35"/>
    </row>
    <row r="64" spans="2:11" x14ac:dyDescent="0.35">
      <c r="B64" s="8" t="s">
        <v>3968</v>
      </c>
      <c r="C64" s="57" t="s">
        <v>3969</v>
      </c>
      <c r="D64" s="54" t="s">
        <v>3970</v>
      </c>
      <c r="E64" s="6" t="s">
        <v>127</v>
      </c>
      <c r="F64" s="19">
        <v>90154</v>
      </c>
      <c r="G64" s="24">
        <v>668.94</v>
      </c>
      <c r="H64" s="24">
        <v>0.55000000000000004</v>
      </c>
      <c r="I64" s="31"/>
      <c r="J64" s="31"/>
      <c r="K64" s="35"/>
    </row>
    <row r="65" spans="2:11" x14ac:dyDescent="0.35">
      <c r="B65" s="8" t="s">
        <v>3971</v>
      </c>
      <c r="C65" s="57" t="s">
        <v>3972</v>
      </c>
      <c r="D65" s="54" t="s">
        <v>3973</v>
      </c>
      <c r="E65" s="6" t="s">
        <v>89</v>
      </c>
      <c r="F65" s="19">
        <v>473175</v>
      </c>
      <c r="G65" s="24">
        <v>665.76</v>
      </c>
      <c r="H65" s="24">
        <v>0.55000000000000004</v>
      </c>
      <c r="I65" s="31"/>
      <c r="J65" s="31"/>
      <c r="K65" s="35"/>
    </row>
    <row r="66" spans="2:11" x14ac:dyDescent="0.35">
      <c r="B66" s="8" t="s">
        <v>3974</v>
      </c>
      <c r="C66" s="57" t="s">
        <v>3975</v>
      </c>
      <c r="D66" s="54" t="s">
        <v>3976</v>
      </c>
      <c r="E66" s="6" t="s">
        <v>104</v>
      </c>
      <c r="F66" s="19">
        <v>43542</v>
      </c>
      <c r="G66" s="24">
        <v>656.59</v>
      </c>
      <c r="H66" s="24">
        <v>0.54</v>
      </c>
      <c r="I66" s="31"/>
      <c r="J66" s="31"/>
      <c r="K66" s="35"/>
    </row>
    <row r="67" spans="2:11" x14ac:dyDescent="0.35">
      <c r="B67" s="8" t="s">
        <v>3977</v>
      </c>
      <c r="C67" s="57" t="s">
        <v>3978</v>
      </c>
      <c r="D67" s="54" t="s">
        <v>3979</v>
      </c>
      <c r="E67" s="6" t="s">
        <v>139</v>
      </c>
      <c r="F67" s="19">
        <v>46858</v>
      </c>
      <c r="G67" s="24">
        <v>649.99</v>
      </c>
      <c r="H67" s="24">
        <v>0.54</v>
      </c>
      <c r="I67" s="31"/>
      <c r="J67" s="31"/>
      <c r="K67" s="35"/>
    </row>
    <row r="68" spans="2:11" x14ac:dyDescent="0.35">
      <c r="B68" s="8" t="s">
        <v>3980</v>
      </c>
      <c r="C68" s="57" t="s">
        <v>1544</v>
      </c>
      <c r="D68" s="54" t="s">
        <v>3981</v>
      </c>
      <c r="E68" s="6" t="s">
        <v>206</v>
      </c>
      <c r="F68" s="19">
        <v>101756</v>
      </c>
      <c r="G68" s="24">
        <v>648.34</v>
      </c>
      <c r="H68" s="24">
        <v>0.54</v>
      </c>
      <c r="I68" s="31"/>
      <c r="J68" s="31"/>
      <c r="K68" s="35"/>
    </row>
    <row r="69" spans="2:11" x14ac:dyDescent="0.35">
      <c r="B69" s="8" t="s">
        <v>3982</v>
      </c>
      <c r="C69" s="57" t="s">
        <v>3983</v>
      </c>
      <c r="D69" s="54" t="s">
        <v>3984</v>
      </c>
      <c r="E69" s="6" t="s">
        <v>290</v>
      </c>
      <c r="F69" s="19">
        <v>58809</v>
      </c>
      <c r="G69" s="24">
        <v>632.66999999999996</v>
      </c>
      <c r="H69" s="24">
        <v>0.52</v>
      </c>
      <c r="I69" s="31"/>
      <c r="J69" s="31"/>
      <c r="K69" s="35"/>
    </row>
    <row r="70" spans="2:11" x14ac:dyDescent="0.35">
      <c r="B70" s="8" t="s">
        <v>2256</v>
      </c>
      <c r="C70" s="57" t="s">
        <v>2257</v>
      </c>
      <c r="D70" s="54" t="s">
        <v>2258</v>
      </c>
      <c r="E70" s="6" t="s">
        <v>312</v>
      </c>
      <c r="F70" s="19">
        <v>140654</v>
      </c>
      <c r="G70" s="24">
        <v>625.49</v>
      </c>
      <c r="H70" s="24">
        <v>0.52</v>
      </c>
      <c r="I70" s="31"/>
      <c r="J70" s="31"/>
      <c r="K70" s="35"/>
    </row>
    <row r="71" spans="2:11" x14ac:dyDescent="0.35">
      <c r="B71" s="8" t="s">
        <v>958</v>
      </c>
      <c r="C71" s="57" t="s">
        <v>959</v>
      </c>
      <c r="D71" s="54" t="s">
        <v>960</v>
      </c>
      <c r="E71" s="6" t="s">
        <v>119</v>
      </c>
      <c r="F71" s="19">
        <v>435160</v>
      </c>
      <c r="G71" s="24">
        <v>622.19000000000005</v>
      </c>
      <c r="H71" s="24">
        <v>0.51</v>
      </c>
      <c r="I71" s="31"/>
      <c r="J71" s="31"/>
      <c r="K71" s="35"/>
    </row>
    <row r="72" spans="2:11" x14ac:dyDescent="0.35">
      <c r="B72" s="8" t="s">
        <v>2294</v>
      </c>
      <c r="C72" s="57" t="s">
        <v>2295</v>
      </c>
      <c r="D72" s="54" t="s">
        <v>2296</v>
      </c>
      <c r="E72" s="6" t="s">
        <v>243</v>
      </c>
      <c r="F72" s="19">
        <v>632853</v>
      </c>
      <c r="G72" s="24">
        <v>620.39</v>
      </c>
      <c r="H72" s="24">
        <v>0.51</v>
      </c>
      <c r="I72" s="31"/>
      <c r="J72" s="31"/>
      <c r="K72" s="35"/>
    </row>
    <row r="73" spans="2:11" x14ac:dyDescent="0.35">
      <c r="B73" s="8" t="s">
        <v>901</v>
      </c>
      <c r="C73" s="57" t="s">
        <v>902</v>
      </c>
      <c r="D73" s="54" t="s">
        <v>903</v>
      </c>
      <c r="E73" s="6" t="s">
        <v>904</v>
      </c>
      <c r="F73" s="19">
        <v>26248</v>
      </c>
      <c r="G73" s="24">
        <v>611.58000000000004</v>
      </c>
      <c r="H73" s="24">
        <v>0.51</v>
      </c>
      <c r="I73" s="31"/>
      <c r="J73" s="31"/>
      <c r="K73" s="35"/>
    </row>
    <row r="74" spans="2:11" x14ac:dyDescent="0.35">
      <c r="B74" s="8" t="s">
        <v>3985</v>
      </c>
      <c r="C74" s="57" t="s">
        <v>3986</v>
      </c>
      <c r="D74" s="54" t="s">
        <v>3987</v>
      </c>
      <c r="E74" s="6" t="s">
        <v>344</v>
      </c>
      <c r="F74" s="19">
        <v>86743</v>
      </c>
      <c r="G74" s="24">
        <v>607.59</v>
      </c>
      <c r="H74" s="24">
        <v>0.5</v>
      </c>
      <c r="I74" s="31"/>
      <c r="J74" s="31"/>
      <c r="K74" s="35"/>
    </row>
    <row r="75" spans="2:11" x14ac:dyDescent="0.35">
      <c r="B75" s="8" t="s">
        <v>2285</v>
      </c>
      <c r="C75" s="57" t="s">
        <v>2286</v>
      </c>
      <c r="D75" s="54" t="s">
        <v>2287</v>
      </c>
      <c r="E75" s="6" t="s">
        <v>50</v>
      </c>
      <c r="F75" s="19">
        <v>112958</v>
      </c>
      <c r="G75" s="24">
        <v>603.87</v>
      </c>
      <c r="H75" s="24">
        <v>0.5</v>
      </c>
      <c r="I75" s="31"/>
      <c r="J75" s="31"/>
      <c r="K75" s="35"/>
    </row>
    <row r="76" spans="2:11" x14ac:dyDescent="0.35">
      <c r="B76" s="8" t="s">
        <v>3988</v>
      </c>
      <c r="C76" s="57" t="s">
        <v>3989</v>
      </c>
      <c r="D76" s="54" t="s">
        <v>3990</v>
      </c>
      <c r="E76" s="6" t="s">
        <v>78</v>
      </c>
      <c r="F76" s="19">
        <v>333857</v>
      </c>
      <c r="G76" s="24">
        <v>592.20000000000005</v>
      </c>
      <c r="H76" s="24">
        <v>0.49</v>
      </c>
      <c r="I76" s="31"/>
      <c r="J76" s="31"/>
      <c r="K76" s="35"/>
    </row>
    <row r="77" spans="2:11" x14ac:dyDescent="0.35">
      <c r="B77" s="8" t="s">
        <v>1007</v>
      </c>
      <c r="C77" s="57" t="s">
        <v>1008</v>
      </c>
      <c r="D77" s="54" t="s">
        <v>1009</v>
      </c>
      <c r="E77" s="6" t="s">
        <v>436</v>
      </c>
      <c r="F77" s="19">
        <v>69960</v>
      </c>
      <c r="G77" s="24">
        <v>573.6</v>
      </c>
      <c r="H77" s="24">
        <v>0.47</v>
      </c>
      <c r="I77" s="31"/>
      <c r="J77" s="31"/>
      <c r="K77" s="35"/>
    </row>
    <row r="78" spans="2:11" x14ac:dyDescent="0.35">
      <c r="B78" s="8" t="s">
        <v>2291</v>
      </c>
      <c r="C78" s="57" t="s">
        <v>2292</v>
      </c>
      <c r="D78" s="54" t="s">
        <v>2293</v>
      </c>
      <c r="E78" s="6" t="s">
        <v>150</v>
      </c>
      <c r="F78" s="19">
        <v>44073</v>
      </c>
      <c r="G78" s="24">
        <v>571.54</v>
      </c>
      <c r="H78" s="24">
        <v>0.47</v>
      </c>
      <c r="I78" s="31"/>
      <c r="J78" s="31"/>
      <c r="K78" s="35"/>
    </row>
    <row r="79" spans="2:11" x14ac:dyDescent="0.35">
      <c r="B79" s="8" t="s">
        <v>147</v>
      </c>
      <c r="C79" s="57" t="s">
        <v>148</v>
      </c>
      <c r="D79" s="54" t="s">
        <v>149</v>
      </c>
      <c r="E79" s="6" t="s">
        <v>150</v>
      </c>
      <c r="F79" s="19">
        <v>57456</v>
      </c>
      <c r="G79" s="24">
        <v>569.62</v>
      </c>
      <c r="H79" s="24">
        <v>0.47</v>
      </c>
      <c r="I79" s="31"/>
      <c r="J79" s="31"/>
      <c r="K79" s="35"/>
    </row>
    <row r="80" spans="2:11" x14ac:dyDescent="0.35">
      <c r="B80" s="8" t="s">
        <v>3991</v>
      </c>
      <c r="C80" s="57" t="s">
        <v>3992</v>
      </c>
      <c r="D80" s="54" t="s">
        <v>3993</v>
      </c>
      <c r="E80" s="6" t="s">
        <v>89</v>
      </c>
      <c r="F80" s="19">
        <v>159743</v>
      </c>
      <c r="G80" s="24">
        <v>569.4</v>
      </c>
      <c r="H80" s="24">
        <v>0.47</v>
      </c>
      <c r="I80" s="31"/>
      <c r="J80" s="31"/>
      <c r="K80" s="35"/>
    </row>
    <row r="81" spans="2:11" x14ac:dyDescent="0.35">
      <c r="B81" s="8" t="s">
        <v>3994</v>
      </c>
      <c r="C81" s="57" t="s">
        <v>3995</v>
      </c>
      <c r="D81" s="54" t="s">
        <v>3996</v>
      </c>
      <c r="E81" s="6" t="s">
        <v>290</v>
      </c>
      <c r="F81" s="19">
        <v>55293</v>
      </c>
      <c r="G81" s="24">
        <v>563.41</v>
      </c>
      <c r="H81" s="24">
        <v>0.47</v>
      </c>
      <c r="I81" s="31"/>
      <c r="J81" s="31"/>
      <c r="K81" s="35"/>
    </row>
    <row r="82" spans="2:11" x14ac:dyDescent="0.35">
      <c r="B82" s="8" t="s">
        <v>3997</v>
      </c>
      <c r="C82" s="57" t="s">
        <v>3998</v>
      </c>
      <c r="D82" s="54" t="s">
        <v>3999</v>
      </c>
      <c r="E82" s="6" t="s">
        <v>200</v>
      </c>
      <c r="F82" s="19">
        <v>93243</v>
      </c>
      <c r="G82" s="24">
        <v>557.87</v>
      </c>
      <c r="H82" s="24">
        <v>0.46</v>
      </c>
      <c r="I82" s="31"/>
      <c r="J82" s="31"/>
      <c r="K82" s="35"/>
    </row>
    <row r="83" spans="2:11" x14ac:dyDescent="0.35">
      <c r="B83" s="8" t="s">
        <v>2194</v>
      </c>
      <c r="C83" s="57" t="s">
        <v>2195</v>
      </c>
      <c r="D83" s="54" t="s">
        <v>2196</v>
      </c>
      <c r="E83" s="6" t="s">
        <v>100</v>
      </c>
      <c r="F83" s="19">
        <v>99960</v>
      </c>
      <c r="G83" s="24">
        <v>556.13</v>
      </c>
      <c r="H83" s="24">
        <v>0.46</v>
      </c>
      <c r="I83" s="31"/>
      <c r="J83" s="31"/>
      <c r="K83" s="35"/>
    </row>
    <row r="84" spans="2:11" x14ac:dyDescent="0.35">
      <c r="B84" s="8" t="s">
        <v>4000</v>
      </c>
      <c r="C84" s="57" t="s">
        <v>4001</v>
      </c>
      <c r="D84" s="54" t="s">
        <v>4002</v>
      </c>
      <c r="E84" s="6" t="s">
        <v>143</v>
      </c>
      <c r="F84" s="19">
        <v>70886</v>
      </c>
      <c r="G84" s="24">
        <v>555.67999999999995</v>
      </c>
      <c r="H84" s="24">
        <v>0.46</v>
      </c>
      <c r="I84" s="31"/>
      <c r="J84" s="31"/>
      <c r="K84" s="35"/>
    </row>
    <row r="85" spans="2:11" x14ac:dyDescent="0.35">
      <c r="B85" s="8" t="s">
        <v>776</v>
      </c>
      <c r="C85" s="57" t="s">
        <v>777</v>
      </c>
      <c r="D85" s="54" t="s">
        <v>778</v>
      </c>
      <c r="E85" s="6" t="s">
        <v>123</v>
      </c>
      <c r="F85" s="19">
        <v>147483</v>
      </c>
      <c r="G85" s="24">
        <v>546.41999999999996</v>
      </c>
      <c r="H85" s="24">
        <v>0.45</v>
      </c>
      <c r="I85" s="31"/>
      <c r="J85" s="31"/>
      <c r="K85" s="35"/>
    </row>
    <row r="86" spans="2:11" x14ac:dyDescent="0.35">
      <c r="B86" s="8" t="s">
        <v>2174</v>
      </c>
      <c r="C86" s="57" t="s">
        <v>2175</v>
      </c>
      <c r="D86" s="54" t="s">
        <v>2176</v>
      </c>
      <c r="E86" s="6" t="s">
        <v>344</v>
      </c>
      <c r="F86" s="19">
        <v>39301</v>
      </c>
      <c r="G86" s="24">
        <v>542.29</v>
      </c>
      <c r="H86" s="24">
        <v>0.45</v>
      </c>
      <c r="I86" s="31"/>
      <c r="J86" s="31"/>
      <c r="K86" s="35"/>
    </row>
    <row r="87" spans="2:11" x14ac:dyDescent="0.35">
      <c r="B87" s="8" t="s">
        <v>1982</v>
      </c>
      <c r="C87" s="57" t="s">
        <v>1983</v>
      </c>
      <c r="D87" s="54" t="s">
        <v>1984</v>
      </c>
      <c r="E87" s="6" t="s">
        <v>115</v>
      </c>
      <c r="F87" s="19">
        <v>226430</v>
      </c>
      <c r="G87" s="24">
        <v>541.12</v>
      </c>
      <c r="H87" s="24">
        <v>0.45</v>
      </c>
      <c r="I87" s="31"/>
      <c r="J87" s="31"/>
      <c r="K87" s="35"/>
    </row>
    <row r="88" spans="2:11" x14ac:dyDescent="0.35">
      <c r="B88" s="8" t="s">
        <v>4003</v>
      </c>
      <c r="C88" s="57" t="s">
        <v>4004</v>
      </c>
      <c r="D88" s="54" t="s">
        <v>4005</v>
      </c>
      <c r="E88" s="6" t="s">
        <v>119</v>
      </c>
      <c r="F88" s="19">
        <v>3290315</v>
      </c>
      <c r="G88" s="24">
        <v>537.30999999999995</v>
      </c>
      <c r="H88" s="24">
        <v>0.44</v>
      </c>
      <c r="I88" s="31"/>
      <c r="J88" s="31"/>
      <c r="K88" s="35"/>
    </row>
    <row r="89" spans="2:11" x14ac:dyDescent="0.35">
      <c r="B89" s="8" t="s">
        <v>4006</v>
      </c>
      <c r="C89" s="57" t="s">
        <v>4007</v>
      </c>
      <c r="D89" s="54" t="s">
        <v>4008</v>
      </c>
      <c r="E89" s="6" t="s">
        <v>290</v>
      </c>
      <c r="F89" s="19">
        <v>85061</v>
      </c>
      <c r="G89" s="24">
        <v>537.25</v>
      </c>
      <c r="H89" s="24">
        <v>0.44</v>
      </c>
      <c r="I89" s="31"/>
      <c r="J89" s="31"/>
      <c r="K89" s="35"/>
    </row>
    <row r="90" spans="2:11" x14ac:dyDescent="0.35">
      <c r="B90" s="8" t="s">
        <v>869</v>
      </c>
      <c r="C90" s="57" t="s">
        <v>870</v>
      </c>
      <c r="D90" s="54" t="s">
        <v>871</v>
      </c>
      <c r="E90" s="6" t="s">
        <v>491</v>
      </c>
      <c r="F90" s="19">
        <v>49240</v>
      </c>
      <c r="G90" s="24">
        <v>536.96</v>
      </c>
      <c r="H90" s="24">
        <v>0.44</v>
      </c>
      <c r="I90" s="31"/>
      <c r="J90" s="31"/>
      <c r="K90" s="35"/>
    </row>
    <row r="91" spans="2:11" x14ac:dyDescent="0.35">
      <c r="B91" s="8" t="s">
        <v>2300</v>
      </c>
      <c r="C91" s="57" t="s">
        <v>2301</v>
      </c>
      <c r="D91" s="54" t="s">
        <v>2302</v>
      </c>
      <c r="E91" s="6" t="s">
        <v>436</v>
      </c>
      <c r="F91" s="19">
        <v>105369</v>
      </c>
      <c r="G91" s="24">
        <v>531.16999999999996</v>
      </c>
      <c r="H91" s="24">
        <v>0.44</v>
      </c>
      <c r="I91" s="31"/>
      <c r="J91" s="31"/>
      <c r="K91" s="35"/>
    </row>
    <row r="92" spans="2:11" x14ac:dyDescent="0.35">
      <c r="B92" s="8" t="s">
        <v>4009</v>
      </c>
      <c r="C92" s="57" t="s">
        <v>4010</v>
      </c>
      <c r="D92" s="54" t="s">
        <v>4011</v>
      </c>
      <c r="E92" s="6" t="s">
        <v>369</v>
      </c>
      <c r="F92" s="19">
        <v>96267</v>
      </c>
      <c r="G92" s="24">
        <v>530.77</v>
      </c>
      <c r="H92" s="24">
        <v>0.44</v>
      </c>
      <c r="I92" s="31"/>
      <c r="J92" s="31"/>
      <c r="K92" s="35"/>
    </row>
    <row r="93" spans="2:11" x14ac:dyDescent="0.35">
      <c r="B93" s="8" t="s">
        <v>2653</v>
      </c>
      <c r="C93" s="57" t="s">
        <v>2654</v>
      </c>
      <c r="D93" s="54" t="s">
        <v>2655</v>
      </c>
      <c r="E93" s="6" t="s">
        <v>312</v>
      </c>
      <c r="F93" s="19">
        <v>46502</v>
      </c>
      <c r="G93" s="24">
        <v>528.19000000000005</v>
      </c>
      <c r="H93" s="24">
        <v>0.44</v>
      </c>
      <c r="I93" s="31"/>
      <c r="J93" s="31"/>
      <c r="K93" s="35"/>
    </row>
    <row r="94" spans="2:11" x14ac:dyDescent="0.35">
      <c r="B94" s="8" t="s">
        <v>4012</v>
      </c>
      <c r="C94" s="57" t="s">
        <v>4013</v>
      </c>
      <c r="D94" s="54" t="s">
        <v>4014</v>
      </c>
      <c r="E94" s="6" t="s">
        <v>127</v>
      </c>
      <c r="F94" s="19">
        <v>52241</v>
      </c>
      <c r="G94" s="24">
        <v>523.19000000000005</v>
      </c>
      <c r="H94" s="24">
        <v>0.43</v>
      </c>
      <c r="I94" s="31"/>
      <c r="J94" s="31"/>
      <c r="K94" s="35"/>
    </row>
    <row r="95" spans="2:11" x14ac:dyDescent="0.35">
      <c r="B95" s="8" t="s">
        <v>437</v>
      </c>
      <c r="C95" s="57" t="s">
        <v>438</v>
      </c>
      <c r="D95" s="54" t="s">
        <v>439</v>
      </c>
      <c r="E95" s="6" t="s">
        <v>43</v>
      </c>
      <c r="F95" s="19">
        <v>785180</v>
      </c>
      <c r="G95" s="24">
        <v>522.14</v>
      </c>
      <c r="H95" s="24">
        <v>0.43</v>
      </c>
      <c r="I95" s="31"/>
      <c r="J95" s="31"/>
      <c r="K95" s="35"/>
    </row>
    <row r="96" spans="2:11" x14ac:dyDescent="0.35">
      <c r="B96" s="8" t="s">
        <v>2616</v>
      </c>
      <c r="C96" s="57" t="s">
        <v>2617</v>
      </c>
      <c r="D96" s="54" t="s">
        <v>2618</v>
      </c>
      <c r="E96" s="6" t="s">
        <v>131</v>
      </c>
      <c r="F96" s="19">
        <v>77707</v>
      </c>
      <c r="G96" s="24">
        <v>520.91</v>
      </c>
      <c r="H96" s="24">
        <v>0.43</v>
      </c>
      <c r="I96" s="31"/>
      <c r="J96" s="31"/>
      <c r="K96" s="35"/>
    </row>
    <row r="97" spans="2:11" x14ac:dyDescent="0.35">
      <c r="B97" s="8" t="s">
        <v>4015</v>
      </c>
      <c r="C97" s="57" t="s">
        <v>4016</v>
      </c>
      <c r="D97" s="54" t="s">
        <v>4017</v>
      </c>
      <c r="E97" s="6" t="s">
        <v>127</v>
      </c>
      <c r="F97" s="19">
        <v>57381</v>
      </c>
      <c r="G97" s="24">
        <v>518.41</v>
      </c>
      <c r="H97" s="24">
        <v>0.43</v>
      </c>
      <c r="I97" s="31"/>
      <c r="J97" s="31"/>
      <c r="K97" s="35"/>
    </row>
    <row r="98" spans="2:11" x14ac:dyDescent="0.35">
      <c r="B98" s="8" t="s">
        <v>4018</v>
      </c>
      <c r="C98" s="57" t="s">
        <v>4019</v>
      </c>
      <c r="D98" s="54" t="s">
        <v>4020</v>
      </c>
      <c r="E98" s="6" t="s">
        <v>143</v>
      </c>
      <c r="F98" s="19">
        <v>75938</v>
      </c>
      <c r="G98" s="24">
        <v>513.64</v>
      </c>
      <c r="H98" s="24">
        <v>0.42</v>
      </c>
      <c r="I98" s="31"/>
      <c r="J98" s="31"/>
      <c r="K98" s="35"/>
    </row>
    <row r="99" spans="2:11" x14ac:dyDescent="0.35">
      <c r="B99" s="8" t="s">
        <v>2622</v>
      </c>
      <c r="C99" s="57" t="s">
        <v>2623</v>
      </c>
      <c r="D99" s="54" t="s">
        <v>2624</v>
      </c>
      <c r="E99" s="6" t="s">
        <v>127</v>
      </c>
      <c r="F99" s="19">
        <v>17903</v>
      </c>
      <c r="G99" s="24">
        <v>511.78</v>
      </c>
      <c r="H99" s="24">
        <v>0.42</v>
      </c>
      <c r="I99" s="31"/>
      <c r="J99" s="31"/>
      <c r="K99" s="35"/>
    </row>
    <row r="100" spans="2:11" x14ac:dyDescent="0.35">
      <c r="B100" s="8" t="s">
        <v>4021</v>
      </c>
      <c r="C100" s="57" t="s">
        <v>4022</v>
      </c>
      <c r="D100" s="54" t="s">
        <v>4023</v>
      </c>
      <c r="E100" s="6" t="s">
        <v>100</v>
      </c>
      <c r="F100" s="19">
        <v>52375</v>
      </c>
      <c r="G100" s="24">
        <v>510.11</v>
      </c>
      <c r="H100" s="24">
        <v>0.42</v>
      </c>
      <c r="I100" s="31"/>
      <c r="J100" s="31"/>
      <c r="K100" s="35"/>
    </row>
    <row r="101" spans="2:11" x14ac:dyDescent="0.35">
      <c r="B101" s="8" t="s">
        <v>4024</v>
      </c>
      <c r="C101" s="57" t="s">
        <v>4025</v>
      </c>
      <c r="D101" s="54" t="s">
        <v>4026</v>
      </c>
      <c r="E101" s="6" t="s">
        <v>170</v>
      </c>
      <c r="F101" s="19">
        <v>13199</v>
      </c>
      <c r="G101" s="24">
        <v>507.46</v>
      </c>
      <c r="H101" s="24">
        <v>0.42</v>
      </c>
      <c r="I101" s="31"/>
      <c r="J101" s="31"/>
      <c r="K101" s="35"/>
    </row>
    <row r="102" spans="2:11" x14ac:dyDescent="0.35">
      <c r="B102" s="8" t="s">
        <v>4027</v>
      </c>
      <c r="C102" s="57" t="s">
        <v>4028</v>
      </c>
      <c r="D102" s="54" t="s">
        <v>4029</v>
      </c>
      <c r="E102" s="6" t="s">
        <v>127</v>
      </c>
      <c r="F102" s="19">
        <v>3570</v>
      </c>
      <c r="G102" s="24">
        <v>507.06</v>
      </c>
      <c r="H102" s="24">
        <v>0.42</v>
      </c>
      <c r="I102" s="31"/>
      <c r="J102" s="31"/>
      <c r="K102" s="35"/>
    </row>
    <row r="103" spans="2:11" x14ac:dyDescent="0.35">
      <c r="B103" s="8" t="s">
        <v>4030</v>
      </c>
      <c r="C103" s="57" t="s">
        <v>4031</v>
      </c>
      <c r="D103" s="54" t="s">
        <v>4032</v>
      </c>
      <c r="E103" s="6" t="s">
        <v>50</v>
      </c>
      <c r="F103" s="19">
        <v>62311</v>
      </c>
      <c r="G103" s="24">
        <v>505.34</v>
      </c>
      <c r="H103" s="24">
        <v>0.42</v>
      </c>
      <c r="I103" s="31"/>
      <c r="J103" s="31"/>
      <c r="K103" s="35"/>
    </row>
    <row r="104" spans="2:11" x14ac:dyDescent="0.35">
      <c r="B104" s="8" t="s">
        <v>4033</v>
      </c>
      <c r="C104" s="57" t="s">
        <v>4034</v>
      </c>
      <c r="D104" s="54" t="s">
        <v>4035</v>
      </c>
      <c r="E104" s="6" t="s">
        <v>57</v>
      </c>
      <c r="F104" s="19">
        <v>224938</v>
      </c>
      <c r="G104" s="24">
        <v>498.08</v>
      </c>
      <c r="H104" s="24">
        <v>0.41</v>
      </c>
      <c r="I104" s="31"/>
      <c r="J104" s="31"/>
      <c r="K104" s="35"/>
    </row>
    <row r="105" spans="2:11" x14ac:dyDescent="0.35">
      <c r="B105" s="8" t="s">
        <v>4036</v>
      </c>
      <c r="C105" s="57" t="s">
        <v>4037</v>
      </c>
      <c r="D105" s="54" t="s">
        <v>4038</v>
      </c>
      <c r="E105" s="6" t="s">
        <v>4039</v>
      </c>
      <c r="F105" s="19">
        <v>53830</v>
      </c>
      <c r="G105" s="24">
        <v>493.16</v>
      </c>
      <c r="H105" s="24">
        <v>0.41</v>
      </c>
      <c r="I105" s="31"/>
      <c r="J105" s="31"/>
      <c r="K105" s="35"/>
    </row>
    <row r="106" spans="2:11" x14ac:dyDescent="0.35">
      <c r="B106" s="8" t="s">
        <v>935</v>
      </c>
      <c r="C106" s="57" t="s">
        <v>936</v>
      </c>
      <c r="D106" s="54" t="s">
        <v>937</v>
      </c>
      <c r="E106" s="6" t="s">
        <v>100</v>
      </c>
      <c r="F106" s="19">
        <v>22809</v>
      </c>
      <c r="G106" s="24">
        <v>491.45</v>
      </c>
      <c r="H106" s="24">
        <v>0.41</v>
      </c>
      <c r="I106" s="31"/>
      <c r="J106" s="31"/>
      <c r="K106" s="35"/>
    </row>
    <row r="107" spans="2:11" x14ac:dyDescent="0.35">
      <c r="B107" s="8" t="s">
        <v>164</v>
      </c>
      <c r="C107" s="57" t="s">
        <v>165</v>
      </c>
      <c r="D107" s="54" t="s">
        <v>166</v>
      </c>
      <c r="E107" s="6" t="s">
        <v>150</v>
      </c>
      <c r="F107" s="19">
        <v>43009</v>
      </c>
      <c r="G107" s="24">
        <v>490.22</v>
      </c>
      <c r="H107" s="24">
        <v>0.41</v>
      </c>
      <c r="I107" s="31"/>
      <c r="J107" s="31"/>
      <c r="K107" s="35"/>
    </row>
    <row r="108" spans="2:11" x14ac:dyDescent="0.35">
      <c r="B108" s="8" t="s">
        <v>911</v>
      </c>
      <c r="C108" s="57" t="s">
        <v>912</v>
      </c>
      <c r="D108" s="54" t="s">
        <v>913</v>
      </c>
      <c r="E108" s="6" t="s">
        <v>139</v>
      </c>
      <c r="F108" s="19">
        <v>34401</v>
      </c>
      <c r="G108" s="24">
        <v>489.78</v>
      </c>
      <c r="H108" s="24">
        <v>0.41</v>
      </c>
      <c r="I108" s="31"/>
      <c r="J108" s="31"/>
      <c r="K108" s="35"/>
    </row>
    <row r="109" spans="2:11" x14ac:dyDescent="0.35">
      <c r="B109" s="8" t="s">
        <v>4040</v>
      </c>
      <c r="C109" s="57" t="s">
        <v>4041</v>
      </c>
      <c r="D109" s="54" t="s">
        <v>4042</v>
      </c>
      <c r="E109" s="6" t="s">
        <v>160</v>
      </c>
      <c r="F109" s="19">
        <v>5620</v>
      </c>
      <c r="G109" s="24">
        <v>483.73</v>
      </c>
      <c r="H109" s="24">
        <v>0.4</v>
      </c>
      <c r="I109" s="31"/>
      <c r="J109" s="31"/>
      <c r="K109" s="35"/>
    </row>
    <row r="110" spans="2:11" x14ac:dyDescent="0.35">
      <c r="B110" s="8" t="s">
        <v>929</v>
      </c>
      <c r="C110" s="57" t="s">
        <v>930</v>
      </c>
      <c r="D110" s="54" t="s">
        <v>931</v>
      </c>
      <c r="E110" s="6" t="s">
        <v>100</v>
      </c>
      <c r="F110" s="19">
        <v>10477</v>
      </c>
      <c r="G110" s="24">
        <v>475.47</v>
      </c>
      <c r="H110" s="24">
        <v>0.39</v>
      </c>
      <c r="I110" s="31"/>
      <c r="J110" s="31"/>
      <c r="K110" s="35"/>
    </row>
    <row r="111" spans="2:11" x14ac:dyDescent="0.35">
      <c r="B111" s="8" t="s">
        <v>4043</v>
      </c>
      <c r="C111" s="57" t="s">
        <v>1210</v>
      </c>
      <c r="D111" s="54" t="s">
        <v>4044</v>
      </c>
      <c r="E111" s="6" t="s">
        <v>206</v>
      </c>
      <c r="F111" s="19">
        <v>57157</v>
      </c>
      <c r="G111" s="24">
        <v>473.6</v>
      </c>
      <c r="H111" s="24">
        <v>0.39</v>
      </c>
      <c r="I111" s="31"/>
      <c r="J111" s="31"/>
      <c r="K111" s="35"/>
    </row>
    <row r="112" spans="2:11" x14ac:dyDescent="0.35">
      <c r="B112" s="8" t="s">
        <v>4045</v>
      </c>
      <c r="C112" s="57" t="s">
        <v>4046</v>
      </c>
      <c r="D112" s="54" t="s">
        <v>4047</v>
      </c>
      <c r="E112" s="6" t="s">
        <v>123</v>
      </c>
      <c r="F112" s="19">
        <v>162591</v>
      </c>
      <c r="G112" s="24">
        <v>470.86</v>
      </c>
      <c r="H112" s="24">
        <v>0.39</v>
      </c>
      <c r="I112" s="31"/>
      <c r="J112" s="31"/>
      <c r="K112" s="35"/>
    </row>
    <row r="113" spans="2:11" x14ac:dyDescent="0.35">
      <c r="B113" s="8" t="s">
        <v>4048</v>
      </c>
      <c r="C113" s="57" t="s">
        <v>4049</v>
      </c>
      <c r="D113" s="54" t="s">
        <v>4050</v>
      </c>
      <c r="E113" s="6" t="s">
        <v>123</v>
      </c>
      <c r="F113" s="19">
        <v>277219</v>
      </c>
      <c r="G113" s="24">
        <v>467.53</v>
      </c>
      <c r="H113" s="24">
        <v>0.39</v>
      </c>
      <c r="I113" s="31"/>
      <c r="J113" s="31"/>
      <c r="K113" s="35"/>
    </row>
    <row r="114" spans="2:11" x14ac:dyDescent="0.35">
      <c r="B114" s="8" t="s">
        <v>4051</v>
      </c>
      <c r="C114" s="57" t="s">
        <v>4052</v>
      </c>
      <c r="D114" s="54" t="s">
        <v>4053</v>
      </c>
      <c r="E114" s="6" t="s">
        <v>206</v>
      </c>
      <c r="F114" s="19">
        <v>8324</v>
      </c>
      <c r="G114" s="24">
        <v>465.75</v>
      </c>
      <c r="H114" s="24">
        <v>0.39</v>
      </c>
      <c r="I114" s="31"/>
      <c r="J114" s="31"/>
      <c r="K114" s="35"/>
    </row>
    <row r="115" spans="2:11" x14ac:dyDescent="0.35">
      <c r="B115" s="8" t="s">
        <v>4054</v>
      </c>
      <c r="C115" s="57" t="s">
        <v>4055</v>
      </c>
      <c r="D115" s="54" t="s">
        <v>4056</v>
      </c>
      <c r="E115" s="6" t="s">
        <v>143</v>
      </c>
      <c r="F115" s="19">
        <v>77745</v>
      </c>
      <c r="G115" s="24">
        <v>464.02</v>
      </c>
      <c r="H115" s="24">
        <v>0.38</v>
      </c>
      <c r="I115" s="31"/>
      <c r="J115" s="31"/>
      <c r="K115" s="35"/>
    </row>
    <row r="116" spans="2:11" x14ac:dyDescent="0.35">
      <c r="B116" s="8" t="s">
        <v>348</v>
      </c>
      <c r="C116" s="57" t="s">
        <v>349</v>
      </c>
      <c r="D116" s="54" t="s">
        <v>350</v>
      </c>
      <c r="E116" s="6" t="s">
        <v>123</v>
      </c>
      <c r="F116" s="19">
        <v>340123</v>
      </c>
      <c r="G116" s="24">
        <v>463.25</v>
      </c>
      <c r="H116" s="24">
        <v>0.38</v>
      </c>
      <c r="I116" s="31"/>
      <c r="J116" s="31"/>
      <c r="K116" s="35"/>
    </row>
    <row r="117" spans="2:11" x14ac:dyDescent="0.35">
      <c r="B117" s="8" t="s">
        <v>4057</v>
      </c>
      <c r="C117" s="57" t="s">
        <v>4058</v>
      </c>
      <c r="D117" s="54" t="s">
        <v>4059</v>
      </c>
      <c r="E117" s="6" t="s">
        <v>312</v>
      </c>
      <c r="F117" s="19">
        <v>121303</v>
      </c>
      <c r="G117" s="24">
        <v>460.89</v>
      </c>
      <c r="H117" s="24">
        <v>0.38</v>
      </c>
      <c r="I117" s="31"/>
      <c r="J117" s="31"/>
      <c r="K117" s="35"/>
    </row>
    <row r="118" spans="2:11" x14ac:dyDescent="0.35">
      <c r="B118" s="8" t="s">
        <v>822</v>
      </c>
      <c r="C118" s="57" t="s">
        <v>823</v>
      </c>
      <c r="D118" s="54" t="s">
        <v>824</v>
      </c>
      <c r="E118" s="6" t="s">
        <v>150</v>
      </c>
      <c r="F118" s="19">
        <v>126279</v>
      </c>
      <c r="G118" s="24">
        <v>460.22</v>
      </c>
      <c r="H118" s="24">
        <v>0.38</v>
      </c>
      <c r="I118" s="31"/>
      <c r="J118" s="31"/>
      <c r="K118" s="35"/>
    </row>
    <row r="119" spans="2:11" x14ac:dyDescent="0.35">
      <c r="B119" s="8" t="s">
        <v>4060</v>
      </c>
      <c r="C119" s="57" t="s">
        <v>4061</v>
      </c>
      <c r="D119" s="54" t="s">
        <v>4062</v>
      </c>
      <c r="E119" s="6" t="s">
        <v>43</v>
      </c>
      <c r="F119" s="19">
        <v>1265120</v>
      </c>
      <c r="G119" s="24">
        <v>454.43</v>
      </c>
      <c r="H119" s="24">
        <v>0.38</v>
      </c>
      <c r="I119" s="31"/>
      <c r="J119" s="31"/>
      <c r="K119" s="35"/>
    </row>
    <row r="120" spans="2:11" x14ac:dyDescent="0.35">
      <c r="B120" s="8" t="s">
        <v>4063</v>
      </c>
      <c r="C120" s="57" t="s">
        <v>4064</v>
      </c>
      <c r="D120" s="54" t="s">
        <v>4065</v>
      </c>
      <c r="E120" s="6" t="s">
        <v>50</v>
      </c>
      <c r="F120" s="19">
        <v>43111</v>
      </c>
      <c r="G120" s="24">
        <v>451.87</v>
      </c>
      <c r="H120" s="24">
        <v>0.37</v>
      </c>
      <c r="I120" s="31"/>
      <c r="J120" s="31"/>
      <c r="K120" s="35"/>
    </row>
    <row r="121" spans="2:11" x14ac:dyDescent="0.35">
      <c r="B121" s="8" t="s">
        <v>4066</v>
      </c>
      <c r="C121" s="57" t="s">
        <v>4067</v>
      </c>
      <c r="D121" s="54" t="s">
        <v>4068</v>
      </c>
      <c r="E121" s="6" t="s">
        <v>839</v>
      </c>
      <c r="F121" s="19">
        <v>14754</v>
      </c>
      <c r="G121" s="24">
        <v>451.2</v>
      </c>
      <c r="H121" s="24">
        <v>0.37</v>
      </c>
      <c r="I121" s="31"/>
      <c r="J121" s="31"/>
      <c r="K121" s="35"/>
    </row>
    <row r="122" spans="2:11" x14ac:dyDescent="0.35">
      <c r="B122" s="8" t="s">
        <v>4069</v>
      </c>
      <c r="C122" s="57" t="s">
        <v>4070</v>
      </c>
      <c r="D122" s="54" t="s">
        <v>4071</v>
      </c>
      <c r="E122" s="6" t="s">
        <v>1048</v>
      </c>
      <c r="F122" s="19">
        <v>20419</v>
      </c>
      <c r="G122" s="24">
        <v>450.73</v>
      </c>
      <c r="H122" s="24">
        <v>0.37</v>
      </c>
      <c r="I122" s="31"/>
      <c r="J122" s="31"/>
      <c r="K122" s="35"/>
    </row>
    <row r="123" spans="2:11" x14ac:dyDescent="0.35">
      <c r="B123" s="8" t="s">
        <v>2640</v>
      </c>
      <c r="C123" s="57" t="s">
        <v>2641</v>
      </c>
      <c r="D123" s="54" t="s">
        <v>2642</v>
      </c>
      <c r="E123" s="6" t="s">
        <v>206</v>
      </c>
      <c r="F123" s="19">
        <v>12193</v>
      </c>
      <c r="G123" s="24">
        <v>446.53</v>
      </c>
      <c r="H123" s="24">
        <v>0.37</v>
      </c>
      <c r="I123" s="31"/>
      <c r="J123" s="31"/>
      <c r="K123" s="35"/>
    </row>
    <row r="124" spans="2:11" x14ac:dyDescent="0.35">
      <c r="B124" s="8" t="s">
        <v>4072</v>
      </c>
      <c r="C124" s="57" t="s">
        <v>1170</v>
      </c>
      <c r="D124" s="54" t="s">
        <v>4073</v>
      </c>
      <c r="E124" s="6" t="s">
        <v>100</v>
      </c>
      <c r="F124" s="19">
        <v>35818</v>
      </c>
      <c r="G124" s="24">
        <v>439.86</v>
      </c>
      <c r="H124" s="24">
        <v>0.36</v>
      </c>
      <c r="I124" s="31"/>
      <c r="J124" s="31"/>
      <c r="K124" s="35"/>
    </row>
    <row r="125" spans="2:11" x14ac:dyDescent="0.35">
      <c r="B125" s="8" t="s">
        <v>853</v>
      </c>
      <c r="C125" s="57" t="s">
        <v>854</v>
      </c>
      <c r="D125" s="54" t="s">
        <v>855</v>
      </c>
      <c r="E125" s="6" t="s">
        <v>135</v>
      </c>
      <c r="F125" s="19">
        <v>21037</v>
      </c>
      <c r="G125" s="24">
        <v>434.71</v>
      </c>
      <c r="H125" s="24">
        <v>0.36</v>
      </c>
      <c r="I125" s="31"/>
      <c r="J125" s="31"/>
      <c r="K125" s="35"/>
    </row>
    <row r="126" spans="2:11" x14ac:dyDescent="0.35">
      <c r="B126" s="8" t="s">
        <v>4074</v>
      </c>
      <c r="C126" s="57" t="s">
        <v>4075</v>
      </c>
      <c r="D126" s="54" t="s">
        <v>4076</v>
      </c>
      <c r="E126" s="6" t="s">
        <v>436</v>
      </c>
      <c r="F126" s="19">
        <v>84838</v>
      </c>
      <c r="G126" s="24">
        <v>434.12</v>
      </c>
      <c r="H126" s="24">
        <v>0.36</v>
      </c>
      <c r="I126" s="31"/>
      <c r="J126" s="31"/>
      <c r="K126" s="35"/>
    </row>
    <row r="127" spans="2:11" x14ac:dyDescent="0.35">
      <c r="B127" s="8" t="s">
        <v>4077</v>
      </c>
      <c r="C127" s="57" t="s">
        <v>4078</v>
      </c>
      <c r="D127" s="54" t="s">
        <v>4079</v>
      </c>
      <c r="E127" s="6" t="s">
        <v>2649</v>
      </c>
      <c r="F127" s="19">
        <v>9399</v>
      </c>
      <c r="G127" s="24">
        <v>424.59</v>
      </c>
      <c r="H127" s="24">
        <v>0.35</v>
      </c>
      <c r="I127" s="31"/>
      <c r="J127" s="31"/>
      <c r="K127" s="35"/>
    </row>
    <row r="128" spans="2:11" x14ac:dyDescent="0.35">
      <c r="B128" s="8" t="s">
        <v>516</v>
      </c>
      <c r="C128" s="57" t="s">
        <v>517</v>
      </c>
      <c r="D128" s="54" t="s">
        <v>518</v>
      </c>
      <c r="E128" s="6" t="s">
        <v>85</v>
      </c>
      <c r="F128" s="19">
        <v>141732</v>
      </c>
      <c r="G128" s="24">
        <v>421.94</v>
      </c>
      <c r="H128" s="24">
        <v>0.35</v>
      </c>
      <c r="I128" s="31"/>
      <c r="J128" s="31"/>
      <c r="K128" s="35"/>
    </row>
    <row r="129" spans="2:11" x14ac:dyDescent="0.35">
      <c r="B129" s="8" t="s">
        <v>1713</v>
      </c>
      <c r="C129" s="57" t="s">
        <v>1714</v>
      </c>
      <c r="D129" s="54" t="s">
        <v>1715</v>
      </c>
      <c r="E129" s="6" t="s">
        <v>89</v>
      </c>
      <c r="F129" s="19">
        <v>137985</v>
      </c>
      <c r="G129" s="24">
        <v>418.09</v>
      </c>
      <c r="H129" s="24">
        <v>0.35</v>
      </c>
      <c r="I129" s="31"/>
      <c r="J129" s="31"/>
      <c r="K129" s="35"/>
    </row>
    <row r="130" spans="2:11" x14ac:dyDescent="0.35">
      <c r="B130" s="8" t="s">
        <v>4080</v>
      </c>
      <c r="C130" s="57" t="s">
        <v>4081</v>
      </c>
      <c r="D130" s="54" t="s">
        <v>4082</v>
      </c>
      <c r="E130" s="6" t="s">
        <v>143</v>
      </c>
      <c r="F130" s="19">
        <v>14554</v>
      </c>
      <c r="G130" s="24">
        <v>415.76</v>
      </c>
      <c r="H130" s="24">
        <v>0.34</v>
      </c>
      <c r="I130" s="31"/>
      <c r="J130" s="31"/>
      <c r="K130" s="35"/>
    </row>
    <row r="131" spans="2:11" x14ac:dyDescent="0.35">
      <c r="B131" s="8" t="s">
        <v>4083</v>
      </c>
      <c r="C131" s="57" t="s">
        <v>4084</v>
      </c>
      <c r="D131" s="54" t="s">
        <v>4085</v>
      </c>
      <c r="E131" s="6" t="s">
        <v>71</v>
      </c>
      <c r="F131" s="19">
        <v>28229</v>
      </c>
      <c r="G131" s="24">
        <v>413.89</v>
      </c>
      <c r="H131" s="24">
        <v>0.34</v>
      </c>
      <c r="I131" s="31"/>
      <c r="J131" s="31"/>
      <c r="K131" s="35"/>
    </row>
    <row r="132" spans="2:11" x14ac:dyDescent="0.35">
      <c r="B132" s="8" t="s">
        <v>4086</v>
      </c>
      <c r="C132" s="57" t="s">
        <v>4087</v>
      </c>
      <c r="D132" s="54" t="s">
        <v>4088</v>
      </c>
      <c r="E132" s="6" t="s">
        <v>127</v>
      </c>
      <c r="F132" s="19">
        <v>119616</v>
      </c>
      <c r="G132" s="24">
        <v>408.97</v>
      </c>
      <c r="H132" s="24">
        <v>0.34</v>
      </c>
      <c r="I132" s="31"/>
      <c r="J132" s="31"/>
      <c r="K132" s="35"/>
    </row>
    <row r="133" spans="2:11" x14ac:dyDescent="0.35">
      <c r="B133" s="8" t="s">
        <v>4089</v>
      </c>
      <c r="C133" s="57" t="s">
        <v>4090</v>
      </c>
      <c r="D133" s="54" t="s">
        <v>4091</v>
      </c>
      <c r="E133" s="6" t="s">
        <v>143</v>
      </c>
      <c r="F133" s="19">
        <v>87906</v>
      </c>
      <c r="G133" s="24">
        <v>408.28</v>
      </c>
      <c r="H133" s="24">
        <v>0.34</v>
      </c>
      <c r="I133" s="31"/>
      <c r="J133" s="31"/>
      <c r="K133" s="35"/>
    </row>
    <row r="134" spans="2:11" x14ac:dyDescent="0.35">
      <c r="B134" s="8" t="s">
        <v>357</v>
      </c>
      <c r="C134" s="57" t="s">
        <v>358</v>
      </c>
      <c r="D134" s="54" t="s">
        <v>359</v>
      </c>
      <c r="E134" s="6" t="s">
        <v>127</v>
      </c>
      <c r="F134" s="19">
        <v>195933</v>
      </c>
      <c r="G134" s="24">
        <v>402.05</v>
      </c>
      <c r="H134" s="24">
        <v>0.33</v>
      </c>
      <c r="I134" s="31"/>
      <c r="J134" s="31"/>
      <c r="K134" s="35"/>
    </row>
    <row r="135" spans="2:11" x14ac:dyDescent="0.35">
      <c r="B135" s="8" t="s">
        <v>4092</v>
      </c>
      <c r="C135" s="57" t="s">
        <v>4093</v>
      </c>
      <c r="D135" s="54" t="s">
        <v>4094</v>
      </c>
      <c r="E135" s="6" t="s">
        <v>127</v>
      </c>
      <c r="F135" s="19">
        <v>159816</v>
      </c>
      <c r="G135" s="24">
        <v>399.62</v>
      </c>
      <c r="H135" s="24">
        <v>0.33</v>
      </c>
      <c r="I135" s="31"/>
      <c r="J135" s="31"/>
      <c r="K135" s="35"/>
    </row>
    <row r="136" spans="2:11" x14ac:dyDescent="0.35">
      <c r="B136" s="8" t="s">
        <v>4095</v>
      </c>
      <c r="C136" s="57" t="s">
        <v>4096</v>
      </c>
      <c r="D136" s="54" t="s">
        <v>4097</v>
      </c>
      <c r="E136" s="6" t="s">
        <v>89</v>
      </c>
      <c r="F136" s="19">
        <v>36742</v>
      </c>
      <c r="G136" s="24">
        <v>397.86</v>
      </c>
      <c r="H136" s="24">
        <v>0.33</v>
      </c>
      <c r="I136" s="31"/>
      <c r="J136" s="31"/>
      <c r="K136" s="35"/>
    </row>
    <row r="137" spans="2:11" x14ac:dyDescent="0.35">
      <c r="B137" s="8" t="s">
        <v>552</v>
      </c>
      <c r="C137" s="57" t="s">
        <v>553</v>
      </c>
      <c r="D137" s="54" t="s">
        <v>554</v>
      </c>
      <c r="E137" s="6" t="s">
        <v>135</v>
      </c>
      <c r="F137" s="19">
        <v>42087</v>
      </c>
      <c r="G137" s="24">
        <v>393.01</v>
      </c>
      <c r="H137" s="24">
        <v>0.33</v>
      </c>
      <c r="I137" s="31"/>
      <c r="J137" s="31"/>
      <c r="K137" s="35"/>
    </row>
    <row r="138" spans="2:11" x14ac:dyDescent="0.35">
      <c r="B138" s="8" t="s">
        <v>2740</v>
      </c>
      <c r="C138" s="57" t="s">
        <v>2420</v>
      </c>
      <c r="D138" s="54" t="s">
        <v>2741</v>
      </c>
      <c r="E138" s="6" t="s">
        <v>89</v>
      </c>
      <c r="F138" s="19">
        <v>58324</v>
      </c>
      <c r="G138" s="24">
        <v>389.43</v>
      </c>
      <c r="H138" s="24">
        <v>0.32</v>
      </c>
      <c r="I138" s="31"/>
      <c r="J138" s="31"/>
      <c r="K138" s="35"/>
    </row>
    <row r="139" spans="2:11" x14ac:dyDescent="0.35">
      <c r="B139" s="8" t="s">
        <v>1710</v>
      </c>
      <c r="C139" s="57" t="s">
        <v>1711</v>
      </c>
      <c r="D139" s="54" t="s">
        <v>1712</v>
      </c>
      <c r="E139" s="6" t="s">
        <v>481</v>
      </c>
      <c r="F139" s="19">
        <v>79190</v>
      </c>
      <c r="G139" s="24">
        <v>385.93</v>
      </c>
      <c r="H139" s="24">
        <v>0.32</v>
      </c>
      <c r="I139" s="31"/>
      <c r="J139" s="31"/>
      <c r="K139" s="35"/>
    </row>
    <row r="140" spans="2:11" x14ac:dyDescent="0.35">
      <c r="B140" s="8" t="s">
        <v>2656</v>
      </c>
      <c r="C140" s="57" t="s">
        <v>2657</v>
      </c>
      <c r="D140" s="54" t="s">
        <v>2658</v>
      </c>
      <c r="E140" s="6" t="s">
        <v>50</v>
      </c>
      <c r="F140" s="19">
        <v>55983</v>
      </c>
      <c r="G140" s="24">
        <v>385.5</v>
      </c>
      <c r="H140" s="24">
        <v>0.32</v>
      </c>
      <c r="I140" s="31"/>
      <c r="J140" s="31"/>
      <c r="K140" s="35"/>
    </row>
    <row r="141" spans="2:11" x14ac:dyDescent="0.35">
      <c r="B141" s="8" t="s">
        <v>792</v>
      </c>
      <c r="C141" s="57" t="s">
        <v>793</v>
      </c>
      <c r="D141" s="54" t="s">
        <v>794</v>
      </c>
      <c r="E141" s="6" t="s">
        <v>123</v>
      </c>
      <c r="F141" s="19">
        <v>49072</v>
      </c>
      <c r="G141" s="24">
        <v>378.32</v>
      </c>
      <c r="H141" s="24">
        <v>0.31</v>
      </c>
      <c r="I141" s="31"/>
      <c r="J141" s="31"/>
      <c r="K141" s="35"/>
    </row>
    <row r="142" spans="2:11" x14ac:dyDescent="0.35">
      <c r="B142" s="8" t="s">
        <v>4098</v>
      </c>
      <c r="C142" s="57" t="s">
        <v>4099</v>
      </c>
      <c r="D142" s="54" t="s">
        <v>4100</v>
      </c>
      <c r="E142" s="6" t="s">
        <v>290</v>
      </c>
      <c r="F142" s="19">
        <v>93662</v>
      </c>
      <c r="G142" s="24">
        <v>375.26</v>
      </c>
      <c r="H142" s="24">
        <v>0.31</v>
      </c>
      <c r="I142" s="31"/>
      <c r="J142" s="31"/>
      <c r="K142" s="35"/>
    </row>
    <row r="143" spans="2:11" x14ac:dyDescent="0.35">
      <c r="B143" s="8" t="s">
        <v>4101</v>
      </c>
      <c r="C143" s="57" t="s">
        <v>4102</v>
      </c>
      <c r="D143" s="54" t="s">
        <v>4103</v>
      </c>
      <c r="E143" s="6" t="s">
        <v>782</v>
      </c>
      <c r="F143" s="19">
        <v>93933</v>
      </c>
      <c r="G143" s="24">
        <v>374.23</v>
      </c>
      <c r="H143" s="24">
        <v>0.31</v>
      </c>
      <c r="I143" s="31"/>
      <c r="J143" s="31"/>
      <c r="K143" s="35"/>
    </row>
    <row r="144" spans="2:11" x14ac:dyDescent="0.35">
      <c r="B144" s="8" t="s">
        <v>4104</v>
      </c>
      <c r="C144" s="57" t="s">
        <v>4105</v>
      </c>
      <c r="D144" s="54" t="s">
        <v>4106</v>
      </c>
      <c r="E144" s="6" t="s">
        <v>57</v>
      </c>
      <c r="F144" s="19">
        <v>34595</v>
      </c>
      <c r="G144" s="24">
        <v>372.85</v>
      </c>
      <c r="H144" s="24">
        <v>0.31</v>
      </c>
      <c r="I144" s="31"/>
      <c r="J144" s="31"/>
      <c r="K144" s="35"/>
    </row>
    <row r="145" spans="2:11" x14ac:dyDescent="0.35">
      <c r="B145" s="8" t="s">
        <v>2362</v>
      </c>
      <c r="C145" s="57" t="s">
        <v>2363</v>
      </c>
      <c r="D145" s="54" t="s">
        <v>2364</v>
      </c>
      <c r="E145" s="6" t="s">
        <v>200</v>
      </c>
      <c r="F145" s="19">
        <v>28028</v>
      </c>
      <c r="G145" s="24">
        <v>371.6</v>
      </c>
      <c r="H145" s="24">
        <v>0.31</v>
      </c>
      <c r="I145" s="31"/>
      <c r="J145" s="31"/>
      <c r="K145" s="35"/>
    </row>
    <row r="146" spans="2:11" x14ac:dyDescent="0.35">
      <c r="B146" s="8" t="s">
        <v>1973</v>
      </c>
      <c r="C146" s="57" t="s">
        <v>1974</v>
      </c>
      <c r="D146" s="54" t="s">
        <v>1975</v>
      </c>
      <c r="E146" s="6" t="s">
        <v>127</v>
      </c>
      <c r="F146" s="19">
        <v>48321</v>
      </c>
      <c r="G146" s="24">
        <v>368.88</v>
      </c>
      <c r="H146" s="24">
        <v>0.31</v>
      </c>
      <c r="I146" s="31"/>
      <c r="J146" s="31"/>
      <c r="K146" s="35"/>
    </row>
    <row r="147" spans="2:11" x14ac:dyDescent="0.35">
      <c r="B147" s="8" t="s">
        <v>4107</v>
      </c>
      <c r="C147" s="57" t="s">
        <v>4108</v>
      </c>
      <c r="D147" s="54" t="s">
        <v>4109</v>
      </c>
      <c r="E147" s="6" t="s">
        <v>170</v>
      </c>
      <c r="F147" s="19">
        <v>28414</v>
      </c>
      <c r="G147" s="24">
        <v>365.97</v>
      </c>
      <c r="H147" s="24">
        <v>0.3</v>
      </c>
      <c r="I147" s="31"/>
      <c r="J147" s="31"/>
      <c r="K147" s="35"/>
    </row>
    <row r="148" spans="2:11" x14ac:dyDescent="0.35">
      <c r="B148" s="8" t="s">
        <v>4110</v>
      </c>
      <c r="C148" s="57" t="s">
        <v>4111</v>
      </c>
      <c r="D148" s="54" t="s">
        <v>4112</v>
      </c>
      <c r="E148" s="6" t="s">
        <v>123</v>
      </c>
      <c r="F148" s="19">
        <v>83510</v>
      </c>
      <c r="G148" s="24">
        <v>364.31</v>
      </c>
      <c r="H148" s="24">
        <v>0.3</v>
      </c>
      <c r="I148" s="31"/>
      <c r="J148" s="31"/>
      <c r="K148" s="35"/>
    </row>
    <row r="149" spans="2:11" x14ac:dyDescent="0.35">
      <c r="B149" s="8" t="s">
        <v>4113</v>
      </c>
      <c r="C149" s="57" t="s">
        <v>4114</v>
      </c>
      <c r="D149" s="54" t="s">
        <v>4115</v>
      </c>
      <c r="E149" s="6" t="s">
        <v>312</v>
      </c>
      <c r="F149" s="19">
        <v>7874</v>
      </c>
      <c r="G149" s="24">
        <v>363.35</v>
      </c>
      <c r="H149" s="24">
        <v>0.3</v>
      </c>
      <c r="I149" s="31"/>
      <c r="J149" s="31"/>
      <c r="K149" s="35"/>
    </row>
    <row r="150" spans="2:11" x14ac:dyDescent="0.35">
      <c r="B150" s="8" t="s">
        <v>4116</v>
      </c>
      <c r="C150" s="57" t="s">
        <v>4117</v>
      </c>
      <c r="D150" s="54" t="s">
        <v>4118</v>
      </c>
      <c r="E150" s="6" t="s">
        <v>312</v>
      </c>
      <c r="F150" s="19">
        <v>51228</v>
      </c>
      <c r="G150" s="24">
        <v>356.93</v>
      </c>
      <c r="H150" s="24">
        <v>0.3</v>
      </c>
      <c r="I150" s="31"/>
      <c r="J150" s="31"/>
      <c r="K150" s="35"/>
    </row>
    <row r="151" spans="2:11" x14ac:dyDescent="0.35">
      <c r="B151" s="8" t="s">
        <v>4119</v>
      </c>
      <c r="C151" s="57" t="s">
        <v>4120</v>
      </c>
      <c r="D151" s="54" t="s">
        <v>4121</v>
      </c>
      <c r="E151" s="6" t="s">
        <v>100</v>
      </c>
      <c r="F151" s="19">
        <v>38582</v>
      </c>
      <c r="G151" s="24">
        <v>355.01</v>
      </c>
      <c r="H151" s="24">
        <v>0.28999999999999998</v>
      </c>
      <c r="I151" s="31"/>
      <c r="J151" s="31"/>
      <c r="K151" s="35"/>
    </row>
    <row r="152" spans="2:11" x14ac:dyDescent="0.35">
      <c r="B152" s="8" t="s">
        <v>4122</v>
      </c>
      <c r="C152" s="57" t="s">
        <v>4123</v>
      </c>
      <c r="D152" s="54" t="s">
        <v>4124</v>
      </c>
      <c r="E152" s="6" t="s">
        <v>143</v>
      </c>
      <c r="F152" s="19">
        <v>8469</v>
      </c>
      <c r="G152" s="24">
        <v>353.77</v>
      </c>
      <c r="H152" s="24">
        <v>0.28999999999999998</v>
      </c>
      <c r="I152" s="31"/>
      <c r="J152" s="31"/>
      <c r="K152" s="35"/>
    </row>
    <row r="153" spans="2:11" x14ac:dyDescent="0.35">
      <c r="B153" s="8" t="s">
        <v>4125</v>
      </c>
      <c r="C153" s="57" t="s">
        <v>199</v>
      </c>
      <c r="D153" s="54" t="s">
        <v>4126</v>
      </c>
      <c r="E153" s="6" t="s">
        <v>200</v>
      </c>
      <c r="F153" s="19">
        <v>23067</v>
      </c>
      <c r="G153" s="24">
        <v>348.63</v>
      </c>
      <c r="H153" s="24">
        <v>0.28999999999999998</v>
      </c>
      <c r="I153" s="31"/>
      <c r="J153" s="31"/>
      <c r="K153" s="35"/>
    </row>
    <row r="154" spans="2:11" x14ac:dyDescent="0.35">
      <c r="B154" s="8" t="s">
        <v>461</v>
      </c>
      <c r="C154" s="57" t="s">
        <v>462</v>
      </c>
      <c r="D154" s="54" t="s">
        <v>463</v>
      </c>
      <c r="E154" s="6" t="s">
        <v>100</v>
      </c>
      <c r="F154" s="19">
        <v>6281</v>
      </c>
      <c r="G154" s="24">
        <v>347.03</v>
      </c>
      <c r="H154" s="24">
        <v>0.28999999999999998</v>
      </c>
      <c r="I154" s="31"/>
      <c r="J154" s="31"/>
      <c r="K154" s="35"/>
    </row>
    <row r="155" spans="2:11" x14ac:dyDescent="0.35">
      <c r="B155" s="8" t="s">
        <v>4127</v>
      </c>
      <c r="C155" s="57" t="s">
        <v>4128</v>
      </c>
      <c r="D155" s="54" t="s">
        <v>4129</v>
      </c>
      <c r="E155" s="6" t="s">
        <v>67</v>
      </c>
      <c r="F155" s="19">
        <v>42854</v>
      </c>
      <c r="G155" s="24">
        <v>344.59</v>
      </c>
      <c r="H155" s="24">
        <v>0.28999999999999998</v>
      </c>
      <c r="I155" s="31"/>
      <c r="J155" s="31"/>
      <c r="K155" s="35"/>
    </row>
    <row r="156" spans="2:11" x14ac:dyDescent="0.35">
      <c r="B156" s="8" t="s">
        <v>4130</v>
      </c>
      <c r="C156" s="57" t="s">
        <v>4131</v>
      </c>
      <c r="D156" s="54" t="s">
        <v>4132</v>
      </c>
      <c r="E156" s="6" t="s">
        <v>206</v>
      </c>
      <c r="F156" s="19">
        <v>49964</v>
      </c>
      <c r="G156" s="24">
        <v>341.3</v>
      </c>
      <c r="H156" s="24">
        <v>0.28000000000000003</v>
      </c>
      <c r="I156" s="31"/>
      <c r="J156" s="31"/>
      <c r="K156" s="35"/>
    </row>
    <row r="157" spans="2:11" x14ac:dyDescent="0.35">
      <c r="B157" s="8" t="s">
        <v>546</v>
      </c>
      <c r="C157" s="57" t="s">
        <v>547</v>
      </c>
      <c r="D157" s="54" t="s">
        <v>548</v>
      </c>
      <c r="E157" s="6" t="s">
        <v>123</v>
      </c>
      <c r="F157" s="19">
        <v>46839</v>
      </c>
      <c r="G157" s="24">
        <v>339.98</v>
      </c>
      <c r="H157" s="24">
        <v>0.28000000000000003</v>
      </c>
      <c r="I157" s="31"/>
      <c r="J157" s="31"/>
      <c r="K157" s="35"/>
    </row>
    <row r="158" spans="2:11" x14ac:dyDescent="0.35">
      <c r="B158" s="8" t="s">
        <v>920</v>
      </c>
      <c r="C158" s="57" t="s">
        <v>921</v>
      </c>
      <c r="D158" s="54" t="s">
        <v>922</v>
      </c>
      <c r="E158" s="6" t="s">
        <v>139</v>
      </c>
      <c r="F158" s="19">
        <v>32722</v>
      </c>
      <c r="G158" s="24">
        <v>338.61</v>
      </c>
      <c r="H158" s="24">
        <v>0.28000000000000003</v>
      </c>
      <c r="I158" s="31"/>
      <c r="J158" s="31"/>
      <c r="K158" s="35"/>
    </row>
    <row r="159" spans="2:11" x14ac:dyDescent="0.35">
      <c r="B159" s="8" t="s">
        <v>4133</v>
      </c>
      <c r="C159" s="57" t="s">
        <v>4134</v>
      </c>
      <c r="D159" s="54" t="s">
        <v>4135</v>
      </c>
      <c r="E159" s="6" t="s">
        <v>150</v>
      </c>
      <c r="F159" s="19">
        <v>41988</v>
      </c>
      <c r="G159" s="24">
        <v>337.86</v>
      </c>
      <c r="H159" s="24">
        <v>0.28000000000000003</v>
      </c>
      <c r="I159" s="31"/>
      <c r="J159" s="31"/>
      <c r="K159" s="35"/>
    </row>
    <row r="160" spans="2:11" x14ac:dyDescent="0.35">
      <c r="B160" s="8" t="s">
        <v>1019</v>
      </c>
      <c r="C160" s="57" t="s">
        <v>1020</v>
      </c>
      <c r="D160" s="54" t="s">
        <v>1021</v>
      </c>
      <c r="E160" s="6" t="s">
        <v>196</v>
      </c>
      <c r="F160" s="19">
        <v>794861</v>
      </c>
      <c r="G160" s="24">
        <v>334.95</v>
      </c>
      <c r="H160" s="24">
        <v>0.28000000000000003</v>
      </c>
      <c r="I160" s="31"/>
      <c r="J160" s="31"/>
      <c r="K160" s="35"/>
    </row>
    <row r="161" spans="2:11" x14ac:dyDescent="0.35">
      <c r="B161" s="8" t="s">
        <v>4136</v>
      </c>
      <c r="C161" s="57" t="s">
        <v>4137</v>
      </c>
      <c r="D161" s="54" t="s">
        <v>4138</v>
      </c>
      <c r="E161" s="6" t="s">
        <v>1048</v>
      </c>
      <c r="F161" s="19">
        <v>20214</v>
      </c>
      <c r="G161" s="24">
        <v>328.32</v>
      </c>
      <c r="H161" s="24">
        <v>0.27</v>
      </c>
      <c r="I161" s="31"/>
      <c r="J161" s="31"/>
      <c r="K161" s="35"/>
    </row>
    <row r="162" spans="2:11" x14ac:dyDescent="0.35">
      <c r="B162" s="8" t="s">
        <v>4139</v>
      </c>
      <c r="C162" s="57" t="s">
        <v>4140</v>
      </c>
      <c r="D162" s="54" t="s">
        <v>4141</v>
      </c>
      <c r="E162" s="6" t="s">
        <v>200</v>
      </c>
      <c r="F162" s="19">
        <v>27045</v>
      </c>
      <c r="G162" s="24">
        <v>326.32</v>
      </c>
      <c r="H162" s="24">
        <v>0.27</v>
      </c>
      <c r="I162" s="31"/>
      <c r="J162" s="31"/>
      <c r="K162" s="35"/>
    </row>
    <row r="163" spans="2:11" x14ac:dyDescent="0.35">
      <c r="B163" s="8" t="s">
        <v>4142</v>
      </c>
      <c r="C163" s="57" t="s">
        <v>4143</v>
      </c>
      <c r="D163" s="54" t="s">
        <v>4144</v>
      </c>
      <c r="E163" s="6" t="s">
        <v>89</v>
      </c>
      <c r="F163" s="19">
        <v>32719</v>
      </c>
      <c r="G163" s="24">
        <v>325.86</v>
      </c>
      <c r="H163" s="24">
        <v>0.27</v>
      </c>
      <c r="I163" s="31"/>
      <c r="J163" s="31"/>
      <c r="K163" s="35"/>
    </row>
    <row r="164" spans="2:11" x14ac:dyDescent="0.35">
      <c r="B164" s="8" t="s">
        <v>4145</v>
      </c>
      <c r="C164" s="57" t="s">
        <v>4146</v>
      </c>
      <c r="D164" s="54" t="s">
        <v>4147</v>
      </c>
      <c r="E164" s="6" t="s">
        <v>127</v>
      </c>
      <c r="F164" s="19">
        <v>17485</v>
      </c>
      <c r="G164" s="24">
        <v>324.85000000000002</v>
      </c>
      <c r="H164" s="24">
        <v>0.27</v>
      </c>
      <c r="I164" s="31"/>
      <c r="J164" s="31"/>
      <c r="K164" s="35"/>
    </row>
    <row r="165" spans="2:11" x14ac:dyDescent="0.35">
      <c r="B165" s="8" t="s">
        <v>4148</v>
      </c>
      <c r="C165" s="57" t="s">
        <v>4149</v>
      </c>
      <c r="D165" s="54" t="s">
        <v>4150</v>
      </c>
      <c r="E165" s="6" t="s">
        <v>150</v>
      </c>
      <c r="F165" s="19">
        <v>139126</v>
      </c>
      <c r="G165" s="24">
        <v>324.3</v>
      </c>
      <c r="H165" s="24">
        <v>0.27</v>
      </c>
      <c r="I165" s="31"/>
      <c r="J165" s="31"/>
      <c r="K165" s="35"/>
    </row>
    <row r="166" spans="2:11" x14ac:dyDescent="0.35">
      <c r="B166" s="8" t="s">
        <v>4151</v>
      </c>
      <c r="C166" s="57" t="s">
        <v>4152</v>
      </c>
      <c r="D166" s="54" t="s">
        <v>4153</v>
      </c>
      <c r="E166" s="6" t="s">
        <v>290</v>
      </c>
      <c r="F166" s="19">
        <v>60870</v>
      </c>
      <c r="G166" s="24">
        <v>324.07</v>
      </c>
      <c r="H166" s="24">
        <v>0.27</v>
      </c>
      <c r="I166" s="31"/>
      <c r="J166" s="31"/>
      <c r="K166" s="35"/>
    </row>
    <row r="167" spans="2:11" x14ac:dyDescent="0.35">
      <c r="B167" s="8" t="s">
        <v>4154</v>
      </c>
      <c r="C167" s="57" t="s">
        <v>4155</v>
      </c>
      <c r="D167" s="54" t="s">
        <v>4156</v>
      </c>
      <c r="E167" s="6" t="s">
        <v>111</v>
      </c>
      <c r="F167" s="19">
        <v>70833</v>
      </c>
      <c r="G167" s="24">
        <v>323.52999999999997</v>
      </c>
      <c r="H167" s="24">
        <v>0.27</v>
      </c>
      <c r="I167" s="31"/>
      <c r="J167" s="31"/>
      <c r="K167" s="35"/>
    </row>
    <row r="168" spans="2:11" x14ac:dyDescent="0.35">
      <c r="B168" s="8" t="s">
        <v>2605</v>
      </c>
      <c r="C168" s="57" t="s">
        <v>2606</v>
      </c>
      <c r="D168" s="54" t="s">
        <v>2607</v>
      </c>
      <c r="E168" s="6" t="s">
        <v>57</v>
      </c>
      <c r="F168" s="19">
        <v>189070</v>
      </c>
      <c r="G168" s="24">
        <v>323.39999999999998</v>
      </c>
      <c r="H168" s="24">
        <v>0.27</v>
      </c>
      <c r="I168" s="31"/>
      <c r="J168" s="31"/>
      <c r="K168" s="35"/>
    </row>
    <row r="169" spans="2:11" x14ac:dyDescent="0.35">
      <c r="B169" s="8" t="s">
        <v>2244</v>
      </c>
      <c r="C169" s="57" t="s">
        <v>2245</v>
      </c>
      <c r="D169" s="54" t="s">
        <v>2246</v>
      </c>
      <c r="E169" s="6" t="s">
        <v>139</v>
      </c>
      <c r="F169" s="19">
        <v>17928</v>
      </c>
      <c r="G169" s="24">
        <v>322.14999999999998</v>
      </c>
      <c r="H169" s="24">
        <v>0.27</v>
      </c>
      <c r="I169" s="31"/>
      <c r="J169" s="31"/>
      <c r="K169" s="35"/>
    </row>
    <row r="170" spans="2:11" x14ac:dyDescent="0.35">
      <c r="B170" s="8" t="s">
        <v>2276</v>
      </c>
      <c r="C170" s="57" t="s">
        <v>2277</v>
      </c>
      <c r="D170" s="54" t="s">
        <v>2278</v>
      </c>
      <c r="E170" s="6" t="s">
        <v>312</v>
      </c>
      <c r="F170" s="19">
        <v>57646</v>
      </c>
      <c r="G170" s="24">
        <v>319.62</v>
      </c>
      <c r="H170" s="24">
        <v>0.26</v>
      </c>
      <c r="I170" s="31"/>
      <c r="J170" s="31"/>
      <c r="K170" s="35"/>
    </row>
    <row r="171" spans="2:11" x14ac:dyDescent="0.35">
      <c r="B171" s="8" t="s">
        <v>4157</v>
      </c>
      <c r="C171" s="57" t="s">
        <v>4158</v>
      </c>
      <c r="D171" s="54" t="s">
        <v>4159</v>
      </c>
      <c r="E171" s="6" t="s">
        <v>436</v>
      </c>
      <c r="F171" s="19">
        <v>153986</v>
      </c>
      <c r="G171" s="24">
        <v>315.79000000000002</v>
      </c>
      <c r="H171" s="24">
        <v>0.26</v>
      </c>
      <c r="I171" s="31"/>
      <c r="J171" s="31"/>
      <c r="K171" s="35"/>
    </row>
    <row r="172" spans="2:11" x14ac:dyDescent="0.35">
      <c r="B172" s="8" t="s">
        <v>4160</v>
      </c>
      <c r="C172" s="57" t="s">
        <v>4161</v>
      </c>
      <c r="D172" s="54" t="s">
        <v>4162</v>
      </c>
      <c r="E172" s="6" t="s">
        <v>143</v>
      </c>
      <c r="F172" s="19">
        <v>55352</v>
      </c>
      <c r="G172" s="24">
        <v>315.73</v>
      </c>
      <c r="H172" s="24">
        <v>0.26</v>
      </c>
      <c r="I172" s="31"/>
      <c r="J172" s="31"/>
      <c r="K172" s="35"/>
    </row>
    <row r="173" spans="2:11" x14ac:dyDescent="0.35">
      <c r="B173" s="8" t="s">
        <v>4163</v>
      </c>
      <c r="C173" s="57" t="s">
        <v>4164</v>
      </c>
      <c r="D173" s="54" t="s">
        <v>4165</v>
      </c>
      <c r="E173" s="6" t="s">
        <v>100</v>
      </c>
      <c r="F173" s="19">
        <v>4252</v>
      </c>
      <c r="G173" s="24">
        <v>307.64</v>
      </c>
      <c r="H173" s="24">
        <v>0.25</v>
      </c>
      <c r="I173" s="31"/>
      <c r="J173" s="31"/>
      <c r="K173" s="35"/>
    </row>
    <row r="174" spans="2:11" x14ac:dyDescent="0.35">
      <c r="B174" s="8" t="s">
        <v>478</v>
      </c>
      <c r="C174" s="57" t="s">
        <v>479</v>
      </c>
      <c r="D174" s="54" t="s">
        <v>480</v>
      </c>
      <c r="E174" s="6" t="s">
        <v>481</v>
      </c>
      <c r="F174" s="19">
        <v>49447</v>
      </c>
      <c r="G174" s="24">
        <v>307.41000000000003</v>
      </c>
      <c r="H174" s="24">
        <v>0.25</v>
      </c>
      <c r="I174" s="31"/>
      <c r="J174" s="31"/>
      <c r="K174" s="35"/>
    </row>
    <row r="175" spans="2:11" x14ac:dyDescent="0.35">
      <c r="B175" s="8" t="s">
        <v>4166</v>
      </c>
      <c r="C175" s="57" t="s">
        <v>4167</v>
      </c>
      <c r="D175" s="54" t="s">
        <v>4168</v>
      </c>
      <c r="E175" s="6" t="s">
        <v>43</v>
      </c>
      <c r="F175" s="19">
        <v>307625</v>
      </c>
      <c r="G175" s="24">
        <v>306.14999999999998</v>
      </c>
      <c r="H175" s="24">
        <v>0.25</v>
      </c>
      <c r="I175" s="31"/>
      <c r="J175" s="31"/>
      <c r="K175" s="35"/>
    </row>
    <row r="176" spans="2:11" x14ac:dyDescent="0.35">
      <c r="B176" s="8" t="s">
        <v>4169</v>
      </c>
      <c r="C176" s="57" t="s">
        <v>4170</v>
      </c>
      <c r="D176" s="54" t="s">
        <v>4171</v>
      </c>
      <c r="E176" s="6" t="s">
        <v>89</v>
      </c>
      <c r="F176" s="19">
        <v>171799</v>
      </c>
      <c r="G176" s="24">
        <v>306.02999999999997</v>
      </c>
      <c r="H176" s="24">
        <v>0.25</v>
      </c>
      <c r="I176" s="31"/>
      <c r="J176" s="31"/>
      <c r="K176" s="35"/>
    </row>
    <row r="177" spans="2:11" x14ac:dyDescent="0.35">
      <c r="B177" s="8" t="s">
        <v>4172</v>
      </c>
      <c r="C177" s="57" t="s">
        <v>4173</v>
      </c>
      <c r="D177" s="54" t="s">
        <v>4174</v>
      </c>
      <c r="E177" s="6" t="s">
        <v>89</v>
      </c>
      <c r="F177" s="19">
        <v>277713</v>
      </c>
      <c r="G177" s="24">
        <v>305.68</v>
      </c>
      <c r="H177" s="24">
        <v>0.25</v>
      </c>
      <c r="I177" s="31"/>
      <c r="J177" s="31"/>
      <c r="K177" s="35"/>
    </row>
    <row r="178" spans="2:11" x14ac:dyDescent="0.35">
      <c r="B178" s="8" t="s">
        <v>4175</v>
      </c>
      <c r="C178" s="57" t="s">
        <v>4176</v>
      </c>
      <c r="D178" s="54" t="s">
        <v>4177</v>
      </c>
      <c r="E178" s="6" t="s">
        <v>127</v>
      </c>
      <c r="F178" s="19">
        <v>168736</v>
      </c>
      <c r="G178" s="24">
        <v>304.11</v>
      </c>
      <c r="H178" s="24">
        <v>0.25</v>
      </c>
      <c r="I178" s="31"/>
      <c r="J178" s="31"/>
      <c r="K178" s="35"/>
    </row>
    <row r="179" spans="2:11" x14ac:dyDescent="0.35">
      <c r="B179" s="8" t="s">
        <v>4178</v>
      </c>
      <c r="C179" s="57" t="s">
        <v>4179</v>
      </c>
      <c r="D179" s="54" t="s">
        <v>4180</v>
      </c>
      <c r="E179" s="6" t="s">
        <v>328</v>
      </c>
      <c r="F179" s="19">
        <v>43304</v>
      </c>
      <c r="G179" s="24">
        <v>299.23</v>
      </c>
      <c r="H179" s="24">
        <v>0.25</v>
      </c>
      <c r="I179" s="31"/>
      <c r="J179" s="31"/>
      <c r="K179" s="35"/>
    </row>
    <row r="180" spans="2:11" x14ac:dyDescent="0.35">
      <c r="B180" s="8" t="s">
        <v>4181</v>
      </c>
      <c r="C180" s="57" t="s">
        <v>4182</v>
      </c>
      <c r="D180" s="54" t="s">
        <v>4183</v>
      </c>
      <c r="E180" s="6" t="s">
        <v>50</v>
      </c>
      <c r="F180" s="19">
        <v>11451</v>
      </c>
      <c r="G180" s="24">
        <v>296.95999999999998</v>
      </c>
      <c r="H180" s="24">
        <v>0.25</v>
      </c>
      <c r="I180" s="31"/>
      <c r="J180" s="31"/>
      <c r="K180" s="35"/>
    </row>
    <row r="181" spans="2:11" x14ac:dyDescent="0.35">
      <c r="B181" s="8" t="s">
        <v>4184</v>
      </c>
      <c r="C181" s="57" t="s">
        <v>4185</v>
      </c>
      <c r="D181" s="54" t="s">
        <v>4186</v>
      </c>
      <c r="E181" s="6" t="s">
        <v>111</v>
      </c>
      <c r="F181" s="19">
        <v>215044</v>
      </c>
      <c r="G181" s="24">
        <v>296.14</v>
      </c>
      <c r="H181" s="24">
        <v>0.24</v>
      </c>
      <c r="I181" s="31"/>
      <c r="J181" s="31"/>
      <c r="K181" s="35"/>
    </row>
    <row r="182" spans="2:11" x14ac:dyDescent="0.35">
      <c r="B182" s="8" t="s">
        <v>4187</v>
      </c>
      <c r="C182" s="57" t="s">
        <v>4188</v>
      </c>
      <c r="D182" s="54" t="s">
        <v>4189</v>
      </c>
      <c r="E182" s="6" t="s">
        <v>312</v>
      </c>
      <c r="F182" s="19">
        <v>17663</v>
      </c>
      <c r="G182" s="24">
        <v>295.62</v>
      </c>
      <c r="H182" s="24">
        <v>0.24</v>
      </c>
      <c r="I182" s="31"/>
      <c r="J182" s="31"/>
      <c r="K182" s="35"/>
    </row>
    <row r="183" spans="2:11" x14ac:dyDescent="0.35">
      <c r="B183" s="8" t="s">
        <v>2631</v>
      </c>
      <c r="C183" s="57" t="s">
        <v>2632</v>
      </c>
      <c r="D183" s="54" t="s">
        <v>2633</v>
      </c>
      <c r="E183" s="6" t="s">
        <v>57</v>
      </c>
      <c r="F183" s="19">
        <v>99594</v>
      </c>
      <c r="G183" s="24">
        <v>295.55</v>
      </c>
      <c r="H183" s="24">
        <v>0.24</v>
      </c>
      <c r="I183" s="31"/>
      <c r="J183" s="31"/>
      <c r="K183" s="35"/>
    </row>
    <row r="184" spans="2:11" x14ac:dyDescent="0.35">
      <c r="B184" s="8" t="s">
        <v>4190</v>
      </c>
      <c r="C184" s="57" t="s">
        <v>4191</v>
      </c>
      <c r="D184" s="54" t="s">
        <v>4192</v>
      </c>
      <c r="E184" s="6" t="s">
        <v>143</v>
      </c>
      <c r="F184" s="19">
        <v>92976</v>
      </c>
      <c r="G184" s="24">
        <v>295.2</v>
      </c>
      <c r="H184" s="24">
        <v>0.24</v>
      </c>
      <c r="I184" s="31"/>
      <c r="J184" s="31"/>
      <c r="K184" s="35"/>
    </row>
    <row r="185" spans="2:11" x14ac:dyDescent="0.35">
      <c r="B185" s="8" t="s">
        <v>4193</v>
      </c>
      <c r="C185" s="57" t="s">
        <v>4194</v>
      </c>
      <c r="D185" s="54" t="s">
        <v>4195</v>
      </c>
      <c r="E185" s="6" t="s">
        <v>206</v>
      </c>
      <c r="F185" s="19">
        <v>28394</v>
      </c>
      <c r="G185" s="24">
        <v>294.87</v>
      </c>
      <c r="H185" s="24">
        <v>0.24</v>
      </c>
      <c r="I185" s="31"/>
      <c r="J185" s="31"/>
      <c r="K185" s="35"/>
    </row>
    <row r="186" spans="2:11" x14ac:dyDescent="0.35">
      <c r="B186" s="8" t="s">
        <v>4196</v>
      </c>
      <c r="C186" s="57" t="s">
        <v>4197</v>
      </c>
      <c r="D186" s="54" t="s">
        <v>4198</v>
      </c>
      <c r="E186" s="6" t="s">
        <v>57</v>
      </c>
      <c r="F186" s="19">
        <v>87627</v>
      </c>
      <c r="G186" s="24">
        <v>289.95999999999998</v>
      </c>
      <c r="H186" s="24">
        <v>0.24</v>
      </c>
      <c r="I186" s="31"/>
      <c r="J186" s="31"/>
      <c r="K186" s="35"/>
    </row>
    <row r="187" spans="2:11" x14ac:dyDescent="0.35">
      <c r="B187" s="8" t="s">
        <v>4199</v>
      </c>
      <c r="C187" s="57" t="s">
        <v>4200</v>
      </c>
      <c r="D187" s="54" t="s">
        <v>4201</v>
      </c>
      <c r="E187" s="6" t="s">
        <v>100</v>
      </c>
      <c r="F187" s="19">
        <v>13935</v>
      </c>
      <c r="G187" s="24">
        <v>289.06</v>
      </c>
      <c r="H187" s="24">
        <v>0.24</v>
      </c>
      <c r="I187" s="31"/>
      <c r="J187" s="31"/>
      <c r="K187" s="35"/>
    </row>
    <row r="188" spans="2:11" x14ac:dyDescent="0.35">
      <c r="B188" s="8" t="s">
        <v>4202</v>
      </c>
      <c r="C188" s="57" t="s">
        <v>4203</v>
      </c>
      <c r="D188" s="54" t="s">
        <v>4204</v>
      </c>
      <c r="E188" s="6" t="s">
        <v>539</v>
      </c>
      <c r="F188" s="19">
        <v>187184</v>
      </c>
      <c r="G188" s="24">
        <v>284.07</v>
      </c>
      <c r="H188" s="24">
        <v>0.23</v>
      </c>
      <c r="I188" s="31"/>
      <c r="J188" s="31"/>
      <c r="K188" s="35"/>
    </row>
    <row r="189" spans="2:11" x14ac:dyDescent="0.35">
      <c r="B189" s="8" t="s">
        <v>4205</v>
      </c>
      <c r="C189" s="57" t="s">
        <v>4206</v>
      </c>
      <c r="D189" s="54" t="s">
        <v>4207</v>
      </c>
      <c r="E189" s="6" t="s">
        <v>50</v>
      </c>
      <c r="F189" s="19">
        <v>49861</v>
      </c>
      <c r="G189" s="24">
        <v>275.52999999999997</v>
      </c>
      <c r="H189" s="24">
        <v>0.23</v>
      </c>
      <c r="I189" s="31"/>
      <c r="J189" s="31"/>
      <c r="K189" s="35"/>
    </row>
    <row r="190" spans="2:11" x14ac:dyDescent="0.35">
      <c r="B190" s="8" t="s">
        <v>4208</v>
      </c>
      <c r="C190" s="57" t="s">
        <v>4209</v>
      </c>
      <c r="D190" s="54" t="s">
        <v>4210</v>
      </c>
      <c r="E190" s="6" t="s">
        <v>131</v>
      </c>
      <c r="F190" s="19">
        <v>40352</v>
      </c>
      <c r="G190" s="24">
        <v>275.52</v>
      </c>
      <c r="H190" s="24">
        <v>0.23</v>
      </c>
      <c r="I190" s="31"/>
      <c r="J190" s="31"/>
      <c r="K190" s="35"/>
    </row>
    <row r="191" spans="2:11" x14ac:dyDescent="0.35">
      <c r="B191" s="8" t="s">
        <v>4211</v>
      </c>
      <c r="C191" s="57" t="s">
        <v>756</v>
      </c>
      <c r="D191" s="54" t="s">
        <v>4212</v>
      </c>
      <c r="E191" s="6" t="s">
        <v>89</v>
      </c>
      <c r="F191" s="19">
        <v>68224</v>
      </c>
      <c r="G191" s="24">
        <v>271.87</v>
      </c>
      <c r="H191" s="24">
        <v>0.22</v>
      </c>
      <c r="I191" s="31"/>
      <c r="J191" s="31"/>
      <c r="K191" s="35"/>
    </row>
    <row r="192" spans="2:11" x14ac:dyDescent="0.35">
      <c r="B192" s="8" t="s">
        <v>4213</v>
      </c>
      <c r="C192" s="57" t="s">
        <v>4214</v>
      </c>
      <c r="D192" s="54" t="s">
        <v>4215</v>
      </c>
      <c r="E192" s="6" t="s">
        <v>127</v>
      </c>
      <c r="F192" s="19">
        <v>22173</v>
      </c>
      <c r="G192" s="24">
        <v>271.83999999999997</v>
      </c>
      <c r="H192" s="24">
        <v>0.22</v>
      </c>
      <c r="I192" s="31"/>
      <c r="J192" s="31"/>
      <c r="K192" s="35"/>
    </row>
    <row r="193" spans="2:11" x14ac:dyDescent="0.35">
      <c r="B193" s="8" t="s">
        <v>4216</v>
      </c>
      <c r="C193" s="57" t="s">
        <v>4217</v>
      </c>
      <c r="D193" s="54" t="s">
        <v>4218</v>
      </c>
      <c r="E193" s="6" t="s">
        <v>198</v>
      </c>
      <c r="F193" s="19">
        <v>4082</v>
      </c>
      <c r="G193" s="24">
        <v>268.60000000000002</v>
      </c>
      <c r="H193" s="24">
        <v>0.22</v>
      </c>
      <c r="I193" s="31"/>
      <c r="J193" s="31"/>
      <c r="K193" s="35"/>
    </row>
    <row r="194" spans="2:11" x14ac:dyDescent="0.35">
      <c r="B194" s="8" t="s">
        <v>4219</v>
      </c>
      <c r="C194" s="57" t="s">
        <v>4220</v>
      </c>
      <c r="D194" s="54" t="s">
        <v>4221</v>
      </c>
      <c r="E194" s="6" t="s">
        <v>150</v>
      </c>
      <c r="F194" s="19">
        <v>3981</v>
      </c>
      <c r="G194" s="24">
        <v>266.26</v>
      </c>
      <c r="H194" s="24">
        <v>0.22</v>
      </c>
      <c r="I194" s="31"/>
      <c r="J194" s="31"/>
      <c r="K194" s="35"/>
    </row>
    <row r="195" spans="2:11" x14ac:dyDescent="0.35">
      <c r="B195" s="8" t="s">
        <v>4222</v>
      </c>
      <c r="C195" s="57" t="s">
        <v>4223</v>
      </c>
      <c r="D195" s="54" t="s">
        <v>4224</v>
      </c>
      <c r="E195" s="6" t="s">
        <v>839</v>
      </c>
      <c r="F195" s="19">
        <v>44346</v>
      </c>
      <c r="G195" s="24">
        <v>264.20999999999998</v>
      </c>
      <c r="H195" s="24">
        <v>0.22</v>
      </c>
      <c r="I195" s="31"/>
      <c r="J195" s="31"/>
      <c r="K195" s="35"/>
    </row>
    <row r="196" spans="2:11" x14ac:dyDescent="0.35">
      <c r="B196" s="8" t="s">
        <v>779</v>
      </c>
      <c r="C196" s="57" t="s">
        <v>780</v>
      </c>
      <c r="D196" s="54" t="s">
        <v>781</v>
      </c>
      <c r="E196" s="6" t="s">
        <v>782</v>
      </c>
      <c r="F196" s="19">
        <v>10518</v>
      </c>
      <c r="G196" s="24">
        <v>261.08</v>
      </c>
      <c r="H196" s="24">
        <v>0.22</v>
      </c>
      <c r="I196" s="31"/>
      <c r="J196" s="31"/>
      <c r="K196" s="35"/>
    </row>
    <row r="197" spans="2:11" x14ac:dyDescent="0.35">
      <c r="B197" s="8" t="s">
        <v>4225</v>
      </c>
      <c r="C197" s="57" t="s">
        <v>4226</v>
      </c>
      <c r="D197" s="54" t="s">
        <v>4227</v>
      </c>
      <c r="E197" s="6" t="s">
        <v>111</v>
      </c>
      <c r="F197" s="19">
        <v>835265</v>
      </c>
      <c r="G197" s="24">
        <v>259.77</v>
      </c>
      <c r="H197" s="24">
        <v>0.21</v>
      </c>
      <c r="I197" s="31"/>
      <c r="J197" s="31"/>
      <c r="K197" s="35"/>
    </row>
    <row r="198" spans="2:11" x14ac:dyDescent="0.35">
      <c r="B198" s="8" t="s">
        <v>4228</v>
      </c>
      <c r="C198" s="57" t="s">
        <v>4229</v>
      </c>
      <c r="D198" s="54" t="s">
        <v>4230</v>
      </c>
      <c r="E198" s="6" t="s">
        <v>127</v>
      </c>
      <c r="F198" s="19">
        <v>36173</v>
      </c>
      <c r="G198" s="24">
        <v>254.13</v>
      </c>
      <c r="H198" s="24">
        <v>0.21</v>
      </c>
      <c r="I198" s="31"/>
      <c r="J198" s="31"/>
      <c r="K198" s="35"/>
    </row>
    <row r="199" spans="2:11" x14ac:dyDescent="0.35">
      <c r="B199" s="8" t="s">
        <v>4231</v>
      </c>
      <c r="C199" s="57" t="s">
        <v>4232</v>
      </c>
      <c r="D199" s="54" t="s">
        <v>4233</v>
      </c>
      <c r="E199" s="6" t="s">
        <v>328</v>
      </c>
      <c r="F199" s="19">
        <v>11960</v>
      </c>
      <c r="G199" s="24">
        <v>253.33</v>
      </c>
      <c r="H199" s="24">
        <v>0.21</v>
      </c>
      <c r="I199" s="31"/>
      <c r="J199" s="31"/>
      <c r="K199" s="35"/>
    </row>
    <row r="200" spans="2:11" x14ac:dyDescent="0.35">
      <c r="B200" s="8" t="s">
        <v>4234</v>
      </c>
      <c r="C200" s="57" t="s">
        <v>4235</v>
      </c>
      <c r="D200" s="54" t="s">
        <v>4236</v>
      </c>
      <c r="E200" s="6" t="s">
        <v>89</v>
      </c>
      <c r="F200" s="19">
        <v>445529</v>
      </c>
      <c r="G200" s="24">
        <v>250.52</v>
      </c>
      <c r="H200" s="24">
        <v>0.21</v>
      </c>
      <c r="I200" s="31"/>
      <c r="J200" s="31"/>
      <c r="K200" s="35"/>
    </row>
    <row r="201" spans="2:11" x14ac:dyDescent="0.35">
      <c r="B201" s="8" t="s">
        <v>4237</v>
      </c>
      <c r="C201" s="57" t="s">
        <v>4238</v>
      </c>
      <c r="D201" s="54" t="s">
        <v>4239</v>
      </c>
      <c r="E201" s="6" t="s">
        <v>491</v>
      </c>
      <c r="F201" s="19">
        <v>52339</v>
      </c>
      <c r="G201" s="24">
        <v>249.16</v>
      </c>
      <c r="H201" s="24">
        <v>0.21</v>
      </c>
      <c r="I201" s="31"/>
      <c r="J201" s="31"/>
      <c r="K201" s="35"/>
    </row>
    <row r="202" spans="2:11" x14ac:dyDescent="0.35">
      <c r="B202" s="8" t="s">
        <v>4240</v>
      </c>
      <c r="C202" s="57" t="s">
        <v>4241</v>
      </c>
      <c r="D202" s="54" t="s">
        <v>4242</v>
      </c>
      <c r="E202" s="6" t="s">
        <v>243</v>
      </c>
      <c r="F202" s="19">
        <v>346783</v>
      </c>
      <c r="G202" s="24">
        <v>248.96</v>
      </c>
      <c r="H202" s="24">
        <v>0.21</v>
      </c>
      <c r="I202" s="31"/>
      <c r="J202" s="31"/>
      <c r="K202" s="35"/>
    </row>
    <row r="203" spans="2:11" x14ac:dyDescent="0.35">
      <c r="B203" s="8" t="s">
        <v>4243</v>
      </c>
      <c r="C203" s="57" t="s">
        <v>4244</v>
      </c>
      <c r="D203" s="54" t="s">
        <v>4245</v>
      </c>
      <c r="E203" s="6" t="s">
        <v>57</v>
      </c>
      <c r="F203" s="19">
        <v>77904</v>
      </c>
      <c r="G203" s="24">
        <v>248.51</v>
      </c>
      <c r="H203" s="24">
        <v>0.21</v>
      </c>
      <c r="I203" s="31"/>
      <c r="J203" s="31"/>
      <c r="K203" s="35"/>
    </row>
    <row r="204" spans="2:11" x14ac:dyDescent="0.35">
      <c r="B204" s="8" t="s">
        <v>4246</v>
      </c>
      <c r="C204" s="57" t="s">
        <v>4247</v>
      </c>
      <c r="D204" s="54" t="s">
        <v>4248</v>
      </c>
      <c r="E204" s="6" t="s">
        <v>243</v>
      </c>
      <c r="F204" s="19">
        <v>60299</v>
      </c>
      <c r="G204" s="24">
        <v>245.18</v>
      </c>
      <c r="H204" s="24">
        <v>0.2</v>
      </c>
      <c r="I204" s="31"/>
      <c r="J204" s="31"/>
      <c r="K204" s="35"/>
    </row>
    <row r="205" spans="2:11" x14ac:dyDescent="0.35">
      <c r="B205" s="8" t="s">
        <v>313</v>
      </c>
      <c r="C205" s="57" t="s">
        <v>314</v>
      </c>
      <c r="D205" s="54" t="s">
        <v>315</v>
      </c>
      <c r="E205" s="6" t="s">
        <v>67</v>
      </c>
      <c r="F205" s="19">
        <v>69142</v>
      </c>
      <c r="G205" s="24">
        <v>242.34</v>
      </c>
      <c r="H205" s="24">
        <v>0.2</v>
      </c>
      <c r="I205" s="31"/>
      <c r="J205" s="31"/>
      <c r="K205" s="35"/>
    </row>
    <row r="206" spans="2:11" x14ac:dyDescent="0.35">
      <c r="B206" s="8" t="s">
        <v>4249</v>
      </c>
      <c r="C206" s="57" t="s">
        <v>4250</v>
      </c>
      <c r="D206" s="54" t="s">
        <v>4251</v>
      </c>
      <c r="E206" s="6" t="s">
        <v>57</v>
      </c>
      <c r="F206" s="19">
        <v>92423</v>
      </c>
      <c r="G206" s="24">
        <v>241.09</v>
      </c>
      <c r="H206" s="24">
        <v>0.2</v>
      </c>
      <c r="I206" s="31"/>
      <c r="J206" s="31"/>
      <c r="K206" s="35"/>
    </row>
    <row r="207" spans="2:11" x14ac:dyDescent="0.35">
      <c r="B207" s="8" t="s">
        <v>4252</v>
      </c>
      <c r="C207" s="57" t="s">
        <v>4253</v>
      </c>
      <c r="D207" s="54" t="s">
        <v>4254</v>
      </c>
      <c r="E207" s="6" t="s">
        <v>200</v>
      </c>
      <c r="F207" s="19">
        <v>152998</v>
      </c>
      <c r="G207" s="24">
        <v>239.35</v>
      </c>
      <c r="H207" s="24">
        <v>0.2</v>
      </c>
      <c r="I207" s="31"/>
      <c r="J207" s="31"/>
      <c r="K207" s="35"/>
    </row>
    <row r="208" spans="2:11" x14ac:dyDescent="0.35">
      <c r="B208" s="8" t="s">
        <v>4255</v>
      </c>
      <c r="C208" s="57" t="s">
        <v>4256</v>
      </c>
      <c r="D208" s="54" t="s">
        <v>4257</v>
      </c>
      <c r="E208" s="6" t="s">
        <v>491</v>
      </c>
      <c r="F208" s="19">
        <v>450602</v>
      </c>
      <c r="G208" s="24">
        <v>237.38</v>
      </c>
      <c r="H208" s="24">
        <v>0.2</v>
      </c>
      <c r="I208" s="31"/>
      <c r="J208" s="31"/>
      <c r="K208" s="35"/>
    </row>
    <row r="209" spans="2:11" x14ac:dyDescent="0.35">
      <c r="B209" s="8" t="s">
        <v>2634</v>
      </c>
      <c r="C209" s="57" t="s">
        <v>2635</v>
      </c>
      <c r="D209" s="54" t="s">
        <v>2636</v>
      </c>
      <c r="E209" s="6" t="s">
        <v>312</v>
      </c>
      <c r="F209" s="19">
        <v>5295</v>
      </c>
      <c r="G209" s="24">
        <v>235.88</v>
      </c>
      <c r="H209" s="24">
        <v>0.2</v>
      </c>
      <c r="I209" s="31"/>
      <c r="J209" s="31"/>
      <c r="K209" s="35"/>
    </row>
    <row r="210" spans="2:11" x14ac:dyDescent="0.35">
      <c r="B210" s="8" t="s">
        <v>443</v>
      </c>
      <c r="C210" s="57" t="s">
        <v>444</v>
      </c>
      <c r="D210" s="54" t="s">
        <v>445</v>
      </c>
      <c r="E210" s="6" t="s">
        <v>312</v>
      </c>
      <c r="F210" s="19">
        <v>49236</v>
      </c>
      <c r="G210" s="24">
        <v>233.67</v>
      </c>
      <c r="H210" s="24">
        <v>0.19</v>
      </c>
      <c r="I210" s="31"/>
      <c r="J210" s="31"/>
      <c r="K210" s="35"/>
    </row>
    <row r="211" spans="2:11" x14ac:dyDescent="0.35">
      <c r="B211" s="8" t="s">
        <v>2643</v>
      </c>
      <c r="C211" s="57" t="s">
        <v>2644</v>
      </c>
      <c r="D211" s="54" t="s">
        <v>2645</v>
      </c>
      <c r="E211" s="6" t="s">
        <v>312</v>
      </c>
      <c r="F211" s="19">
        <v>39654</v>
      </c>
      <c r="G211" s="24">
        <v>232.21</v>
      </c>
      <c r="H211" s="24">
        <v>0.19</v>
      </c>
      <c r="I211" s="31"/>
      <c r="J211" s="31"/>
      <c r="K211" s="35"/>
    </row>
    <row r="212" spans="2:11" x14ac:dyDescent="0.35">
      <c r="B212" s="8" t="s">
        <v>2030</v>
      </c>
      <c r="C212" s="57" t="s">
        <v>2031</v>
      </c>
      <c r="D212" s="54" t="s">
        <v>2032</v>
      </c>
      <c r="E212" s="6" t="s">
        <v>127</v>
      </c>
      <c r="F212" s="19">
        <v>58183</v>
      </c>
      <c r="G212" s="24">
        <v>229.82</v>
      </c>
      <c r="H212" s="24">
        <v>0.19</v>
      </c>
      <c r="I212" s="31"/>
      <c r="J212" s="31"/>
      <c r="K212" s="35"/>
    </row>
    <row r="213" spans="2:11" x14ac:dyDescent="0.35">
      <c r="B213" s="8" t="s">
        <v>4258</v>
      </c>
      <c r="C213" s="57" t="s">
        <v>4259</v>
      </c>
      <c r="D213" s="54" t="s">
        <v>4260</v>
      </c>
      <c r="E213" s="6" t="s">
        <v>67</v>
      </c>
      <c r="F213" s="19">
        <v>86995</v>
      </c>
      <c r="G213" s="24">
        <v>229.75</v>
      </c>
      <c r="H213" s="24">
        <v>0.19</v>
      </c>
      <c r="I213" s="31"/>
      <c r="J213" s="31"/>
      <c r="K213" s="35"/>
    </row>
    <row r="214" spans="2:11" x14ac:dyDescent="0.35">
      <c r="B214" s="8" t="s">
        <v>4261</v>
      </c>
      <c r="C214" s="57" t="s">
        <v>4262</v>
      </c>
      <c r="D214" s="54" t="s">
        <v>4263</v>
      </c>
      <c r="E214" s="6" t="s">
        <v>67</v>
      </c>
      <c r="F214" s="19">
        <v>19581</v>
      </c>
      <c r="G214" s="24">
        <v>228.61</v>
      </c>
      <c r="H214" s="24">
        <v>0.19</v>
      </c>
      <c r="I214" s="31"/>
      <c r="J214" s="31"/>
      <c r="K214" s="35"/>
    </row>
    <row r="215" spans="2:11" x14ac:dyDescent="0.35">
      <c r="B215" s="8" t="s">
        <v>4264</v>
      </c>
      <c r="C215" s="57" t="s">
        <v>4265</v>
      </c>
      <c r="D215" s="54" t="s">
        <v>4266</v>
      </c>
      <c r="E215" s="6" t="s">
        <v>198</v>
      </c>
      <c r="F215" s="19">
        <v>116668</v>
      </c>
      <c r="G215" s="24">
        <v>228.04</v>
      </c>
      <c r="H215" s="24">
        <v>0.19</v>
      </c>
      <c r="I215" s="31"/>
      <c r="J215" s="31"/>
      <c r="K215" s="35"/>
    </row>
    <row r="216" spans="2:11" x14ac:dyDescent="0.35">
      <c r="B216" s="8" t="s">
        <v>4267</v>
      </c>
      <c r="C216" s="57" t="s">
        <v>4268</v>
      </c>
      <c r="D216" s="54" t="s">
        <v>4269</v>
      </c>
      <c r="E216" s="6" t="s">
        <v>481</v>
      </c>
      <c r="F216" s="19">
        <v>59019</v>
      </c>
      <c r="G216" s="24">
        <v>226.16</v>
      </c>
      <c r="H216" s="24">
        <v>0.19</v>
      </c>
      <c r="I216" s="31"/>
      <c r="J216" s="31"/>
      <c r="K216" s="35"/>
    </row>
    <row r="217" spans="2:11" x14ac:dyDescent="0.35">
      <c r="B217" s="8" t="s">
        <v>4270</v>
      </c>
      <c r="C217" s="57" t="s">
        <v>4271</v>
      </c>
      <c r="D217" s="54" t="s">
        <v>4272</v>
      </c>
      <c r="E217" s="6" t="s">
        <v>143</v>
      </c>
      <c r="F217" s="19">
        <v>27819</v>
      </c>
      <c r="G217" s="24">
        <v>222.98</v>
      </c>
      <c r="H217" s="24">
        <v>0.18</v>
      </c>
      <c r="I217" s="31"/>
      <c r="J217" s="31"/>
      <c r="K217" s="35"/>
    </row>
    <row r="218" spans="2:11" x14ac:dyDescent="0.35">
      <c r="B218" s="8" t="s">
        <v>4273</v>
      </c>
      <c r="C218" s="57" t="s">
        <v>4274</v>
      </c>
      <c r="D218" s="54" t="s">
        <v>4275</v>
      </c>
      <c r="E218" s="6" t="s">
        <v>312</v>
      </c>
      <c r="F218" s="19">
        <v>15517</v>
      </c>
      <c r="G218" s="24">
        <v>222.89</v>
      </c>
      <c r="H218" s="24">
        <v>0.18</v>
      </c>
      <c r="I218" s="31"/>
      <c r="J218" s="31"/>
      <c r="K218" s="35"/>
    </row>
    <row r="219" spans="2:11" x14ac:dyDescent="0.35">
      <c r="B219" s="8" t="s">
        <v>4276</v>
      </c>
      <c r="C219" s="57" t="s">
        <v>4277</v>
      </c>
      <c r="D219" s="54" t="s">
        <v>4278</v>
      </c>
      <c r="E219" s="6" t="s">
        <v>290</v>
      </c>
      <c r="F219" s="19">
        <v>41600</v>
      </c>
      <c r="G219" s="24">
        <v>221.33</v>
      </c>
      <c r="H219" s="24">
        <v>0.18</v>
      </c>
      <c r="I219" s="31"/>
      <c r="J219" s="31"/>
      <c r="K219" s="35"/>
    </row>
    <row r="220" spans="2:11" x14ac:dyDescent="0.35">
      <c r="B220" s="8" t="s">
        <v>1707</v>
      </c>
      <c r="C220" s="57" t="s">
        <v>1708</v>
      </c>
      <c r="D220" s="54" t="s">
        <v>1709</v>
      </c>
      <c r="E220" s="6" t="s">
        <v>127</v>
      </c>
      <c r="F220" s="19">
        <v>46041</v>
      </c>
      <c r="G220" s="24">
        <v>219.11</v>
      </c>
      <c r="H220" s="24">
        <v>0.18</v>
      </c>
      <c r="I220" s="31"/>
      <c r="J220" s="31"/>
      <c r="K220" s="35"/>
    </row>
    <row r="221" spans="2:11" x14ac:dyDescent="0.35">
      <c r="B221" s="8" t="s">
        <v>418</v>
      </c>
      <c r="C221" s="57" t="s">
        <v>419</v>
      </c>
      <c r="D221" s="54" t="s">
        <v>420</v>
      </c>
      <c r="E221" s="6" t="s">
        <v>200</v>
      </c>
      <c r="F221" s="19">
        <v>52017</v>
      </c>
      <c r="G221" s="24">
        <v>217.51</v>
      </c>
      <c r="H221" s="24">
        <v>0.18</v>
      </c>
      <c r="I221" s="31"/>
      <c r="J221" s="31"/>
      <c r="K221" s="35"/>
    </row>
    <row r="222" spans="2:11" x14ac:dyDescent="0.35">
      <c r="B222" s="8" t="s">
        <v>272</v>
      </c>
      <c r="C222" s="57" t="s">
        <v>273</v>
      </c>
      <c r="D222" s="54" t="s">
        <v>274</v>
      </c>
      <c r="E222" s="6" t="s">
        <v>57</v>
      </c>
      <c r="F222" s="19">
        <v>16921</v>
      </c>
      <c r="G222" s="24">
        <v>216.61</v>
      </c>
      <c r="H222" s="24">
        <v>0.18</v>
      </c>
      <c r="I222" s="31"/>
      <c r="J222" s="31"/>
      <c r="K222" s="35"/>
    </row>
    <row r="223" spans="2:11" x14ac:dyDescent="0.35">
      <c r="B223" s="8" t="s">
        <v>4279</v>
      </c>
      <c r="C223" s="57" t="s">
        <v>4280</v>
      </c>
      <c r="D223" s="54" t="s">
        <v>4281</v>
      </c>
      <c r="E223" s="6" t="s">
        <v>4039</v>
      </c>
      <c r="F223" s="19">
        <v>66473</v>
      </c>
      <c r="G223" s="24">
        <v>216.07</v>
      </c>
      <c r="H223" s="24">
        <v>0.18</v>
      </c>
      <c r="I223" s="31"/>
      <c r="J223" s="31"/>
      <c r="K223" s="35"/>
    </row>
    <row r="224" spans="2:11" x14ac:dyDescent="0.35">
      <c r="B224" s="8" t="s">
        <v>4282</v>
      </c>
      <c r="C224" s="57" t="s">
        <v>4283</v>
      </c>
      <c r="D224" s="54" t="s">
        <v>4284</v>
      </c>
      <c r="E224" s="6" t="s">
        <v>43</v>
      </c>
      <c r="F224" s="19">
        <v>414907</v>
      </c>
      <c r="G224" s="24">
        <v>215.96</v>
      </c>
      <c r="H224" s="24">
        <v>0.18</v>
      </c>
      <c r="I224" s="31"/>
      <c r="J224" s="31"/>
      <c r="K224" s="35"/>
    </row>
    <row r="225" spans="2:11" x14ac:dyDescent="0.35">
      <c r="B225" s="8" t="s">
        <v>4285</v>
      </c>
      <c r="C225" s="57" t="s">
        <v>4286</v>
      </c>
      <c r="D225" s="54" t="s">
        <v>4287</v>
      </c>
      <c r="E225" s="6" t="s">
        <v>50</v>
      </c>
      <c r="F225" s="19">
        <v>49103</v>
      </c>
      <c r="G225" s="24">
        <v>215.14</v>
      </c>
      <c r="H225" s="24">
        <v>0.18</v>
      </c>
      <c r="I225" s="31"/>
      <c r="J225" s="31"/>
      <c r="K225" s="35"/>
    </row>
    <row r="226" spans="2:11" x14ac:dyDescent="0.35">
      <c r="B226" s="8" t="s">
        <v>4288</v>
      </c>
      <c r="C226" s="57" t="s">
        <v>4289</v>
      </c>
      <c r="D226" s="54" t="s">
        <v>4290</v>
      </c>
      <c r="E226" s="6" t="s">
        <v>160</v>
      </c>
      <c r="F226" s="19">
        <v>94803</v>
      </c>
      <c r="G226" s="24">
        <v>208.66</v>
      </c>
      <c r="H226" s="24">
        <v>0.17</v>
      </c>
      <c r="I226" s="31"/>
      <c r="J226" s="31"/>
      <c r="K226" s="35"/>
    </row>
    <row r="227" spans="2:11" x14ac:dyDescent="0.35">
      <c r="B227" s="8" t="s">
        <v>4291</v>
      </c>
      <c r="C227" s="57" t="s">
        <v>4292</v>
      </c>
      <c r="D227" s="54" t="s">
        <v>4293</v>
      </c>
      <c r="E227" s="6" t="s">
        <v>481</v>
      </c>
      <c r="F227" s="19">
        <v>549741</v>
      </c>
      <c r="G227" s="24">
        <v>207.97</v>
      </c>
      <c r="H227" s="24">
        <v>0.17</v>
      </c>
      <c r="I227" s="31"/>
      <c r="J227" s="31"/>
      <c r="K227" s="35"/>
    </row>
    <row r="228" spans="2:11" x14ac:dyDescent="0.35">
      <c r="B228" s="8" t="s">
        <v>4294</v>
      </c>
      <c r="C228" s="57" t="s">
        <v>4295</v>
      </c>
      <c r="D228" s="54" t="s">
        <v>4296</v>
      </c>
      <c r="E228" s="6" t="s">
        <v>104</v>
      </c>
      <c r="F228" s="19">
        <v>11157</v>
      </c>
      <c r="G228" s="24">
        <v>200.16</v>
      </c>
      <c r="H228" s="24">
        <v>0.17</v>
      </c>
      <c r="I228" s="31"/>
      <c r="J228" s="31"/>
      <c r="K228" s="35"/>
    </row>
    <row r="229" spans="2:11" x14ac:dyDescent="0.35">
      <c r="B229" s="8" t="s">
        <v>2614</v>
      </c>
      <c r="C229" s="57" t="s">
        <v>2063</v>
      </c>
      <c r="D229" s="54" t="s">
        <v>2615</v>
      </c>
      <c r="E229" s="6" t="s">
        <v>89</v>
      </c>
      <c r="F229" s="19">
        <v>232771</v>
      </c>
      <c r="G229" s="24">
        <v>198.44</v>
      </c>
      <c r="H229" s="24">
        <v>0.16</v>
      </c>
      <c r="I229" s="31"/>
      <c r="J229" s="31"/>
      <c r="K229" s="35"/>
    </row>
    <row r="230" spans="2:11" x14ac:dyDescent="0.35">
      <c r="B230" s="8" t="s">
        <v>4297</v>
      </c>
      <c r="C230" s="57" t="s">
        <v>4298</v>
      </c>
      <c r="D230" s="54" t="s">
        <v>4299</v>
      </c>
      <c r="E230" s="6" t="s">
        <v>127</v>
      </c>
      <c r="F230" s="19">
        <v>41861</v>
      </c>
      <c r="G230" s="24">
        <v>197.79</v>
      </c>
      <c r="H230" s="24">
        <v>0.16</v>
      </c>
      <c r="I230" s="31"/>
      <c r="J230" s="31"/>
      <c r="K230" s="35"/>
    </row>
    <row r="231" spans="2:11" x14ac:dyDescent="0.35">
      <c r="B231" s="8" t="s">
        <v>825</v>
      </c>
      <c r="C231" s="57" t="s">
        <v>826</v>
      </c>
      <c r="D231" s="54" t="s">
        <v>827</v>
      </c>
      <c r="E231" s="6" t="s">
        <v>328</v>
      </c>
      <c r="F231" s="19">
        <v>27654</v>
      </c>
      <c r="G231" s="24">
        <v>195.75</v>
      </c>
      <c r="H231" s="24">
        <v>0.16</v>
      </c>
      <c r="I231" s="31"/>
      <c r="J231" s="31"/>
      <c r="K231" s="35"/>
    </row>
    <row r="232" spans="2:11" x14ac:dyDescent="0.35">
      <c r="B232" s="8" t="s">
        <v>4300</v>
      </c>
      <c r="C232" s="57" t="s">
        <v>4301</v>
      </c>
      <c r="D232" s="54" t="s">
        <v>4302</v>
      </c>
      <c r="E232" s="6" t="s">
        <v>150</v>
      </c>
      <c r="F232" s="19">
        <v>29848</v>
      </c>
      <c r="G232" s="24">
        <v>194.88</v>
      </c>
      <c r="H232" s="24">
        <v>0.16</v>
      </c>
      <c r="I232" s="31"/>
      <c r="J232" s="31"/>
      <c r="K232" s="35"/>
    </row>
    <row r="233" spans="2:11" x14ac:dyDescent="0.35">
      <c r="B233" s="8" t="s">
        <v>872</v>
      </c>
      <c r="C233" s="57" t="s">
        <v>873</v>
      </c>
      <c r="D233" s="54" t="s">
        <v>874</v>
      </c>
      <c r="E233" s="6" t="s">
        <v>139</v>
      </c>
      <c r="F233" s="19">
        <v>32343</v>
      </c>
      <c r="G233" s="24">
        <v>193.96</v>
      </c>
      <c r="H233" s="24">
        <v>0.16</v>
      </c>
      <c r="I233" s="31"/>
      <c r="J233" s="31"/>
      <c r="K233" s="35"/>
    </row>
    <row r="234" spans="2:11" x14ac:dyDescent="0.35">
      <c r="B234" s="8" t="s">
        <v>4303</v>
      </c>
      <c r="C234" s="57" t="s">
        <v>4304</v>
      </c>
      <c r="D234" s="54" t="s">
        <v>4305</v>
      </c>
      <c r="E234" s="6" t="s">
        <v>328</v>
      </c>
      <c r="F234" s="19">
        <v>26262</v>
      </c>
      <c r="G234" s="24">
        <v>191.69</v>
      </c>
      <c r="H234" s="24">
        <v>0.16</v>
      </c>
      <c r="I234" s="31"/>
      <c r="J234" s="31"/>
      <c r="K234" s="35"/>
    </row>
    <row r="235" spans="2:11" x14ac:dyDescent="0.35">
      <c r="B235" s="8" t="s">
        <v>859</v>
      </c>
      <c r="C235" s="57" t="s">
        <v>860</v>
      </c>
      <c r="D235" s="54" t="s">
        <v>861</v>
      </c>
      <c r="E235" s="6" t="s">
        <v>123</v>
      </c>
      <c r="F235" s="19">
        <v>11873</v>
      </c>
      <c r="G235" s="24">
        <v>184.99</v>
      </c>
      <c r="H235" s="24">
        <v>0.15</v>
      </c>
      <c r="I235" s="31"/>
      <c r="J235" s="31"/>
      <c r="K235" s="35"/>
    </row>
    <row r="236" spans="2:11" x14ac:dyDescent="0.35">
      <c r="B236" s="8" t="s">
        <v>4306</v>
      </c>
      <c r="C236" s="57" t="s">
        <v>4307</v>
      </c>
      <c r="D236" s="54" t="s">
        <v>4308</v>
      </c>
      <c r="E236" s="6" t="s">
        <v>982</v>
      </c>
      <c r="F236" s="19">
        <v>57092</v>
      </c>
      <c r="G236" s="24">
        <v>183.86</v>
      </c>
      <c r="H236" s="24">
        <v>0.15</v>
      </c>
      <c r="I236" s="31"/>
      <c r="J236" s="31"/>
      <c r="K236" s="35"/>
    </row>
    <row r="237" spans="2:11" x14ac:dyDescent="0.35">
      <c r="B237" s="8" t="s">
        <v>4309</v>
      </c>
      <c r="C237" s="57" t="s">
        <v>4310</v>
      </c>
      <c r="D237" s="54" t="s">
        <v>4311</v>
      </c>
      <c r="E237" s="6" t="s">
        <v>78</v>
      </c>
      <c r="F237" s="19">
        <v>33251</v>
      </c>
      <c r="G237" s="24">
        <v>180.04</v>
      </c>
      <c r="H237" s="24">
        <v>0.15</v>
      </c>
      <c r="I237" s="31"/>
      <c r="J237" s="31"/>
      <c r="K237" s="35"/>
    </row>
    <row r="238" spans="2:11" x14ac:dyDescent="0.35">
      <c r="B238" s="8" t="s">
        <v>4312</v>
      </c>
      <c r="C238" s="57" t="s">
        <v>4313</v>
      </c>
      <c r="D238" s="54" t="s">
        <v>4314</v>
      </c>
      <c r="E238" s="6" t="s">
        <v>127</v>
      </c>
      <c r="F238" s="19">
        <v>28874</v>
      </c>
      <c r="G238" s="24">
        <v>179.11</v>
      </c>
      <c r="H238" s="24">
        <v>0.15</v>
      </c>
      <c r="I238" s="31"/>
      <c r="J238" s="31"/>
      <c r="K238" s="35"/>
    </row>
    <row r="239" spans="2:11" x14ac:dyDescent="0.35">
      <c r="B239" s="8" t="s">
        <v>4315</v>
      </c>
      <c r="C239" s="57" t="s">
        <v>4316</v>
      </c>
      <c r="D239" s="54" t="s">
        <v>4317</v>
      </c>
      <c r="E239" s="6" t="s">
        <v>150</v>
      </c>
      <c r="F239" s="19">
        <v>92849</v>
      </c>
      <c r="G239" s="24">
        <v>173.43</v>
      </c>
      <c r="H239" s="24">
        <v>0.14000000000000001</v>
      </c>
      <c r="I239" s="31"/>
      <c r="J239" s="31"/>
      <c r="K239" s="35"/>
    </row>
    <row r="240" spans="2:11" x14ac:dyDescent="0.35">
      <c r="B240" s="8" t="s">
        <v>2007</v>
      </c>
      <c r="C240" s="57" t="s">
        <v>2008</v>
      </c>
      <c r="D240" s="54" t="s">
        <v>2009</v>
      </c>
      <c r="E240" s="6" t="s">
        <v>150</v>
      </c>
      <c r="F240" s="19">
        <v>45971</v>
      </c>
      <c r="G240" s="24">
        <v>171.06</v>
      </c>
      <c r="H240" s="24">
        <v>0.14000000000000001</v>
      </c>
      <c r="I240" s="31"/>
      <c r="J240" s="31"/>
      <c r="K240" s="35"/>
    </row>
    <row r="241" spans="2:11" x14ac:dyDescent="0.35">
      <c r="B241" s="8" t="s">
        <v>4318</v>
      </c>
      <c r="C241" s="57" t="s">
        <v>4319</v>
      </c>
      <c r="D241" s="54" t="s">
        <v>4320</v>
      </c>
      <c r="E241" s="6" t="s">
        <v>50</v>
      </c>
      <c r="F241" s="19">
        <v>9752</v>
      </c>
      <c r="G241" s="24">
        <v>165.92</v>
      </c>
      <c r="H241" s="24">
        <v>0.14000000000000001</v>
      </c>
      <c r="I241" s="31"/>
      <c r="J241" s="31"/>
      <c r="K241" s="35"/>
    </row>
    <row r="242" spans="2:11" x14ac:dyDescent="0.35">
      <c r="B242" s="8" t="s">
        <v>4321</v>
      </c>
      <c r="C242" s="57" t="s">
        <v>1339</v>
      </c>
      <c r="D242" s="54" t="s">
        <v>4322</v>
      </c>
      <c r="E242" s="6" t="s">
        <v>43</v>
      </c>
      <c r="F242" s="19">
        <v>381235</v>
      </c>
      <c r="G242" s="24">
        <v>165.88</v>
      </c>
      <c r="H242" s="24">
        <v>0.14000000000000001</v>
      </c>
      <c r="I242" s="31"/>
      <c r="J242" s="31"/>
      <c r="K242" s="35"/>
    </row>
    <row r="243" spans="2:11" x14ac:dyDescent="0.35">
      <c r="B243" s="8" t="s">
        <v>4323</v>
      </c>
      <c r="C243" s="57" t="s">
        <v>4324</v>
      </c>
      <c r="D243" s="54" t="s">
        <v>4325</v>
      </c>
      <c r="E243" s="6" t="s">
        <v>123</v>
      </c>
      <c r="F243" s="19">
        <v>1216514</v>
      </c>
      <c r="G243" s="24">
        <v>164.23</v>
      </c>
      <c r="H243" s="24">
        <v>0.14000000000000001</v>
      </c>
      <c r="I243" s="31"/>
      <c r="J243" s="31"/>
      <c r="K243" s="35"/>
    </row>
    <row r="244" spans="2:11" x14ac:dyDescent="0.35">
      <c r="B244" s="8" t="s">
        <v>4326</v>
      </c>
      <c r="C244" s="57" t="s">
        <v>4327</v>
      </c>
      <c r="D244" s="54" t="s">
        <v>4328</v>
      </c>
      <c r="E244" s="6" t="s">
        <v>312</v>
      </c>
      <c r="F244" s="19">
        <v>9579</v>
      </c>
      <c r="G244" s="24">
        <v>162.82</v>
      </c>
      <c r="H244" s="24">
        <v>0.13</v>
      </c>
      <c r="I244" s="31"/>
      <c r="J244" s="31"/>
      <c r="K244" s="35"/>
    </row>
    <row r="245" spans="2:11" x14ac:dyDescent="0.35">
      <c r="B245" s="8" t="s">
        <v>4329</v>
      </c>
      <c r="C245" s="57" t="s">
        <v>4330</v>
      </c>
      <c r="D245" s="54" t="s">
        <v>4331</v>
      </c>
      <c r="E245" s="6" t="s">
        <v>111</v>
      </c>
      <c r="F245" s="19">
        <v>856529</v>
      </c>
      <c r="G245" s="24">
        <v>160.09</v>
      </c>
      <c r="H245" s="24">
        <v>0.13</v>
      </c>
      <c r="I245" s="31"/>
      <c r="J245" s="31"/>
      <c r="K245" s="35"/>
    </row>
    <row r="246" spans="2:11" x14ac:dyDescent="0.35">
      <c r="B246" s="8" t="s">
        <v>4332</v>
      </c>
      <c r="C246" s="57" t="s">
        <v>4333</v>
      </c>
      <c r="D246" s="54" t="s">
        <v>4334</v>
      </c>
      <c r="E246" s="6" t="s">
        <v>436</v>
      </c>
      <c r="F246" s="19">
        <v>95287</v>
      </c>
      <c r="G246" s="24">
        <v>155.5</v>
      </c>
      <c r="H246" s="24">
        <v>0.13</v>
      </c>
      <c r="I246" s="31"/>
      <c r="J246" s="31"/>
      <c r="K246" s="35"/>
    </row>
    <row r="247" spans="2:11" x14ac:dyDescent="0.35">
      <c r="B247" s="8" t="s">
        <v>783</v>
      </c>
      <c r="C247" s="57" t="s">
        <v>784</v>
      </c>
      <c r="D247" s="54" t="s">
        <v>785</v>
      </c>
      <c r="E247" s="6" t="s">
        <v>150</v>
      </c>
      <c r="F247" s="19">
        <v>55225</v>
      </c>
      <c r="G247" s="24">
        <v>150.6</v>
      </c>
      <c r="H247" s="24">
        <v>0.12</v>
      </c>
      <c r="I247" s="31"/>
      <c r="J247" s="31"/>
      <c r="K247" s="35"/>
    </row>
    <row r="248" spans="2:11" x14ac:dyDescent="0.35">
      <c r="B248" s="8" t="s">
        <v>4335</v>
      </c>
      <c r="C248" s="57" t="s">
        <v>4336</v>
      </c>
      <c r="D248" s="54" t="s">
        <v>4337</v>
      </c>
      <c r="E248" s="6" t="s">
        <v>143</v>
      </c>
      <c r="F248" s="19">
        <v>26423</v>
      </c>
      <c r="G248" s="24">
        <v>146.79</v>
      </c>
      <c r="H248" s="24">
        <v>0.12</v>
      </c>
      <c r="I248" s="31"/>
      <c r="J248" s="31"/>
      <c r="K248" s="35"/>
    </row>
    <row r="249" spans="2:11" x14ac:dyDescent="0.35">
      <c r="B249" s="8" t="s">
        <v>4338</v>
      </c>
      <c r="C249" s="57" t="s">
        <v>4339</v>
      </c>
      <c r="D249" s="54" t="s">
        <v>4340</v>
      </c>
      <c r="E249" s="6" t="s">
        <v>127</v>
      </c>
      <c r="F249" s="19">
        <v>15473</v>
      </c>
      <c r="G249" s="24">
        <v>141.81</v>
      </c>
      <c r="H249" s="24">
        <v>0.12</v>
      </c>
      <c r="I249" s="31"/>
      <c r="J249" s="31"/>
      <c r="K249" s="35"/>
    </row>
    <row r="250" spans="2:11" x14ac:dyDescent="0.35">
      <c r="B250" s="8" t="s">
        <v>4341</v>
      </c>
      <c r="C250" s="57" t="s">
        <v>4342</v>
      </c>
      <c r="D250" s="54" t="s">
        <v>4343</v>
      </c>
      <c r="E250" s="6" t="s">
        <v>100</v>
      </c>
      <c r="F250" s="19">
        <v>11428</v>
      </c>
      <c r="G250" s="24">
        <v>140.38999999999999</v>
      </c>
      <c r="H250" s="24">
        <v>0.12</v>
      </c>
      <c r="I250" s="31"/>
      <c r="J250" s="31"/>
      <c r="K250" s="35"/>
    </row>
    <row r="251" spans="2:11" x14ac:dyDescent="0.35">
      <c r="B251" s="8" t="s">
        <v>4344</v>
      </c>
      <c r="C251" s="57" t="s">
        <v>4345</v>
      </c>
      <c r="D251" s="54" t="s">
        <v>4346</v>
      </c>
      <c r="E251" s="6" t="s">
        <v>198</v>
      </c>
      <c r="F251" s="19">
        <v>96583</v>
      </c>
      <c r="G251" s="24">
        <v>137.83000000000001</v>
      </c>
      <c r="H251" s="24">
        <v>0.11</v>
      </c>
      <c r="I251" s="31"/>
      <c r="J251" s="31"/>
      <c r="K251" s="35"/>
    </row>
    <row r="252" spans="2:11" x14ac:dyDescent="0.35">
      <c r="B252" s="8" t="s">
        <v>4347</v>
      </c>
      <c r="C252" s="57" t="s">
        <v>4348</v>
      </c>
      <c r="D252" s="54" t="s">
        <v>4349</v>
      </c>
      <c r="E252" s="6" t="s">
        <v>135</v>
      </c>
      <c r="F252" s="19">
        <v>15200</v>
      </c>
      <c r="G252" s="24">
        <v>135.47999999999999</v>
      </c>
      <c r="H252" s="24">
        <v>0.11</v>
      </c>
      <c r="I252" s="31"/>
      <c r="J252" s="31"/>
      <c r="K252" s="35"/>
    </row>
    <row r="253" spans="2:11" x14ac:dyDescent="0.35">
      <c r="B253" s="8" t="s">
        <v>856</v>
      </c>
      <c r="C253" s="57" t="s">
        <v>857</v>
      </c>
      <c r="D253" s="54" t="s">
        <v>858</v>
      </c>
      <c r="E253" s="6" t="s">
        <v>243</v>
      </c>
      <c r="F253" s="19">
        <v>10941</v>
      </c>
      <c r="G253" s="24">
        <v>130.96</v>
      </c>
      <c r="H253" s="24">
        <v>0.11</v>
      </c>
      <c r="I253" s="31"/>
      <c r="J253" s="31"/>
      <c r="K253" s="35"/>
    </row>
    <row r="254" spans="2:11" x14ac:dyDescent="0.35">
      <c r="B254" s="8" t="s">
        <v>4350</v>
      </c>
      <c r="C254" s="57" t="s">
        <v>4351</v>
      </c>
      <c r="D254" s="54" t="s">
        <v>4352</v>
      </c>
      <c r="E254" s="6" t="s">
        <v>135</v>
      </c>
      <c r="F254" s="19">
        <v>239480</v>
      </c>
      <c r="G254" s="24">
        <v>130.61000000000001</v>
      </c>
      <c r="H254" s="24">
        <v>0.11</v>
      </c>
      <c r="I254" s="31"/>
      <c r="J254" s="31"/>
      <c r="K254" s="35"/>
    </row>
    <row r="255" spans="2:11" x14ac:dyDescent="0.35">
      <c r="B255" s="8" t="s">
        <v>4353</v>
      </c>
      <c r="C255" s="57" t="s">
        <v>4354</v>
      </c>
      <c r="D255" s="54" t="s">
        <v>4355</v>
      </c>
      <c r="E255" s="6" t="s">
        <v>312</v>
      </c>
      <c r="F255" s="19">
        <v>7498</v>
      </c>
      <c r="G255" s="24">
        <v>128.94</v>
      </c>
      <c r="H255" s="24">
        <v>0.11</v>
      </c>
      <c r="I255" s="31"/>
      <c r="J255" s="31"/>
      <c r="K255" s="35"/>
    </row>
    <row r="256" spans="2:11" x14ac:dyDescent="0.35">
      <c r="B256" s="8" t="s">
        <v>4356</v>
      </c>
      <c r="C256" s="57" t="s">
        <v>4357</v>
      </c>
      <c r="D256" s="54" t="s">
        <v>4358</v>
      </c>
      <c r="E256" s="6" t="s">
        <v>100</v>
      </c>
      <c r="F256" s="19">
        <v>68694</v>
      </c>
      <c r="G256" s="24">
        <v>109.84</v>
      </c>
      <c r="H256" s="24">
        <v>0.09</v>
      </c>
      <c r="I256" s="31"/>
      <c r="J256" s="31"/>
      <c r="K256" s="35"/>
    </row>
    <row r="257" spans="2:11" x14ac:dyDescent="0.35">
      <c r="B257" s="8" t="s">
        <v>4359</v>
      </c>
      <c r="C257" s="57" t="s">
        <v>4360</v>
      </c>
      <c r="D257" s="54" t="s">
        <v>4361</v>
      </c>
      <c r="E257" s="6" t="s">
        <v>481</v>
      </c>
      <c r="F257" s="19">
        <v>96231</v>
      </c>
      <c r="G257" s="24">
        <v>109.47</v>
      </c>
      <c r="H257" s="24">
        <v>0.09</v>
      </c>
      <c r="I257" s="31"/>
      <c r="J257" s="31"/>
      <c r="K257" s="35"/>
    </row>
    <row r="258" spans="2:11" x14ac:dyDescent="0.35">
      <c r="B258" s="8" t="s">
        <v>926</v>
      </c>
      <c r="C258" s="57" t="s">
        <v>927</v>
      </c>
      <c r="D258" s="54" t="s">
        <v>928</v>
      </c>
      <c r="E258" s="6" t="s">
        <v>100</v>
      </c>
      <c r="F258" s="19">
        <v>14719</v>
      </c>
      <c r="G258" s="24">
        <v>83.39</v>
      </c>
      <c r="H258" s="24">
        <v>7.0000000000000007E-2</v>
      </c>
      <c r="I258" s="31"/>
      <c r="J258" s="31"/>
      <c r="K258" s="35"/>
    </row>
    <row r="259" spans="2:11" x14ac:dyDescent="0.35">
      <c r="B259" s="8" t="s">
        <v>4362</v>
      </c>
      <c r="C259" s="57" t="s">
        <v>4363</v>
      </c>
      <c r="D259" s="54" t="s">
        <v>4364</v>
      </c>
      <c r="E259" s="6" t="s">
        <v>839</v>
      </c>
      <c r="F259" s="19">
        <v>104467</v>
      </c>
      <c r="G259" s="24">
        <v>72.459999999999994</v>
      </c>
      <c r="H259" s="24">
        <v>0.06</v>
      </c>
      <c r="I259" s="31"/>
      <c r="J259" s="31"/>
      <c r="K259" s="35"/>
    </row>
    <row r="260" spans="2:11" x14ac:dyDescent="0.35">
      <c r="C260" s="58" t="s">
        <v>171</v>
      </c>
      <c r="D260" s="54"/>
      <c r="E260" s="6"/>
      <c r="F260" s="19"/>
      <c r="G260" s="25">
        <v>121198.11</v>
      </c>
      <c r="H260" s="25">
        <v>100.17</v>
      </c>
      <c r="I260" s="31"/>
      <c r="J260" s="31"/>
      <c r="K260" s="35"/>
    </row>
    <row r="261" spans="2:11" x14ac:dyDescent="0.35">
      <c r="C261" s="57"/>
      <c r="D261" s="54"/>
      <c r="E261" s="6"/>
      <c r="F261" s="19"/>
      <c r="G261" s="24"/>
      <c r="H261" s="24"/>
      <c r="I261" s="31"/>
      <c r="J261" s="31"/>
      <c r="K261" s="35"/>
    </row>
    <row r="262" spans="2:11" x14ac:dyDescent="0.35">
      <c r="C262" s="58" t="s">
        <v>3</v>
      </c>
      <c r="D262" s="54"/>
      <c r="E262" s="6"/>
      <c r="F262" s="19"/>
      <c r="G262" s="24" t="s">
        <v>2</v>
      </c>
      <c r="H262" s="24" t="s">
        <v>2</v>
      </c>
      <c r="I262" s="31"/>
      <c r="J262" s="31"/>
      <c r="K262" s="35"/>
    </row>
    <row r="263" spans="2:11" x14ac:dyDescent="0.35">
      <c r="C263" s="57"/>
      <c r="D263" s="54"/>
      <c r="E263" s="6"/>
      <c r="F263" s="19"/>
      <c r="G263" s="24"/>
      <c r="H263" s="24"/>
      <c r="I263" s="31"/>
      <c r="J263" s="31"/>
      <c r="K263" s="35"/>
    </row>
    <row r="264" spans="2:11" x14ac:dyDescent="0.35">
      <c r="C264" s="58" t="s">
        <v>4</v>
      </c>
      <c r="D264" s="54"/>
      <c r="E264" s="6"/>
      <c r="F264" s="19"/>
      <c r="G264" s="24" t="s">
        <v>2</v>
      </c>
      <c r="H264" s="24" t="s">
        <v>2</v>
      </c>
      <c r="I264" s="31"/>
      <c r="J264" s="31"/>
      <c r="K264" s="35"/>
    </row>
    <row r="265" spans="2:11" x14ac:dyDescent="0.35">
      <c r="C265" s="57"/>
      <c r="D265" s="54"/>
      <c r="E265" s="6"/>
      <c r="F265" s="19"/>
      <c r="G265" s="24"/>
      <c r="H265" s="24"/>
      <c r="I265" s="31"/>
      <c r="J265" s="31"/>
      <c r="K265" s="35"/>
    </row>
    <row r="266" spans="2:11" x14ac:dyDescent="0.35">
      <c r="C266" s="58" t="s">
        <v>5</v>
      </c>
      <c r="D266" s="54"/>
      <c r="E266" s="6"/>
      <c r="F266" s="19"/>
      <c r="G266" s="24"/>
      <c r="H266" s="24"/>
      <c r="I266" s="31"/>
      <c r="J266" s="31"/>
      <c r="K266" s="35"/>
    </row>
    <row r="267" spans="2:11" x14ac:dyDescent="0.35">
      <c r="C267" s="57"/>
      <c r="D267" s="54"/>
      <c r="E267" s="6"/>
      <c r="F267" s="19"/>
      <c r="G267" s="24"/>
      <c r="H267" s="24"/>
      <c r="I267" s="31"/>
      <c r="J267" s="31"/>
      <c r="K267" s="35"/>
    </row>
    <row r="268" spans="2:11" x14ac:dyDescent="0.35">
      <c r="C268" s="58" t="s">
        <v>6</v>
      </c>
      <c r="D268" s="54"/>
      <c r="E268" s="6"/>
      <c r="F268" s="19"/>
      <c r="G268" s="24" t="s">
        <v>2</v>
      </c>
      <c r="H268" s="24" t="s">
        <v>2</v>
      </c>
      <c r="I268" s="31"/>
      <c r="J268" s="31"/>
      <c r="K268" s="35"/>
    </row>
    <row r="269" spans="2:11" x14ac:dyDescent="0.35">
      <c r="C269" s="57"/>
      <c r="D269" s="54"/>
      <c r="E269" s="6"/>
      <c r="F269" s="19"/>
      <c r="G269" s="24"/>
      <c r="H269" s="24"/>
      <c r="I269" s="31"/>
      <c r="J269" s="31"/>
      <c r="K269" s="35"/>
    </row>
    <row r="270" spans="2:11" x14ac:dyDescent="0.35">
      <c r="C270" s="58" t="s">
        <v>7</v>
      </c>
      <c r="D270" s="54"/>
      <c r="E270" s="6"/>
      <c r="F270" s="19"/>
      <c r="G270" s="24" t="s">
        <v>2</v>
      </c>
      <c r="H270" s="24" t="s">
        <v>2</v>
      </c>
      <c r="I270" s="31"/>
      <c r="J270" s="31"/>
      <c r="K270" s="35"/>
    </row>
    <row r="271" spans="2:11" x14ac:dyDescent="0.35">
      <c r="C271" s="57"/>
      <c r="D271" s="54"/>
      <c r="E271" s="6"/>
      <c r="F271" s="19"/>
      <c r="G271" s="24"/>
      <c r="H271" s="24"/>
      <c r="I271" s="31"/>
      <c r="J271" s="31"/>
      <c r="K271" s="35"/>
    </row>
    <row r="272" spans="2:11" x14ac:dyDescent="0.35">
      <c r="C272" s="58" t="s">
        <v>8</v>
      </c>
      <c r="D272" s="54"/>
      <c r="E272" s="6"/>
      <c r="F272" s="19"/>
      <c r="G272" s="24" t="s">
        <v>2</v>
      </c>
      <c r="H272" s="24" t="s">
        <v>2</v>
      </c>
      <c r="I272" s="31"/>
      <c r="J272" s="31"/>
      <c r="K272" s="35"/>
    </row>
    <row r="273" spans="3:11" x14ac:dyDescent="0.35">
      <c r="C273" s="57"/>
      <c r="D273" s="54"/>
      <c r="E273" s="6"/>
      <c r="F273" s="19"/>
      <c r="G273" s="24"/>
      <c r="H273" s="24"/>
      <c r="I273" s="31"/>
      <c r="J273" s="31"/>
      <c r="K273" s="35"/>
    </row>
    <row r="274" spans="3:11" x14ac:dyDescent="0.35">
      <c r="C274" s="58" t="s">
        <v>9</v>
      </c>
      <c r="D274" s="54"/>
      <c r="E274" s="6"/>
      <c r="F274" s="19"/>
      <c r="G274" s="24" t="s">
        <v>2</v>
      </c>
      <c r="H274" s="24" t="s">
        <v>2</v>
      </c>
      <c r="I274" s="31"/>
      <c r="J274" s="31"/>
      <c r="K274" s="35"/>
    </row>
    <row r="275" spans="3:11" x14ac:dyDescent="0.35">
      <c r="C275" s="57"/>
      <c r="D275" s="54"/>
      <c r="E275" s="6"/>
      <c r="F275" s="19"/>
      <c r="G275" s="24"/>
      <c r="H275" s="24"/>
      <c r="I275" s="31"/>
      <c r="J275" s="31"/>
      <c r="K275" s="35"/>
    </row>
    <row r="276" spans="3:11" x14ac:dyDescent="0.35">
      <c r="C276" s="58" t="s">
        <v>10</v>
      </c>
      <c r="D276" s="54"/>
      <c r="E276" s="6"/>
      <c r="F276" s="19"/>
      <c r="G276" s="24" t="s">
        <v>2</v>
      </c>
      <c r="H276" s="24" t="s">
        <v>2</v>
      </c>
      <c r="I276" s="31"/>
      <c r="J276" s="31"/>
      <c r="K276" s="35"/>
    </row>
    <row r="277" spans="3:11" x14ac:dyDescent="0.35">
      <c r="C277" s="57"/>
      <c r="D277" s="54"/>
      <c r="E277" s="6"/>
      <c r="F277" s="19"/>
      <c r="G277" s="24"/>
      <c r="H277" s="24"/>
      <c r="I277" s="31"/>
      <c r="J277" s="31"/>
      <c r="K277" s="35"/>
    </row>
    <row r="278" spans="3:11" x14ac:dyDescent="0.35">
      <c r="C278" s="58" t="s">
        <v>11</v>
      </c>
      <c r="D278" s="54"/>
      <c r="E278" s="6"/>
      <c r="F278" s="19"/>
      <c r="G278" s="24"/>
      <c r="H278" s="24"/>
      <c r="I278" s="31"/>
      <c r="J278" s="31"/>
      <c r="K278" s="35"/>
    </row>
    <row r="279" spans="3:11" x14ac:dyDescent="0.35">
      <c r="C279" s="57"/>
      <c r="D279" s="54"/>
      <c r="E279" s="6"/>
      <c r="F279" s="19"/>
      <c r="G279" s="24"/>
      <c r="H279" s="24"/>
      <c r="I279" s="31"/>
      <c r="J279" s="31"/>
      <c r="K279" s="35"/>
    </row>
    <row r="280" spans="3:11" x14ac:dyDescent="0.35">
      <c r="C280" s="58" t="s">
        <v>13</v>
      </c>
      <c r="D280" s="54"/>
      <c r="E280" s="6"/>
      <c r="F280" s="19"/>
      <c r="G280" s="24" t="s">
        <v>2</v>
      </c>
      <c r="H280" s="24" t="s">
        <v>2</v>
      </c>
      <c r="I280" s="31"/>
      <c r="J280" s="31"/>
      <c r="K280" s="35"/>
    </row>
    <row r="281" spans="3:11" x14ac:dyDescent="0.35">
      <c r="C281" s="57"/>
      <c r="D281" s="54"/>
      <c r="E281" s="6"/>
      <c r="F281" s="19"/>
      <c r="G281" s="24"/>
      <c r="H281" s="24"/>
      <c r="I281" s="31"/>
      <c r="J281" s="31"/>
      <c r="K281" s="35"/>
    </row>
    <row r="282" spans="3:11" x14ac:dyDescent="0.35">
      <c r="C282" s="58" t="s">
        <v>14</v>
      </c>
      <c r="D282" s="54"/>
      <c r="E282" s="6"/>
      <c r="F282" s="19"/>
      <c r="G282" s="24" t="s">
        <v>2</v>
      </c>
      <c r="H282" s="24" t="s">
        <v>2</v>
      </c>
      <c r="I282" s="31"/>
      <c r="J282" s="31"/>
      <c r="K282" s="35"/>
    </row>
    <row r="283" spans="3:11" x14ac:dyDescent="0.35">
      <c r="C283" s="57"/>
      <c r="D283" s="54"/>
      <c r="E283" s="6"/>
      <c r="F283" s="19"/>
      <c r="G283" s="24"/>
      <c r="H283" s="24"/>
      <c r="I283" s="31"/>
      <c r="J283" s="31"/>
      <c r="K283" s="35"/>
    </row>
    <row r="284" spans="3:11" x14ac:dyDescent="0.35">
      <c r="C284" s="58" t="s">
        <v>15</v>
      </c>
      <c r="D284" s="54"/>
      <c r="E284" s="6"/>
      <c r="F284" s="19"/>
      <c r="G284" s="24" t="s">
        <v>2</v>
      </c>
      <c r="H284" s="24" t="s">
        <v>2</v>
      </c>
      <c r="I284" s="31"/>
      <c r="J284" s="31"/>
      <c r="K284" s="35"/>
    </row>
    <row r="285" spans="3:11" x14ac:dyDescent="0.35">
      <c r="C285" s="57"/>
      <c r="D285" s="54"/>
      <c r="E285" s="6"/>
      <c r="F285" s="19"/>
      <c r="G285" s="24"/>
      <c r="H285" s="24"/>
      <c r="I285" s="31"/>
      <c r="J285" s="31"/>
      <c r="K285" s="35"/>
    </row>
    <row r="286" spans="3:11" x14ac:dyDescent="0.35">
      <c r="C286" s="58" t="s">
        <v>16</v>
      </c>
      <c r="D286" s="54"/>
      <c r="E286" s="6"/>
      <c r="F286" s="19"/>
      <c r="G286" s="24" t="s">
        <v>2</v>
      </c>
      <c r="H286" s="24" t="s">
        <v>2</v>
      </c>
      <c r="I286" s="31"/>
      <c r="J286" s="31"/>
      <c r="K286" s="35"/>
    </row>
    <row r="287" spans="3:11" x14ac:dyDescent="0.35">
      <c r="C287" s="57"/>
      <c r="D287" s="54"/>
      <c r="E287" s="6"/>
      <c r="F287" s="19"/>
      <c r="G287" s="24"/>
      <c r="H287" s="24"/>
      <c r="I287" s="31"/>
      <c r="J287" s="31"/>
      <c r="K287" s="35"/>
    </row>
    <row r="288" spans="3:11" x14ac:dyDescent="0.35">
      <c r="C288" s="58" t="s">
        <v>17</v>
      </c>
      <c r="D288" s="54"/>
      <c r="E288" s="6"/>
      <c r="F288" s="19"/>
      <c r="G288" s="24" t="s">
        <v>2</v>
      </c>
      <c r="H288" s="24" t="s">
        <v>2</v>
      </c>
      <c r="I288" s="31"/>
      <c r="J288" s="31"/>
      <c r="K288" s="35"/>
    </row>
    <row r="289" spans="1:11" x14ac:dyDescent="0.35">
      <c r="C289" s="57"/>
      <c r="D289" s="54"/>
      <c r="E289" s="6"/>
      <c r="F289" s="19"/>
      <c r="G289" s="24"/>
      <c r="H289" s="24"/>
      <c r="I289" s="31"/>
      <c r="J289" s="31"/>
      <c r="K289" s="35"/>
    </row>
    <row r="290" spans="1:11" x14ac:dyDescent="0.35">
      <c r="A290" s="10"/>
      <c r="B290" s="28"/>
      <c r="C290" s="58" t="s">
        <v>18</v>
      </c>
      <c r="D290" s="54"/>
      <c r="E290" s="6"/>
      <c r="F290" s="19"/>
      <c r="G290" s="24"/>
      <c r="H290" s="24"/>
      <c r="I290" s="31"/>
      <c r="J290" s="31"/>
      <c r="K290" s="35"/>
    </row>
    <row r="291" spans="1:11" x14ac:dyDescent="0.35">
      <c r="A291" s="28"/>
      <c r="B291" s="28"/>
      <c r="C291" s="58" t="s">
        <v>19</v>
      </c>
      <c r="D291" s="54"/>
      <c r="E291" s="6"/>
      <c r="F291" s="19"/>
      <c r="G291" s="24" t="s">
        <v>2</v>
      </c>
      <c r="H291" s="24" t="s">
        <v>2</v>
      </c>
      <c r="I291" s="31"/>
      <c r="J291" s="31"/>
      <c r="K291" s="35"/>
    </row>
    <row r="292" spans="1:11" x14ac:dyDescent="0.35">
      <c r="A292" s="28"/>
      <c r="B292" s="28"/>
      <c r="C292" s="58"/>
      <c r="D292" s="54"/>
      <c r="E292" s="6"/>
      <c r="F292" s="19"/>
      <c r="G292" s="24"/>
      <c r="H292" s="24"/>
      <c r="I292" s="31"/>
      <c r="J292" s="31"/>
      <c r="K292" s="35"/>
    </row>
    <row r="293" spans="1:11" x14ac:dyDescent="0.35">
      <c r="A293" s="28"/>
      <c r="B293" s="28"/>
      <c r="C293" s="58" t="s">
        <v>20</v>
      </c>
      <c r="D293" s="54"/>
      <c r="E293" s="6"/>
      <c r="F293" s="19"/>
      <c r="G293" s="24" t="s">
        <v>2</v>
      </c>
      <c r="H293" s="24" t="s">
        <v>2</v>
      </c>
      <c r="I293" s="31"/>
      <c r="J293" s="31"/>
      <c r="K293" s="35"/>
    </row>
    <row r="294" spans="1:11" x14ac:dyDescent="0.35">
      <c r="A294" s="28"/>
      <c r="B294" s="28"/>
      <c r="C294" s="58"/>
      <c r="D294" s="54"/>
      <c r="E294" s="6"/>
      <c r="F294" s="19"/>
      <c r="G294" s="24"/>
      <c r="H294" s="24"/>
      <c r="I294" s="31"/>
      <c r="J294" s="31"/>
      <c r="K294" s="35"/>
    </row>
    <row r="295" spans="1:11" x14ac:dyDescent="0.35">
      <c r="A295" s="28"/>
      <c r="B295" s="28"/>
      <c r="C295" s="58" t="s">
        <v>21</v>
      </c>
      <c r="D295" s="54"/>
      <c r="E295" s="6"/>
      <c r="F295" s="19"/>
      <c r="G295" s="24" t="s">
        <v>2</v>
      </c>
      <c r="H295" s="24" t="s">
        <v>2</v>
      </c>
      <c r="I295" s="31"/>
      <c r="J295" s="31"/>
      <c r="K295" s="35"/>
    </row>
    <row r="296" spans="1:11" x14ac:dyDescent="0.35">
      <c r="A296" s="28"/>
      <c r="B296" s="28"/>
      <c r="C296" s="58"/>
      <c r="D296" s="54"/>
      <c r="E296" s="6"/>
      <c r="F296" s="19"/>
      <c r="G296" s="24"/>
      <c r="H296" s="24"/>
      <c r="I296" s="31"/>
      <c r="J296" s="31"/>
      <c r="K296" s="35"/>
    </row>
    <row r="297" spans="1:11" x14ac:dyDescent="0.35">
      <c r="A297" s="28"/>
      <c r="B297" s="28"/>
      <c r="C297" s="58" t="s">
        <v>22</v>
      </c>
      <c r="D297" s="54"/>
      <c r="E297" s="6"/>
      <c r="F297" s="19"/>
      <c r="G297" s="24" t="s">
        <v>2</v>
      </c>
      <c r="H297" s="24" t="s">
        <v>2</v>
      </c>
      <c r="I297" s="31"/>
      <c r="J297" s="31"/>
      <c r="K297" s="35"/>
    </row>
    <row r="298" spans="1:11" x14ac:dyDescent="0.35">
      <c r="A298" s="28"/>
      <c r="B298" s="28"/>
      <c r="C298" s="58"/>
      <c r="D298" s="54"/>
      <c r="E298" s="6"/>
      <c r="F298" s="19"/>
      <c r="G298" s="24"/>
      <c r="H298" s="24"/>
      <c r="I298" s="31"/>
      <c r="J298" s="31"/>
      <c r="K298" s="35"/>
    </row>
    <row r="299" spans="1:11" x14ac:dyDescent="0.35">
      <c r="A299" s="28"/>
      <c r="B299" s="28"/>
      <c r="C299" s="58" t="s">
        <v>23</v>
      </c>
      <c r="D299" s="54"/>
      <c r="E299" s="6"/>
      <c r="F299" s="19"/>
      <c r="G299" s="24" t="s">
        <v>2</v>
      </c>
      <c r="H299" s="24" t="s">
        <v>2</v>
      </c>
      <c r="I299" s="31"/>
      <c r="J299" s="31"/>
      <c r="K299" s="35"/>
    </row>
    <row r="300" spans="1:11" x14ac:dyDescent="0.35">
      <c r="A300" s="28"/>
      <c r="B300" s="28"/>
      <c r="C300" s="58"/>
      <c r="D300" s="54"/>
      <c r="E300" s="6"/>
      <c r="F300" s="19"/>
      <c r="G300" s="24"/>
      <c r="H300" s="24"/>
      <c r="I300" s="31"/>
      <c r="J300" s="31"/>
      <c r="K300" s="35"/>
    </row>
    <row r="301" spans="1:11" x14ac:dyDescent="0.35">
      <c r="C301" s="59" t="s">
        <v>24</v>
      </c>
      <c r="D301" s="54"/>
      <c r="E301" s="6"/>
      <c r="F301" s="19"/>
      <c r="G301" s="24"/>
      <c r="H301" s="24"/>
      <c r="I301" s="31"/>
      <c r="J301" s="31"/>
      <c r="K301" s="35"/>
    </row>
    <row r="302" spans="1:11" x14ac:dyDescent="0.35">
      <c r="B302" s="8" t="s">
        <v>186</v>
      </c>
      <c r="C302" s="57" t="s">
        <v>187</v>
      </c>
      <c r="D302" s="54"/>
      <c r="E302" s="6"/>
      <c r="F302" s="19"/>
      <c r="G302" s="24">
        <v>431.31</v>
      </c>
      <c r="H302" s="24">
        <v>0.36</v>
      </c>
      <c r="I302" s="31"/>
      <c r="J302" s="31"/>
      <c r="K302" s="35"/>
    </row>
    <row r="303" spans="1:11" x14ac:dyDescent="0.35">
      <c r="C303" s="58" t="s">
        <v>171</v>
      </c>
      <c r="D303" s="54"/>
      <c r="E303" s="6"/>
      <c r="F303" s="19"/>
      <c r="G303" s="25">
        <v>431.31</v>
      </c>
      <c r="H303" s="25">
        <v>0.36</v>
      </c>
      <c r="I303" s="31"/>
      <c r="J303" s="31"/>
      <c r="K303" s="35"/>
    </row>
    <row r="304" spans="1:11" x14ac:dyDescent="0.35">
      <c r="C304" s="57"/>
      <c r="D304" s="54"/>
      <c r="E304" s="6"/>
      <c r="F304" s="19"/>
      <c r="G304" s="24"/>
      <c r="H304" s="24"/>
      <c r="I304" s="31"/>
      <c r="J304" s="31"/>
      <c r="K304" s="35"/>
    </row>
    <row r="305" spans="1:54" x14ac:dyDescent="0.35">
      <c r="A305" s="10"/>
      <c r="B305" s="28"/>
      <c r="C305" s="58" t="s">
        <v>25</v>
      </c>
      <c r="D305" s="54"/>
      <c r="E305" s="6"/>
      <c r="F305" s="19"/>
      <c r="G305" s="24"/>
      <c r="H305" s="24"/>
      <c r="I305" s="31"/>
      <c r="J305" s="31"/>
      <c r="K305" s="35"/>
    </row>
    <row r="306" spans="1:54" s="2" customFormat="1" ht="13.5" x14ac:dyDescent="0.35">
      <c r="A306" s="28"/>
      <c r="B306" s="28"/>
      <c r="C306" s="57" t="s">
        <v>4922</v>
      </c>
      <c r="D306" s="54"/>
      <c r="E306" s="6"/>
      <c r="F306" s="19"/>
      <c r="G306" s="24" t="s">
        <v>2</v>
      </c>
      <c r="H306" s="24" t="s">
        <v>2</v>
      </c>
      <c r="I306" s="31"/>
      <c r="J306" s="31"/>
      <c r="K306" s="35"/>
      <c r="L306" s="3"/>
      <c r="AI306" s="3"/>
      <c r="AV306" s="3"/>
      <c r="AX306" s="3"/>
      <c r="BB306" s="3"/>
    </row>
    <row r="307" spans="1:54" x14ac:dyDescent="0.35">
      <c r="B307" s="8"/>
      <c r="C307" s="57" t="s">
        <v>188</v>
      </c>
      <c r="D307" s="54"/>
      <c r="E307" s="6"/>
      <c r="F307" s="19"/>
      <c r="G307" s="24">
        <v>-730.43</v>
      </c>
      <c r="H307" s="24">
        <v>-0.53</v>
      </c>
      <c r="I307" s="31"/>
      <c r="J307" s="31"/>
      <c r="K307" s="35"/>
    </row>
    <row r="308" spans="1:54" x14ac:dyDescent="0.35">
      <c r="C308" s="58" t="s">
        <v>171</v>
      </c>
      <c r="D308" s="54"/>
      <c r="E308" s="6"/>
      <c r="F308" s="19"/>
      <c r="G308" s="25">
        <v>-730.43</v>
      </c>
      <c r="H308" s="25">
        <v>-0.53</v>
      </c>
      <c r="I308" s="31"/>
      <c r="J308" s="31"/>
      <c r="K308" s="35"/>
    </row>
    <row r="309" spans="1:54" x14ac:dyDescent="0.35">
      <c r="C309" s="57"/>
      <c r="D309" s="54"/>
      <c r="E309" s="6"/>
      <c r="F309" s="19"/>
      <c r="G309" s="24"/>
      <c r="H309" s="24"/>
      <c r="I309" s="31"/>
      <c r="J309" s="31"/>
      <c r="K309" s="35"/>
    </row>
    <row r="310" spans="1:54" x14ac:dyDescent="0.35">
      <c r="C310" s="60" t="s">
        <v>189</v>
      </c>
      <c r="D310" s="55"/>
      <c r="E310" s="5"/>
      <c r="F310" s="20"/>
      <c r="G310" s="26">
        <v>120898.99</v>
      </c>
      <c r="H310" s="26">
        <v>100</v>
      </c>
      <c r="I310" s="32"/>
      <c r="J310" s="32"/>
      <c r="K310" s="36"/>
    </row>
    <row r="313" spans="1:54" x14ac:dyDescent="0.35">
      <c r="C313" s="1" t="s">
        <v>190</v>
      </c>
    </row>
    <row r="314" spans="1:54" x14ac:dyDescent="0.35">
      <c r="C314" s="37" t="s">
        <v>191</v>
      </c>
      <c r="D314" s="37"/>
      <c r="E314" s="37"/>
      <c r="F314" s="37"/>
      <c r="G314" s="37"/>
      <c r="H314" s="37"/>
      <c r="I314" s="37"/>
      <c r="J314" s="37"/>
      <c r="K314" s="37"/>
    </row>
    <row r="315" spans="1:54" x14ac:dyDescent="0.35">
      <c r="C315" s="2" t="s">
        <v>192</v>
      </c>
    </row>
    <row r="316" spans="1:54" x14ac:dyDescent="0.35">
      <c r="C316" s="2" t="s">
        <v>193</v>
      </c>
    </row>
    <row r="317" spans="1:54" ht="30" customHeight="1" x14ac:dyDescent="0.35">
      <c r="C317" s="81" t="s">
        <v>194</v>
      </c>
      <c r="D317" s="82"/>
      <c r="E317" s="82"/>
      <c r="F317" s="82"/>
      <c r="G317" s="82"/>
      <c r="H317" s="82"/>
      <c r="I317" s="82"/>
      <c r="J317" s="82"/>
      <c r="K317" s="82"/>
    </row>
    <row r="318" spans="1:54" x14ac:dyDescent="0.35">
      <c r="C318" s="2" t="s">
        <v>195</v>
      </c>
    </row>
    <row r="320" spans="1:54" x14ac:dyDescent="0.35">
      <c r="C320" s="78" t="s">
        <v>5006</v>
      </c>
      <c r="E320" s="78" t="s">
        <v>5007</v>
      </c>
      <c r="F320" s="79"/>
    </row>
    <row r="321" spans="5:5" x14ac:dyDescent="0.35">
      <c r="E321" s="2" t="s">
        <v>5059</v>
      </c>
    </row>
  </sheetData>
  <mergeCells count="1">
    <mergeCell ref="C317:K317"/>
  </mergeCells>
  <hyperlinks>
    <hyperlink ref="J2" location="'Index'!A1" display="'Index'!A1" xr:uid="{D65C5EDD-0A53-4519-ACE9-4237BB31EB18}"/>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CE388-FCD6-4B26-88A9-0C39A3B4A7D6}">
  <sheetPr codeName="Sheet1"/>
  <dimension ref="A1:IV73"/>
  <sheetViews>
    <sheetView showGridLines="0" zoomScale="90" zoomScaleNormal="90" workbookViewId="0">
      <pane ySplit="6" topLeftCell="A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4365</v>
      </c>
      <c r="J2" s="38" t="s">
        <v>4662</v>
      </c>
    </row>
    <row r="3" spans="1:54" ht="16" x14ac:dyDescent="0.4">
      <c r="C3" s="1" t="s">
        <v>28</v>
      </c>
      <c r="D3" s="21" t="s">
        <v>4366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705</v>
      </c>
      <c r="C24" s="57" t="s">
        <v>706</v>
      </c>
      <c r="D24" s="54" t="s">
        <v>707</v>
      </c>
      <c r="E24" s="6" t="s">
        <v>185</v>
      </c>
      <c r="F24" s="19">
        <v>220990000</v>
      </c>
      <c r="G24" s="24">
        <v>233376.93</v>
      </c>
      <c r="H24" s="24">
        <v>95.44</v>
      </c>
      <c r="I24" s="31">
        <v>6.9353752000000002</v>
      </c>
      <c r="J24" s="31"/>
      <c r="K24" s="35"/>
    </row>
    <row r="25" spans="1:11" x14ac:dyDescent="0.35">
      <c r="B25" s="8" t="s">
        <v>708</v>
      </c>
      <c r="C25" s="57" t="s">
        <v>709</v>
      </c>
      <c r="D25" s="54" t="s">
        <v>710</v>
      </c>
      <c r="E25" s="6" t="s">
        <v>185</v>
      </c>
      <c r="F25" s="19">
        <v>6500000</v>
      </c>
      <c r="G25" s="24">
        <v>6677.74</v>
      </c>
      <c r="H25" s="24">
        <v>2.73</v>
      </c>
      <c r="I25" s="31">
        <v>6.8666470000000004</v>
      </c>
      <c r="J25" s="31"/>
      <c r="K25" s="35"/>
    </row>
    <row r="26" spans="1:11" x14ac:dyDescent="0.35">
      <c r="C26" s="58" t="s">
        <v>171</v>
      </c>
      <c r="D26" s="54"/>
      <c r="E26" s="6"/>
      <c r="F26" s="19"/>
      <c r="G26" s="25">
        <v>240054.67</v>
      </c>
      <c r="H26" s="25">
        <v>98.17</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1207.29</v>
      </c>
      <c r="H54" s="24">
        <v>0.49</v>
      </c>
      <c r="I54" s="31"/>
      <c r="J54" s="31"/>
      <c r="K54" s="35"/>
    </row>
    <row r="55" spans="1:54" x14ac:dyDescent="0.35">
      <c r="C55" s="58" t="s">
        <v>171</v>
      </c>
      <c r="D55" s="54"/>
      <c r="E55" s="6"/>
      <c r="F55" s="19"/>
      <c r="G55" s="25">
        <v>1207.29</v>
      </c>
      <c r="H55" s="25">
        <v>0.49</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3265.84</v>
      </c>
      <c r="H59" s="24">
        <v>1.34</v>
      </c>
      <c r="I59" s="31"/>
      <c r="J59" s="31"/>
      <c r="K59" s="35"/>
    </row>
    <row r="60" spans="1:54" x14ac:dyDescent="0.35">
      <c r="C60" s="58" t="s">
        <v>171</v>
      </c>
      <c r="D60" s="54"/>
      <c r="E60" s="6"/>
      <c r="F60" s="19"/>
      <c r="G60" s="25">
        <v>3265.84</v>
      </c>
      <c r="H60" s="25">
        <v>1.34</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244527.8</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2" spans="3:11" x14ac:dyDescent="0.35">
      <c r="C72" s="78" t="s">
        <v>5006</v>
      </c>
      <c r="E72" s="78" t="s">
        <v>5007</v>
      </c>
      <c r="F72" s="79"/>
    </row>
    <row r="73" spans="3:11" x14ac:dyDescent="0.35">
      <c r="E73" s="2" t="s">
        <v>5060</v>
      </c>
    </row>
  </sheetData>
  <mergeCells count="1">
    <mergeCell ref="C69:K69"/>
  </mergeCells>
  <hyperlinks>
    <hyperlink ref="J2" location="'Index'!A1" display="'Index'!A1" xr:uid="{FA838504-1A34-467D-BC9E-D053ABC50C01}"/>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8BC33-0A49-4147-8410-8AF7BE8AB44F}">
  <sheetPr codeName="Sheet1"/>
  <dimension ref="A1:IV72"/>
  <sheetViews>
    <sheetView showGridLines="0" zoomScale="90" zoomScaleNormal="90" workbookViewId="0">
      <pane ySplit="6" topLeftCell="A6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4367</v>
      </c>
      <c r="J2" s="38" t="s">
        <v>4662</v>
      </c>
    </row>
    <row r="3" spans="1:54" ht="16" x14ac:dyDescent="0.4">
      <c r="C3" s="1" t="s">
        <v>28</v>
      </c>
      <c r="D3" s="21" t="s">
        <v>4368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3288</v>
      </c>
      <c r="C24" s="57" t="s">
        <v>3289</v>
      </c>
      <c r="D24" s="54" t="s">
        <v>3290</v>
      </c>
      <c r="E24" s="6" t="s">
        <v>185</v>
      </c>
      <c r="F24" s="19">
        <v>218308300</v>
      </c>
      <c r="G24" s="24">
        <v>221930.91</v>
      </c>
      <c r="H24" s="24">
        <v>97.65</v>
      </c>
      <c r="I24" s="31">
        <v>6.7483820999999997</v>
      </c>
      <c r="J24" s="31"/>
      <c r="K24" s="35"/>
    </row>
    <row r="25" spans="1:11" x14ac:dyDescent="0.35">
      <c r="C25" s="58" t="s">
        <v>171</v>
      </c>
      <c r="D25" s="54"/>
      <c r="E25" s="6"/>
      <c r="F25" s="19"/>
      <c r="G25" s="25">
        <v>221930.91</v>
      </c>
      <c r="H25" s="25">
        <v>97.65</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940.56</v>
      </c>
      <c r="H53" s="24">
        <v>0.41</v>
      </c>
      <c r="I53" s="31"/>
      <c r="J53" s="31"/>
      <c r="K53" s="35"/>
    </row>
    <row r="54" spans="1:54" x14ac:dyDescent="0.35">
      <c r="C54" s="58" t="s">
        <v>171</v>
      </c>
      <c r="D54" s="54"/>
      <c r="E54" s="6"/>
      <c r="F54" s="19"/>
      <c r="G54" s="25">
        <v>940.56</v>
      </c>
      <c r="H54" s="25">
        <v>0.41</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4922</v>
      </c>
      <c r="D57" s="54"/>
      <c r="E57" s="6"/>
      <c r="F57" s="19"/>
      <c r="G57" s="24" t="s">
        <v>2</v>
      </c>
      <c r="H57" s="24" t="s">
        <v>2</v>
      </c>
      <c r="I57" s="31"/>
      <c r="J57" s="31"/>
      <c r="K57" s="35"/>
      <c r="L57" s="3"/>
      <c r="AI57" s="3"/>
      <c r="AV57" s="3"/>
      <c r="AX57" s="3"/>
      <c r="BB57" s="3"/>
    </row>
    <row r="58" spans="1:54" x14ac:dyDescent="0.35">
      <c r="B58" s="8"/>
      <c r="C58" s="57" t="s">
        <v>188</v>
      </c>
      <c r="D58" s="54"/>
      <c r="E58" s="6"/>
      <c r="F58" s="19"/>
      <c r="G58" s="24">
        <v>4393.8100000000004</v>
      </c>
      <c r="H58" s="24">
        <v>1.94</v>
      </c>
      <c r="I58" s="31"/>
      <c r="J58" s="31"/>
      <c r="K58" s="35"/>
    </row>
    <row r="59" spans="1:54" x14ac:dyDescent="0.35">
      <c r="C59" s="58" t="s">
        <v>171</v>
      </c>
      <c r="D59" s="54"/>
      <c r="E59" s="6"/>
      <c r="F59" s="19"/>
      <c r="G59" s="25">
        <v>4393.8100000000004</v>
      </c>
      <c r="H59" s="25">
        <v>1.94</v>
      </c>
      <c r="I59" s="31"/>
      <c r="J59" s="31"/>
      <c r="K59" s="35"/>
    </row>
    <row r="60" spans="1:54" x14ac:dyDescent="0.35">
      <c r="C60" s="57"/>
      <c r="D60" s="54"/>
      <c r="E60" s="6"/>
      <c r="F60" s="19"/>
      <c r="G60" s="24"/>
      <c r="H60" s="24"/>
      <c r="I60" s="31"/>
      <c r="J60" s="31"/>
      <c r="K60" s="35"/>
    </row>
    <row r="61" spans="1:54" x14ac:dyDescent="0.35">
      <c r="C61" s="60" t="s">
        <v>189</v>
      </c>
      <c r="D61" s="55"/>
      <c r="E61" s="5"/>
      <c r="F61" s="20"/>
      <c r="G61" s="26">
        <v>227265.28</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1" t="s">
        <v>194</v>
      </c>
      <c r="D68" s="82"/>
      <c r="E68" s="82"/>
      <c r="F68" s="82"/>
      <c r="G68" s="82"/>
      <c r="H68" s="82"/>
      <c r="I68" s="82"/>
      <c r="J68" s="82"/>
      <c r="K68" s="82"/>
    </row>
    <row r="69" spans="3:11" x14ac:dyDescent="0.35">
      <c r="C69" s="2" t="s">
        <v>195</v>
      </c>
    </row>
    <row r="71" spans="3:11" x14ac:dyDescent="0.35">
      <c r="C71" s="78" t="s">
        <v>5006</v>
      </c>
      <c r="E71" s="78" t="s">
        <v>5007</v>
      </c>
      <c r="F71" s="79"/>
    </row>
    <row r="72" spans="3:11" x14ac:dyDescent="0.35">
      <c r="E72" s="2" t="s">
        <v>5061</v>
      </c>
    </row>
  </sheetData>
  <mergeCells count="1">
    <mergeCell ref="C68:K68"/>
  </mergeCells>
  <hyperlinks>
    <hyperlink ref="J2" location="'Index'!A1" display="'Index'!A1" xr:uid="{C18EFC3B-87C0-48E0-97C9-53B6CD52E727}"/>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D40C-1E29-44BE-9891-A86B394BEFD0}">
  <sheetPr codeName="Sheet1"/>
  <dimension ref="A1:IV90"/>
  <sheetViews>
    <sheetView showGridLines="0" zoomScale="90" zoomScaleNormal="90" workbookViewId="0">
      <pane ySplit="6" topLeftCell="A7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4369</v>
      </c>
      <c r="J2" s="38" t="s">
        <v>4662</v>
      </c>
    </row>
    <row r="3" spans="1:54" ht="16" x14ac:dyDescent="0.4">
      <c r="C3" s="1" t="s">
        <v>28</v>
      </c>
      <c r="D3" s="21" t="s">
        <v>4370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1790</v>
      </c>
      <c r="C24" s="57" t="s">
        <v>1791</v>
      </c>
      <c r="D24" s="54" t="s">
        <v>1792</v>
      </c>
      <c r="E24" s="6" t="s">
        <v>185</v>
      </c>
      <c r="F24" s="19">
        <v>5500000</v>
      </c>
      <c r="G24" s="24">
        <v>5592.41</v>
      </c>
      <c r="H24" s="24">
        <v>5.04</v>
      </c>
      <c r="I24" s="31">
        <v>6.7115929000000003</v>
      </c>
      <c r="J24" s="31"/>
      <c r="K24" s="35"/>
    </row>
    <row r="25" spans="1:11" x14ac:dyDescent="0.35">
      <c r="C25" s="58" t="s">
        <v>171</v>
      </c>
      <c r="D25" s="54"/>
      <c r="E25" s="6"/>
      <c r="F25" s="19"/>
      <c r="G25" s="25">
        <v>5592.41</v>
      </c>
      <c r="H25" s="25">
        <v>5.04</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4371</v>
      </c>
      <c r="C28" s="57" t="s">
        <v>4372</v>
      </c>
      <c r="D28" s="54" t="s">
        <v>4373</v>
      </c>
      <c r="E28" s="6" t="s">
        <v>185</v>
      </c>
      <c r="F28" s="19">
        <v>33500000</v>
      </c>
      <c r="G28" s="24">
        <v>33748.269999999997</v>
      </c>
      <c r="H28" s="24">
        <v>30.39</v>
      </c>
      <c r="I28" s="31">
        <v>6.9673030999999996</v>
      </c>
      <c r="J28" s="31"/>
      <c r="K28" s="35"/>
    </row>
    <row r="29" spans="1:11" x14ac:dyDescent="0.35">
      <c r="B29" s="8" t="s">
        <v>4374</v>
      </c>
      <c r="C29" s="57" t="s">
        <v>4375</v>
      </c>
      <c r="D29" s="54" t="s">
        <v>4376</v>
      </c>
      <c r="E29" s="6" t="s">
        <v>185</v>
      </c>
      <c r="F29" s="19">
        <v>22000000</v>
      </c>
      <c r="G29" s="24">
        <v>22173.69</v>
      </c>
      <c r="H29" s="24">
        <v>19.97</v>
      </c>
      <c r="I29" s="31">
        <v>6.9701034000000002</v>
      </c>
      <c r="J29" s="31"/>
      <c r="K29" s="35"/>
    </row>
    <row r="30" spans="1:11" x14ac:dyDescent="0.35">
      <c r="B30" s="8" t="s">
        <v>4377</v>
      </c>
      <c r="C30" s="57" t="s">
        <v>4378</v>
      </c>
      <c r="D30" s="54" t="s">
        <v>4379</v>
      </c>
      <c r="E30" s="6" t="s">
        <v>185</v>
      </c>
      <c r="F30" s="19">
        <v>9800000</v>
      </c>
      <c r="G30" s="24">
        <v>9909.25</v>
      </c>
      <c r="H30" s="24">
        <v>8.92</v>
      </c>
      <c r="I30" s="31">
        <v>6.9701034000000002</v>
      </c>
      <c r="J30" s="31"/>
      <c r="K30" s="35"/>
    </row>
    <row r="31" spans="1:11" x14ac:dyDescent="0.35">
      <c r="B31" s="8" t="s">
        <v>4380</v>
      </c>
      <c r="C31" s="57" t="s">
        <v>4381</v>
      </c>
      <c r="D31" s="54" t="s">
        <v>4382</v>
      </c>
      <c r="E31" s="6" t="s">
        <v>185</v>
      </c>
      <c r="F31" s="19">
        <v>8000000</v>
      </c>
      <c r="G31" s="24">
        <v>8101.69</v>
      </c>
      <c r="H31" s="24">
        <v>7.3</v>
      </c>
      <c r="I31" s="31">
        <v>7.0316437000000001</v>
      </c>
      <c r="J31" s="31"/>
      <c r="K31" s="35"/>
    </row>
    <row r="32" spans="1:11" x14ac:dyDescent="0.35">
      <c r="B32" s="8" t="s">
        <v>4383</v>
      </c>
      <c r="C32" s="57" t="s">
        <v>4384</v>
      </c>
      <c r="D32" s="54" t="s">
        <v>4385</v>
      </c>
      <c r="E32" s="6" t="s">
        <v>185</v>
      </c>
      <c r="F32" s="19">
        <v>5450000</v>
      </c>
      <c r="G32" s="24">
        <v>5488.28</v>
      </c>
      <c r="H32" s="24">
        <v>4.9400000000000004</v>
      </c>
      <c r="I32" s="31">
        <v>6.9748089999999996</v>
      </c>
      <c r="J32" s="31"/>
      <c r="K32" s="35"/>
    </row>
    <row r="33" spans="2:11" x14ac:dyDescent="0.35">
      <c r="B33" s="8" t="s">
        <v>4386</v>
      </c>
      <c r="C33" s="57" t="s">
        <v>4387</v>
      </c>
      <c r="D33" s="54" t="s">
        <v>4388</v>
      </c>
      <c r="E33" s="6" t="s">
        <v>185</v>
      </c>
      <c r="F33" s="19">
        <v>5000000</v>
      </c>
      <c r="G33" s="24">
        <v>5045.1899999999996</v>
      </c>
      <c r="H33" s="24">
        <v>4.54</v>
      </c>
      <c r="I33" s="31">
        <v>6.9776531000000004</v>
      </c>
      <c r="J33" s="31"/>
      <c r="K33" s="35"/>
    </row>
    <row r="34" spans="2:11" x14ac:dyDescent="0.35">
      <c r="B34" s="8" t="s">
        <v>4389</v>
      </c>
      <c r="C34" s="57" t="s">
        <v>4390</v>
      </c>
      <c r="D34" s="54" t="s">
        <v>4391</v>
      </c>
      <c r="E34" s="6" t="s">
        <v>185</v>
      </c>
      <c r="F34" s="19">
        <v>4000000</v>
      </c>
      <c r="G34" s="24">
        <v>4055.79</v>
      </c>
      <c r="H34" s="24">
        <v>3.65</v>
      </c>
      <c r="I34" s="31">
        <v>6.9888019000000003</v>
      </c>
      <c r="J34" s="31"/>
      <c r="K34" s="35"/>
    </row>
    <row r="35" spans="2:11" x14ac:dyDescent="0.35">
      <c r="B35" s="8" t="s">
        <v>4392</v>
      </c>
      <c r="C35" s="57" t="s">
        <v>4393</v>
      </c>
      <c r="D35" s="54" t="s">
        <v>4394</v>
      </c>
      <c r="E35" s="6" t="s">
        <v>185</v>
      </c>
      <c r="F35" s="19">
        <v>3500000</v>
      </c>
      <c r="G35" s="24">
        <v>3546.77</v>
      </c>
      <c r="H35" s="24">
        <v>3.19</v>
      </c>
      <c r="I35" s="31">
        <v>7.0241091000000004</v>
      </c>
      <c r="J35" s="31"/>
      <c r="K35" s="35"/>
    </row>
    <row r="36" spans="2:11" x14ac:dyDescent="0.35">
      <c r="B36" s="8" t="s">
        <v>4395</v>
      </c>
      <c r="C36" s="57" t="s">
        <v>4396</v>
      </c>
      <c r="D36" s="54" t="s">
        <v>4397</v>
      </c>
      <c r="E36" s="6" t="s">
        <v>185</v>
      </c>
      <c r="F36" s="19">
        <v>3000000</v>
      </c>
      <c r="G36" s="24">
        <v>3026.61</v>
      </c>
      <c r="H36" s="24">
        <v>2.73</v>
      </c>
      <c r="I36" s="31">
        <v>7.0060006000000001</v>
      </c>
      <c r="J36" s="31"/>
      <c r="K36" s="35"/>
    </row>
    <row r="37" spans="2:11" x14ac:dyDescent="0.35">
      <c r="B37" s="8" t="s">
        <v>4398</v>
      </c>
      <c r="C37" s="57" t="s">
        <v>4399</v>
      </c>
      <c r="D37" s="54" t="s">
        <v>4400</v>
      </c>
      <c r="E37" s="6" t="s">
        <v>185</v>
      </c>
      <c r="F37" s="19">
        <v>2500000</v>
      </c>
      <c r="G37" s="24">
        <v>2547.69</v>
      </c>
      <c r="H37" s="24">
        <v>2.29</v>
      </c>
      <c r="I37" s="31">
        <v>6.9902658999999998</v>
      </c>
      <c r="J37" s="31"/>
      <c r="K37" s="35"/>
    </row>
    <row r="38" spans="2:11" x14ac:dyDescent="0.35">
      <c r="B38" s="8" t="s">
        <v>3703</v>
      </c>
      <c r="C38" s="57" t="s">
        <v>3704</v>
      </c>
      <c r="D38" s="54" t="s">
        <v>3705</v>
      </c>
      <c r="E38" s="6" t="s">
        <v>185</v>
      </c>
      <c r="F38" s="19">
        <v>2000000</v>
      </c>
      <c r="G38" s="24">
        <v>2017.69</v>
      </c>
      <c r="H38" s="24">
        <v>1.82</v>
      </c>
      <c r="I38" s="31">
        <v>6.9686627000000003</v>
      </c>
      <c r="J38" s="31"/>
      <c r="K38" s="35"/>
    </row>
    <row r="39" spans="2:11" x14ac:dyDescent="0.35">
      <c r="B39" s="8" t="s">
        <v>4401</v>
      </c>
      <c r="C39" s="57" t="s">
        <v>4402</v>
      </c>
      <c r="D39" s="54" t="s">
        <v>4403</v>
      </c>
      <c r="E39" s="6" t="s">
        <v>185</v>
      </c>
      <c r="F39" s="19">
        <v>1000000</v>
      </c>
      <c r="G39" s="24">
        <v>1007.95</v>
      </c>
      <c r="H39" s="24">
        <v>0.91</v>
      </c>
      <c r="I39" s="31">
        <v>7.0077074000000001</v>
      </c>
      <c r="J39" s="31"/>
      <c r="K39" s="35"/>
    </row>
    <row r="40" spans="2:11" x14ac:dyDescent="0.35">
      <c r="B40" s="8" t="s">
        <v>4404</v>
      </c>
      <c r="C40" s="57" t="s">
        <v>4405</v>
      </c>
      <c r="D40" s="54" t="s">
        <v>4406</v>
      </c>
      <c r="E40" s="6" t="s">
        <v>185</v>
      </c>
      <c r="F40" s="19">
        <v>1000000</v>
      </c>
      <c r="G40" s="24">
        <v>1006.79</v>
      </c>
      <c r="H40" s="24">
        <v>0.91</v>
      </c>
      <c r="I40" s="31">
        <v>7.0060006000000001</v>
      </c>
      <c r="J40" s="31"/>
      <c r="K40" s="35"/>
    </row>
    <row r="41" spans="2:11" x14ac:dyDescent="0.35">
      <c r="B41" s="8" t="s">
        <v>4407</v>
      </c>
      <c r="C41" s="57" t="s">
        <v>4408</v>
      </c>
      <c r="D41" s="54" t="s">
        <v>4409</v>
      </c>
      <c r="E41" s="6" t="s">
        <v>185</v>
      </c>
      <c r="F41" s="19">
        <v>500000</v>
      </c>
      <c r="G41" s="24">
        <v>504.51</v>
      </c>
      <c r="H41" s="24">
        <v>0.45</v>
      </c>
      <c r="I41" s="31">
        <v>6.9748089999999996</v>
      </c>
      <c r="J41" s="31"/>
      <c r="K41" s="35"/>
    </row>
    <row r="42" spans="2:11" x14ac:dyDescent="0.35">
      <c r="B42" s="8" t="s">
        <v>3727</v>
      </c>
      <c r="C42" s="57" t="s">
        <v>3728</v>
      </c>
      <c r="D42" s="54" t="s">
        <v>3729</v>
      </c>
      <c r="E42" s="6" t="s">
        <v>185</v>
      </c>
      <c r="F42" s="19">
        <v>500000</v>
      </c>
      <c r="G42" s="24">
        <v>503.88</v>
      </c>
      <c r="H42" s="24">
        <v>0.45</v>
      </c>
      <c r="I42" s="31">
        <v>6.9510274000000001</v>
      </c>
      <c r="J42" s="31"/>
      <c r="K42" s="35"/>
    </row>
    <row r="43" spans="2:11" x14ac:dyDescent="0.35">
      <c r="B43" s="8" t="s">
        <v>3706</v>
      </c>
      <c r="C43" s="57" t="s">
        <v>3707</v>
      </c>
      <c r="D43" s="54" t="s">
        <v>3708</v>
      </c>
      <c r="E43" s="6" t="s">
        <v>185</v>
      </c>
      <c r="F43" s="19">
        <v>474700</v>
      </c>
      <c r="G43" s="24">
        <v>478.73</v>
      </c>
      <c r="H43" s="24">
        <v>0.43</v>
      </c>
      <c r="I43" s="31">
        <v>6.9650423000000004</v>
      </c>
      <c r="J43" s="31"/>
      <c r="K43" s="35"/>
    </row>
    <row r="44" spans="2:11" x14ac:dyDescent="0.35">
      <c r="B44" s="8" t="s">
        <v>3724</v>
      </c>
      <c r="C44" s="57" t="s">
        <v>3725</v>
      </c>
      <c r="D44" s="54" t="s">
        <v>3726</v>
      </c>
      <c r="E44" s="6" t="s">
        <v>185</v>
      </c>
      <c r="F44" s="19">
        <v>25000</v>
      </c>
      <c r="G44" s="24">
        <v>25.2</v>
      </c>
      <c r="H44" s="24">
        <v>0.02</v>
      </c>
      <c r="I44" s="31">
        <v>6.9650423000000004</v>
      </c>
      <c r="J44" s="31"/>
      <c r="K44" s="35"/>
    </row>
    <row r="45" spans="2:11" x14ac:dyDescent="0.35">
      <c r="C45" s="58" t="s">
        <v>171</v>
      </c>
      <c r="D45" s="54"/>
      <c r="E45" s="6"/>
      <c r="F45" s="19"/>
      <c r="G45" s="25">
        <v>103187.98</v>
      </c>
      <c r="H45" s="25">
        <v>92.91</v>
      </c>
      <c r="I45" s="31"/>
      <c r="J45" s="31"/>
      <c r="K45" s="35"/>
    </row>
    <row r="46" spans="2:11" x14ac:dyDescent="0.35">
      <c r="C46" s="57"/>
      <c r="D46" s="54"/>
      <c r="E46" s="6"/>
      <c r="F46" s="19"/>
      <c r="G46" s="24"/>
      <c r="H46" s="24"/>
      <c r="I46" s="31"/>
      <c r="J46" s="31"/>
      <c r="K46" s="35"/>
    </row>
    <row r="47" spans="2:11" x14ac:dyDescent="0.35">
      <c r="C47" s="58" t="s">
        <v>11</v>
      </c>
      <c r="D47" s="54"/>
      <c r="E47" s="6"/>
      <c r="F47" s="19"/>
      <c r="G47" s="24"/>
      <c r="H47" s="24"/>
      <c r="I47" s="31"/>
      <c r="J47" s="31"/>
      <c r="K47" s="35"/>
    </row>
    <row r="48" spans="2:11" x14ac:dyDescent="0.35">
      <c r="C48" s="57"/>
      <c r="D48" s="54"/>
      <c r="E48" s="6"/>
      <c r="F48" s="19"/>
      <c r="G48" s="24"/>
      <c r="H48" s="24"/>
      <c r="I48" s="31"/>
      <c r="J48" s="31"/>
      <c r="K48" s="35"/>
    </row>
    <row r="49" spans="1:11" x14ac:dyDescent="0.35">
      <c r="C49" s="58" t="s">
        <v>13</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14</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15</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16</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17</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618.25</v>
      </c>
      <c r="H71" s="24">
        <v>0.56000000000000005</v>
      </c>
      <c r="I71" s="31"/>
      <c r="J71" s="31"/>
      <c r="K71" s="35"/>
    </row>
    <row r="72" spans="1:54" x14ac:dyDescent="0.35">
      <c r="C72" s="58" t="s">
        <v>171</v>
      </c>
      <c r="D72" s="54"/>
      <c r="E72" s="6"/>
      <c r="F72" s="19"/>
      <c r="G72" s="25">
        <v>618.25</v>
      </c>
      <c r="H72" s="25">
        <v>0.56000000000000005</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4922</v>
      </c>
      <c r="D75" s="54"/>
      <c r="E75" s="6"/>
      <c r="F75" s="19"/>
      <c r="G75" s="24" t="s">
        <v>2</v>
      </c>
      <c r="H75" s="24" t="s">
        <v>2</v>
      </c>
      <c r="I75" s="31"/>
      <c r="J75" s="31"/>
      <c r="K75" s="35"/>
      <c r="L75" s="3"/>
      <c r="AI75" s="3"/>
      <c r="AV75" s="3"/>
      <c r="AX75" s="3"/>
      <c r="BB75" s="3"/>
    </row>
    <row r="76" spans="1:54" x14ac:dyDescent="0.35">
      <c r="B76" s="8"/>
      <c r="C76" s="57" t="s">
        <v>188</v>
      </c>
      <c r="D76" s="54"/>
      <c r="E76" s="6"/>
      <c r="F76" s="19"/>
      <c r="G76" s="24">
        <v>1655.82</v>
      </c>
      <c r="H76" s="24">
        <v>1.49</v>
      </c>
      <c r="I76" s="31"/>
      <c r="J76" s="31"/>
      <c r="K76" s="35"/>
    </row>
    <row r="77" spans="1:54" x14ac:dyDescent="0.35">
      <c r="C77" s="58" t="s">
        <v>171</v>
      </c>
      <c r="D77" s="54"/>
      <c r="E77" s="6"/>
      <c r="F77" s="19"/>
      <c r="G77" s="25">
        <v>1655.82</v>
      </c>
      <c r="H77" s="25">
        <v>1.49</v>
      </c>
      <c r="I77" s="31"/>
      <c r="J77" s="31"/>
      <c r="K77" s="35"/>
    </row>
    <row r="78" spans="1:54" x14ac:dyDescent="0.35">
      <c r="C78" s="57"/>
      <c r="D78" s="54"/>
      <c r="E78" s="6"/>
      <c r="F78" s="19"/>
      <c r="G78" s="24"/>
      <c r="H78" s="24"/>
      <c r="I78" s="31"/>
      <c r="J78" s="31"/>
      <c r="K78" s="35"/>
    </row>
    <row r="79" spans="1:54" x14ac:dyDescent="0.35">
      <c r="C79" s="60" t="s">
        <v>189</v>
      </c>
      <c r="D79" s="55"/>
      <c r="E79" s="5"/>
      <c r="F79" s="20"/>
      <c r="G79" s="26">
        <v>111054.46</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1" t="s">
        <v>194</v>
      </c>
      <c r="D86" s="82"/>
      <c r="E86" s="82"/>
      <c r="F86" s="82"/>
      <c r="G86" s="82"/>
      <c r="H86" s="82"/>
      <c r="I86" s="82"/>
      <c r="J86" s="82"/>
      <c r="K86" s="82"/>
    </row>
    <row r="87" spans="3:11" x14ac:dyDescent="0.35">
      <c r="C87" s="2" t="s">
        <v>195</v>
      </c>
    </row>
    <row r="89" spans="3:11" x14ac:dyDescent="0.35">
      <c r="C89" s="78" t="s">
        <v>5006</v>
      </c>
      <c r="E89" s="78" t="s">
        <v>5007</v>
      </c>
      <c r="F89" s="79"/>
    </row>
    <row r="90" spans="3:11" x14ac:dyDescent="0.35">
      <c r="E90" s="2" t="s">
        <v>5062</v>
      </c>
    </row>
  </sheetData>
  <mergeCells count="1">
    <mergeCell ref="C86:K86"/>
  </mergeCells>
  <hyperlinks>
    <hyperlink ref="J2" location="'Index'!A1" display="'Index'!A1" xr:uid="{C4380A94-078C-4EFB-81F7-D4ACA935ACA8}"/>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21ED6-806A-4A97-91B3-C3D34D4062E9}">
  <sheetPr codeName="Sheet1"/>
  <dimension ref="A1:IV75"/>
  <sheetViews>
    <sheetView showGridLines="0" zoomScale="90" zoomScaleNormal="90" workbookViewId="0">
      <pane ySplit="6" topLeftCell="A6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4410</v>
      </c>
      <c r="J2" s="38" t="s">
        <v>4662</v>
      </c>
    </row>
    <row r="3" spans="1:54" ht="16" x14ac:dyDescent="0.4">
      <c r="C3" s="1" t="s">
        <v>28</v>
      </c>
      <c r="D3" s="21" t="s">
        <v>4411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3800</v>
      </c>
      <c r="C38" s="57" t="s">
        <v>3801</v>
      </c>
      <c r="D38" s="54" t="s">
        <v>3802</v>
      </c>
      <c r="E38" s="6" t="s">
        <v>185</v>
      </c>
      <c r="F38" s="19">
        <v>34000000</v>
      </c>
      <c r="G38" s="24">
        <v>31428.85</v>
      </c>
      <c r="H38" s="24">
        <v>95.27</v>
      </c>
      <c r="I38" s="31">
        <v>6.7886629000000003</v>
      </c>
      <c r="J38" s="31"/>
      <c r="K38" s="35"/>
    </row>
    <row r="39" spans="1:11" x14ac:dyDescent="0.35">
      <c r="B39" s="8" t="s">
        <v>3803</v>
      </c>
      <c r="C39" s="57" t="s">
        <v>3801</v>
      </c>
      <c r="D39" s="54" t="s">
        <v>3804</v>
      </c>
      <c r="E39" s="6" t="s">
        <v>185</v>
      </c>
      <c r="F39" s="19">
        <v>957100</v>
      </c>
      <c r="G39" s="24">
        <v>884.72</v>
      </c>
      <c r="H39" s="24">
        <v>2.68</v>
      </c>
      <c r="I39" s="31">
        <v>6.7886629000000003</v>
      </c>
      <c r="J39" s="31"/>
      <c r="K39" s="35"/>
    </row>
    <row r="40" spans="1:11" x14ac:dyDescent="0.35">
      <c r="B40" s="8" t="s">
        <v>3141</v>
      </c>
      <c r="C40" s="57" t="s">
        <v>3142</v>
      </c>
      <c r="D40" s="54" t="s">
        <v>3143</v>
      </c>
      <c r="E40" s="6" t="s">
        <v>185</v>
      </c>
      <c r="F40" s="19">
        <v>575000</v>
      </c>
      <c r="G40" s="24">
        <v>542.45000000000005</v>
      </c>
      <c r="H40" s="24">
        <v>1.64</v>
      </c>
      <c r="I40" s="31">
        <v>6.8192589999999997</v>
      </c>
      <c r="J40" s="31"/>
      <c r="K40" s="35"/>
    </row>
    <row r="41" spans="1:11" x14ac:dyDescent="0.35">
      <c r="B41" s="8" t="s">
        <v>3123</v>
      </c>
      <c r="C41" s="57" t="s">
        <v>3124</v>
      </c>
      <c r="D41" s="54" t="s">
        <v>3125</v>
      </c>
      <c r="E41" s="6" t="s">
        <v>185</v>
      </c>
      <c r="F41" s="19">
        <v>125000</v>
      </c>
      <c r="G41" s="24">
        <v>116.17</v>
      </c>
      <c r="H41" s="24">
        <v>0.35</v>
      </c>
      <c r="I41" s="31">
        <v>6.7982652999999997</v>
      </c>
      <c r="J41" s="31"/>
      <c r="K41" s="35"/>
    </row>
    <row r="42" spans="1:11" x14ac:dyDescent="0.35">
      <c r="C42" s="58" t="s">
        <v>171</v>
      </c>
      <c r="D42" s="54"/>
      <c r="E42" s="6"/>
      <c r="F42" s="19"/>
      <c r="G42" s="25">
        <v>32972.19</v>
      </c>
      <c r="H42" s="25">
        <v>99.94</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11.16</v>
      </c>
      <c r="H56" s="24">
        <v>0.03</v>
      </c>
      <c r="I56" s="31"/>
      <c r="J56" s="31"/>
      <c r="K56" s="35"/>
    </row>
    <row r="57" spans="1:54" x14ac:dyDescent="0.35">
      <c r="C57" s="58" t="s">
        <v>171</v>
      </c>
      <c r="D57" s="54"/>
      <c r="E57" s="6"/>
      <c r="F57" s="19"/>
      <c r="G57" s="25">
        <v>11.16</v>
      </c>
      <c r="H57" s="25">
        <v>0.03</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4922</v>
      </c>
      <c r="D60" s="54"/>
      <c r="E60" s="6"/>
      <c r="F60" s="19"/>
      <c r="G60" s="24" t="s">
        <v>2</v>
      </c>
      <c r="H60" s="24" t="s">
        <v>2</v>
      </c>
      <c r="I60" s="31"/>
      <c r="J60" s="31"/>
      <c r="K60" s="35"/>
      <c r="L60" s="3"/>
      <c r="AI60" s="3"/>
      <c r="AV60" s="3"/>
      <c r="AX60" s="3"/>
      <c r="BB60" s="3"/>
    </row>
    <row r="61" spans="1:54" x14ac:dyDescent="0.35">
      <c r="B61" s="8"/>
      <c r="C61" s="57" t="s">
        <v>188</v>
      </c>
      <c r="D61" s="54"/>
      <c r="E61" s="6"/>
      <c r="F61" s="19"/>
      <c r="G61" s="24">
        <v>4.62</v>
      </c>
      <c r="H61" s="24">
        <v>0.03</v>
      </c>
      <c r="I61" s="31"/>
      <c r="J61" s="31"/>
      <c r="K61" s="35"/>
    </row>
    <row r="62" spans="1:54" x14ac:dyDescent="0.35">
      <c r="C62" s="58" t="s">
        <v>171</v>
      </c>
      <c r="D62" s="54"/>
      <c r="E62" s="6"/>
      <c r="F62" s="19"/>
      <c r="G62" s="25">
        <v>4.62</v>
      </c>
      <c r="H62" s="25">
        <v>0.03</v>
      </c>
      <c r="I62" s="31"/>
      <c r="J62" s="31"/>
      <c r="K62" s="35"/>
    </row>
    <row r="63" spans="1:54" x14ac:dyDescent="0.35">
      <c r="C63" s="57"/>
      <c r="D63" s="54"/>
      <c r="E63" s="6"/>
      <c r="F63" s="19"/>
      <c r="G63" s="24"/>
      <c r="H63" s="24"/>
      <c r="I63" s="31"/>
      <c r="J63" s="31"/>
      <c r="K63" s="35"/>
    </row>
    <row r="64" spans="1:54" x14ac:dyDescent="0.35">
      <c r="C64" s="60" t="s">
        <v>189</v>
      </c>
      <c r="D64" s="55"/>
      <c r="E64" s="5"/>
      <c r="F64" s="20"/>
      <c r="G64" s="26">
        <v>32987.97</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1" t="s">
        <v>194</v>
      </c>
      <c r="D71" s="82"/>
      <c r="E71" s="82"/>
      <c r="F71" s="82"/>
      <c r="G71" s="82"/>
      <c r="H71" s="82"/>
      <c r="I71" s="82"/>
      <c r="J71" s="82"/>
      <c r="K71" s="82"/>
    </row>
    <row r="72" spans="3:11" x14ac:dyDescent="0.35">
      <c r="C72" s="2" t="s">
        <v>195</v>
      </c>
    </row>
    <row r="74" spans="3:11" x14ac:dyDescent="0.35">
      <c r="C74" s="78" t="s">
        <v>5006</v>
      </c>
      <c r="E74" s="78" t="s">
        <v>5007</v>
      </c>
      <c r="F74" s="79"/>
    </row>
    <row r="75" spans="3:11" x14ac:dyDescent="0.35">
      <c r="E75" s="2" t="s">
        <v>5055</v>
      </c>
    </row>
  </sheetData>
  <mergeCells count="1">
    <mergeCell ref="C71:K71"/>
  </mergeCells>
  <hyperlinks>
    <hyperlink ref="J2" location="'Index'!A1" display="'Index'!A1" xr:uid="{327140B3-A479-44F4-8502-C7855835CDEB}"/>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AD78-8773-493C-91C0-B0B5DD1B4CB8}">
  <sheetPr codeName="Sheet1"/>
  <dimension ref="A1:IV75"/>
  <sheetViews>
    <sheetView showGridLines="0" zoomScale="90" zoomScaleNormal="90" workbookViewId="0">
      <pane ySplit="6" topLeftCell="A6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4412</v>
      </c>
      <c r="J2" s="38" t="s">
        <v>4662</v>
      </c>
    </row>
    <row r="3" spans="1:54" ht="16" x14ac:dyDescent="0.4">
      <c r="C3" s="1" t="s">
        <v>28</v>
      </c>
      <c r="D3" s="21" t="s">
        <v>4413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3800</v>
      </c>
      <c r="C38" s="57" t="s">
        <v>3801</v>
      </c>
      <c r="D38" s="54" t="s">
        <v>3802</v>
      </c>
      <c r="E38" s="6" t="s">
        <v>185</v>
      </c>
      <c r="F38" s="19">
        <v>18000000</v>
      </c>
      <c r="G38" s="24">
        <v>16638.8</v>
      </c>
      <c r="H38" s="24">
        <v>84.35</v>
      </c>
      <c r="I38" s="31">
        <v>6.7886629000000003</v>
      </c>
      <c r="J38" s="31"/>
      <c r="K38" s="35"/>
    </row>
    <row r="39" spans="1:11" x14ac:dyDescent="0.35">
      <c r="B39" s="8" t="s">
        <v>3129</v>
      </c>
      <c r="C39" s="57" t="s">
        <v>3130</v>
      </c>
      <c r="D39" s="54" t="s">
        <v>3131</v>
      </c>
      <c r="E39" s="6" t="s">
        <v>185</v>
      </c>
      <c r="F39" s="19">
        <v>2300000</v>
      </c>
      <c r="G39" s="24">
        <v>2134.7800000000002</v>
      </c>
      <c r="H39" s="24">
        <v>10.82</v>
      </c>
      <c r="I39" s="31">
        <v>6.7986268000000001</v>
      </c>
      <c r="J39" s="31"/>
      <c r="K39" s="35"/>
    </row>
    <row r="40" spans="1:11" x14ac:dyDescent="0.35">
      <c r="B40" s="8" t="s">
        <v>3803</v>
      </c>
      <c r="C40" s="57" t="s">
        <v>3801</v>
      </c>
      <c r="D40" s="54" t="s">
        <v>3804</v>
      </c>
      <c r="E40" s="6" t="s">
        <v>185</v>
      </c>
      <c r="F40" s="19">
        <v>506700</v>
      </c>
      <c r="G40" s="24">
        <v>468.38</v>
      </c>
      <c r="H40" s="24">
        <v>2.37</v>
      </c>
      <c r="I40" s="31">
        <v>6.7886629000000003</v>
      </c>
      <c r="J40" s="31"/>
      <c r="K40" s="35"/>
    </row>
    <row r="41" spans="1:11" x14ac:dyDescent="0.35">
      <c r="B41" s="8" t="s">
        <v>3123</v>
      </c>
      <c r="C41" s="57" t="s">
        <v>3124</v>
      </c>
      <c r="D41" s="54" t="s">
        <v>3125</v>
      </c>
      <c r="E41" s="6" t="s">
        <v>185</v>
      </c>
      <c r="F41" s="19">
        <v>500000</v>
      </c>
      <c r="G41" s="24">
        <v>464.68</v>
      </c>
      <c r="H41" s="24">
        <v>2.36</v>
      </c>
      <c r="I41" s="31">
        <v>6.7982652999999997</v>
      </c>
      <c r="J41" s="31"/>
      <c r="K41" s="35"/>
    </row>
    <row r="42" spans="1:11" x14ac:dyDescent="0.35">
      <c r="C42" s="58" t="s">
        <v>171</v>
      </c>
      <c r="D42" s="54"/>
      <c r="E42" s="6"/>
      <c r="F42" s="19"/>
      <c r="G42" s="25">
        <v>19706.64</v>
      </c>
      <c r="H42" s="25">
        <v>99.9</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11.34</v>
      </c>
      <c r="H56" s="24">
        <v>0.06</v>
      </c>
      <c r="I56" s="31"/>
      <c r="J56" s="31"/>
      <c r="K56" s="35"/>
    </row>
    <row r="57" spans="1:54" x14ac:dyDescent="0.35">
      <c r="C57" s="58" t="s">
        <v>171</v>
      </c>
      <c r="D57" s="54"/>
      <c r="E57" s="6"/>
      <c r="F57" s="19"/>
      <c r="G57" s="25">
        <v>11.34</v>
      </c>
      <c r="H57" s="25">
        <v>0.06</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4922</v>
      </c>
      <c r="D60" s="54"/>
      <c r="E60" s="6"/>
      <c r="F60" s="19"/>
      <c r="G60" s="24" t="s">
        <v>2</v>
      </c>
      <c r="H60" s="24" t="s">
        <v>2</v>
      </c>
      <c r="I60" s="31"/>
      <c r="J60" s="31"/>
      <c r="K60" s="35"/>
      <c r="L60" s="3"/>
      <c r="AI60" s="3"/>
      <c r="AV60" s="3"/>
      <c r="AX60" s="3"/>
      <c r="BB60" s="3"/>
    </row>
    <row r="61" spans="1:54" x14ac:dyDescent="0.35">
      <c r="B61" s="8"/>
      <c r="C61" s="57" t="s">
        <v>188</v>
      </c>
      <c r="D61" s="54"/>
      <c r="E61" s="6"/>
      <c r="F61" s="19"/>
      <c r="G61" s="24">
        <v>7.15</v>
      </c>
      <c r="H61" s="24">
        <v>0.04</v>
      </c>
      <c r="I61" s="31"/>
      <c r="J61" s="31"/>
      <c r="K61" s="35"/>
    </row>
    <row r="62" spans="1:54" x14ac:dyDescent="0.35">
      <c r="C62" s="58" t="s">
        <v>171</v>
      </c>
      <c r="D62" s="54"/>
      <c r="E62" s="6"/>
      <c r="F62" s="19"/>
      <c r="G62" s="25">
        <v>7.15</v>
      </c>
      <c r="H62" s="25">
        <v>0.04</v>
      </c>
      <c r="I62" s="31"/>
      <c r="J62" s="31"/>
      <c r="K62" s="35"/>
    </row>
    <row r="63" spans="1:54" x14ac:dyDescent="0.35">
      <c r="C63" s="57"/>
      <c r="D63" s="54"/>
      <c r="E63" s="6"/>
      <c r="F63" s="19"/>
      <c r="G63" s="24"/>
      <c r="H63" s="24"/>
      <c r="I63" s="31"/>
      <c r="J63" s="31"/>
      <c r="K63" s="35"/>
    </row>
    <row r="64" spans="1:54" x14ac:dyDescent="0.35">
      <c r="C64" s="60" t="s">
        <v>189</v>
      </c>
      <c r="D64" s="55"/>
      <c r="E64" s="5"/>
      <c r="F64" s="20"/>
      <c r="G64" s="26">
        <v>19725.13</v>
      </c>
      <c r="H64" s="26">
        <v>100.00000000000001</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1" t="s">
        <v>194</v>
      </c>
      <c r="D71" s="82"/>
      <c r="E71" s="82"/>
      <c r="F71" s="82"/>
      <c r="G71" s="82"/>
      <c r="H71" s="82"/>
      <c r="I71" s="82"/>
      <c r="J71" s="82"/>
      <c r="K71" s="82"/>
    </row>
    <row r="72" spans="3:11" x14ac:dyDescent="0.35">
      <c r="C72" s="2" t="s">
        <v>195</v>
      </c>
    </row>
    <row r="74" spans="3:11" x14ac:dyDescent="0.35">
      <c r="C74" s="78" t="s">
        <v>5006</v>
      </c>
      <c r="E74" s="78" t="s">
        <v>5007</v>
      </c>
      <c r="F74" s="79"/>
    </row>
    <row r="75" spans="3:11" x14ac:dyDescent="0.35">
      <c r="E75" s="2" t="s">
        <v>5055</v>
      </c>
    </row>
  </sheetData>
  <mergeCells count="1">
    <mergeCell ref="C71:K71"/>
  </mergeCells>
  <hyperlinks>
    <hyperlink ref="J2" location="'Index'!A1" display="'Index'!A1" xr:uid="{ED0E2333-DCEB-4DDD-92F1-846EBF0D9C42}"/>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C32D9-77BF-4A9E-AF0F-914E82277F73}">
  <sheetPr codeName="Sheet1"/>
  <dimension ref="A1:IV83"/>
  <sheetViews>
    <sheetView showGridLines="0" zoomScale="90" zoomScaleNormal="90" workbookViewId="0">
      <pane ySplit="6" topLeftCell="A7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4414</v>
      </c>
      <c r="J2" s="38" t="s">
        <v>4662</v>
      </c>
    </row>
    <row r="3" spans="1:54" ht="16" x14ac:dyDescent="0.4">
      <c r="C3" s="1" t="s">
        <v>28</v>
      </c>
      <c r="D3" s="21" t="s">
        <v>4415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711</v>
      </c>
      <c r="C24" s="57" t="s">
        <v>712</v>
      </c>
      <c r="D24" s="54" t="s">
        <v>713</v>
      </c>
      <c r="E24" s="6" t="s">
        <v>185</v>
      </c>
      <c r="F24" s="19">
        <v>141000000</v>
      </c>
      <c r="G24" s="24">
        <v>145780.89000000001</v>
      </c>
      <c r="H24" s="24">
        <v>50.53</v>
      </c>
      <c r="I24" s="31">
        <v>7.1451837999999999</v>
      </c>
      <c r="J24" s="31"/>
      <c r="K24" s="35"/>
    </row>
    <row r="25" spans="1:11" x14ac:dyDescent="0.35">
      <c r="B25" s="8" t="s">
        <v>4416</v>
      </c>
      <c r="C25" s="57" t="s">
        <v>4417</v>
      </c>
      <c r="D25" s="54" t="s">
        <v>4418</v>
      </c>
      <c r="E25" s="6" t="s">
        <v>185</v>
      </c>
      <c r="F25" s="19">
        <v>33000000</v>
      </c>
      <c r="G25" s="24">
        <v>32011.82</v>
      </c>
      <c r="H25" s="24">
        <v>11.1</v>
      </c>
      <c r="I25" s="31">
        <v>7.1524067999999996</v>
      </c>
      <c r="J25" s="31"/>
      <c r="K25" s="35"/>
    </row>
    <row r="26" spans="1:11" x14ac:dyDescent="0.35">
      <c r="B26" s="8" t="s">
        <v>4419</v>
      </c>
      <c r="C26" s="57" t="s">
        <v>4420</v>
      </c>
      <c r="D26" s="54" t="s">
        <v>4421</v>
      </c>
      <c r="E26" s="6" t="s">
        <v>185</v>
      </c>
      <c r="F26" s="19">
        <v>29530200</v>
      </c>
      <c r="G26" s="24">
        <v>31006.68</v>
      </c>
      <c r="H26" s="24">
        <v>10.75</v>
      </c>
      <c r="I26" s="31">
        <v>7.1429970000000003</v>
      </c>
      <c r="J26" s="31"/>
      <c r="K26" s="35"/>
    </row>
    <row r="27" spans="1:11" x14ac:dyDescent="0.35">
      <c r="B27" s="8" t="s">
        <v>4422</v>
      </c>
      <c r="C27" s="57" t="s">
        <v>4423</v>
      </c>
      <c r="D27" s="54" t="s">
        <v>4424</v>
      </c>
      <c r="E27" s="6" t="s">
        <v>185</v>
      </c>
      <c r="F27" s="19">
        <v>27500000</v>
      </c>
      <c r="G27" s="24">
        <v>27719.53</v>
      </c>
      <c r="H27" s="24">
        <v>9.61</v>
      </c>
      <c r="I27" s="31">
        <v>7.1487952999999997</v>
      </c>
      <c r="J27" s="31"/>
      <c r="K27" s="35"/>
    </row>
    <row r="28" spans="1:11" x14ac:dyDescent="0.35">
      <c r="B28" s="8" t="s">
        <v>4425</v>
      </c>
      <c r="C28" s="57" t="s">
        <v>4426</v>
      </c>
      <c r="D28" s="54" t="s">
        <v>4427</v>
      </c>
      <c r="E28" s="6" t="s">
        <v>185</v>
      </c>
      <c r="F28" s="19">
        <v>14400000</v>
      </c>
      <c r="G28" s="24">
        <v>14992.78</v>
      </c>
      <c r="H28" s="24">
        <v>5.2</v>
      </c>
      <c r="I28" s="31">
        <v>7.1427934999999998</v>
      </c>
      <c r="J28" s="31"/>
      <c r="K28" s="35"/>
    </row>
    <row r="29" spans="1:11" x14ac:dyDescent="0.35">
      <c r="B29" s="8" t="s">
        <v>696</v>
      </c>
      <c r="C29" s="57" t="s">
        <v>697</v>
      </c>
      <c r="D29" s="54" t="s">
        <v>698</v>
      </c>
      <c r="E29" s="6" t="s">
        <v>185</v>
      </c>
      <c r="F29" s="19">
        <v>10000000</v>
      </c>
      <c r="G29" s="24">
        <v>10065.959999999999</v>
      </c>
      <c r="H29" s="24">
        <v>3.49</v>
      </c>
      <c r="I29" s="31">
        <v>6.8065204000000001</v>
      </c>
      <c r="J29" s="31"/>
      <c r="K29" s="35"/>
    </row>
    <row r="30" spans="1:11" x14ac:dyDescent="0.35">
      <c r="B30" s="8" t="s">
        <v>4428</v>
      </c>
      <c r="C30" s="57" t="s">
        <v>4429</v>
      </c>
      <c r="D30" s="54" t="s">
        <v>4430</v>
      </c>
      <c r="E30" s="6" t="s">
        <v>185</v>
      </c>
      <c r="F30" s="19">
        <v>5000000</v>
      </c>
      <c r="G30" s="24">
        <v>5376.78</v>
      </c>
      <c r="H30" s="24">
        <v>1.86</v>
      </c>
      <c r="I30" s="31">
        <v>7.1681242000000003</v>
      </c>
      <c r="J30" s="31"/>
      <c r="K30" s="35"/>
    </row>
    <row r="31" spans="1:11" x14ac:dyDescent="0.35">
      <c r="B31" s="8" t="s">
        <v>4431</v>
      </c>
      <c r="C31" s="57" t="s">
        <v>4432</v>
      </c>
      <c r="D31" s="54" t="s">
        <v>4433</v>
      </c>
      <c r="E31" s="6" t="s">
        <v>185</v>
      </c>
      <c r="F31" s="19">
        <v>3000000</v>
      </c>
      <c r="G31" s="24">
        <v>2861.99</v>
      </c>
      <c r="H31" s="24">
        <v>0.99</v>
      </c>
      <c r="I31" s="31">
        <v>7.1239245000000002</v>
      </c>
      <c r="J31" s="31"/>
      <c r="K31" s="35"/>
    </row>
    <row r="32" spans="1:11" x14ac:dyDescent="0.35">
      <c r="B32" s="8" t="s">
        <v>4434</v>
      </c>
      <c r="C32" s="57" t="s">
        <v>4435</v>
      </c>
      <c r="D32" s="54" t="s">
        <v>4436</v>
      </c>
      <c r="E32" s="6" t="s">
        <v>185</v>
      </c>
      <c r="F32" s="19">
        <v>2500000</v>
      </c>
      <c r="G32" s="24">
        <v>2540.9699999999998</v>
      </c>
      <c r="H32" s="24">
        <v>0.88</v>
      </c>
      <c r="I32" s="31">
        <v>7.1874022000000002</v>
      </c>
      <c r="J32" s="31"/>
      <c r="K32" s="35"/>
    </row>
    <row r="33" spans="2:11" x14ac:dyDescent="0.35">
      <c r="B33" s="8" t="s">
        <v>4437</v>
      </c>
      <c r="C33" s="57" t="s">
        <v>4438</v>
      </c>
      <c r="D33" s="54" t="s">
        <v>4439</v>
      </c>
      <c r="E33" s="6" t="s">
        <v>185</v>
      </c>
      <c r="F33" s="19">
        <v>1390300</v>
      </c>
      <c r="G33" s="24">
        <v>1511.18</v>
      </c>
      <c r="H33" s="24">
        <v>0.52</v>
      </c>
      <c r="I33" s="31">
        <v>7.1481848000000001</v>
      </c>
      <c r="J33" s="31"/>
      <c r="K33" s="35"/>
    </row>
    <row r="34" spans="2:11" x14ac:dyDescent="0.35">
      <c r="C34" s="58" t="s">
        <v>171</v>
      </c>
      <c r="D34" s="54"/>
      <c r="E34" s="6"/>
      <c r="F34" s="19"/>
      <c r="G34" s="25">
        <v>273868.58</v>
      </c>
      <c r="H34" s="25">
        <v>94.93</v>
      </c>
      <c r="I34" s="31"/>
      <c r="J34" s="31"/>
      <c r="K34" s="35"/>
    </row>
    <row r="35" spans="2:11" x14ac:dyDescent="0.35">
      <c r="C35" s="57"/>
      <c r="D35" s="54"/>
      <c r="E35" s="6"/>
      <c r="F35" s="19"/>
      <c r="G35" s="24"/>
      <c r="H35" s="24"/>
      <c r="I35" s="31"/>
      <c r="J35" s="31"/>
      <c r="K35" s="35"/>
    </row>
    <row r="36" spans="2:11" x14ac:dyDescent="0.35">
      <c r="C36" s="58" t="s">
        <v>10</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11</v>
      </c>
      <c r="D38" s="54"/>
      <c r="E38" s="6"/>
      <c r="F38" s="19"/>
      <c r="G38" s="24"/>
      <c r="H38" s="24"/>
      <c r="I38" s="31"/>
      <c r="J38" s="31"/>
      <c r="K38" s="35"/>
    </row>
    <row r="39" spans="2:11" x14ac:dyDescent="0.35">
      <c r="C39" s="57"/>
      <c r="D39" s="54"/>
      <c r="E39" s="6"/>
      <c r="F39" s="19"/>
      <c r="G39" s="24"/>
      <c r="H39" s="24"/>
      <c r="I39" s="31"/>
      <c r="J39" s="31"/>
      <c r="K39" s="35"/>
    </row>
    <row r="40" spans="2:11" x14ac:dyDescent="0.35">
      <c r="C40" s="58" t="s">
        <v>13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14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15</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20</v>
      </c>
      <c r="D53" s="54"/>
      <c r="E53" s="6"/>
      <c r="F53" s="19"/>
      <c r="G53" s="24"/>
      <c r="H53" s="24"/>
      <c r="I53" s="31"/>
      <c r="J53" s="31"/>
      <c r="K53" s="35"/>
    </row>
    <row r="54" spans="1:11" x14ac:dyDescent="0.35">
      <c r="B54" s="8" t="s">
        <v>771</v>
      </c>
      <c r="C54" s="57" t="s">
        <v>4940</v>
      </c>
      <c r="D54" s="54" t="s">
        <v>772</v>
      </c>
      <c r="E54" s="6" t="s">
        <v>773</v>
      </c>
      <c r="F54" s="19">
        <v>6833.4260000000004</v>
      </c>
      <c r="G54" s="24">
        <v>745.57</v>
      </c>
      <c r="H54" s="24">
        <v>0.26</v>
      </c>
      <c r="I54" s="31">
        <v>6.64</v>
      </c>
      <c r="J54" s="31"/>
      <c r="K54" s="35"/>
    </row>
    <row r="55" spans="1:11" x14ac:dyDescent="0.35">
      <c r="C55" s="58" t="s">
        <v>171</v>
      </c>
      <c r="D55" s="54"/>
      <c r="E55" s="6"/>
      <c r="F55" s="19"/>
      <c r="G55" s="25">
        <v>745.57</v>
      </c>
      <c r="H55" s="25">
        <v>0.26</v>
      </c>
      <c r="I55" s="31"/>
      <c r="J55" s="31"/>
      <c r="K55" s="35"/>
    </row>
    <row r="56" spans="1:11" x14ac:dyDescent="0.35">
      <c r="C56" s="57"/>
      <c r="D56" s="54"/>
      <c r="E56" s="6"/>
      <c r="F56" s="19"/>
      <c r="G56" s="24"/>
      <c r="H56" s="24"/>
      <c r="I56" s="31"/>
      <c r="J56" s="31"/>
      <c r="K56" s="35"/>
    </row>
    <row r="57" spans="1:11" x14ac:dyDescent="0.35">
      <c r="C57" s="58" t="s">
        <v>21</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22</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23</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10080.33</v>
      </c>
      <c r="H64" s="24">
        <v>3.49</v>
      </c>
      <c r="I64" s="31"/>
      <c r="J64" s="31"/>
      <c r="K64" s="35"/>
    </row>
    <row r="65" spans="1:54" x14ac:dyDescent="0.35">
      <c r="C65" s="58" t="s">
        <v>171</v>
      </c>
      <c r="D65" s="54"/>
      <c r="E65" s="6"/>
      <c r="F65" s="19"/>
      <c r="G65" s="25">
        <v>10080.33</v>
      </c>
      <c r="H65" s="25">
        <v>3.49</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4922</v>
      </c>
      <c r="D68" s="54"/>
      <c r="E68" s="6"/>
      <c r="F68" s="19"/>
      <c r="G68" s="24" t="s">
        <v>2</v>
      </c>
      <c r="H68" s="24" t="s">
        <v>2</v>
      </c>
      <c r="I68" s="31"/>
      <c r="J68" s="31"/>
      <c r="K68" s="35"/>
      <c r="L68" s="3"/>
      <c r="AI68" s="3"/>
      <c r="AV68" s="3"/>
      <c r="AX68" s="3"/>
      <c r="BB68" s="3"/>
    </row>
    <row r="69" spans="1:54" x14ac:dyDescent="0.35">
      <c r="B69" s="8"/>
      <c r="C69" s="57" t="s">
        <v>188</v>
      </c>
      <c r="D69" s="54"/>
      <c r="E69" s="6"/>
      <c r="F69" s="19"/>
      <c r="G69" s="24">
        <v>3787.55</v>
      </c>
      <c r="H69" s="24">
        <v>1.32</v>
      </c>
      <c r="I69" s="31"/>
      <c r="J69" s="31"/>
      <c r="K69" s="35"/>
    </row>
    <row r="70" spans="1:54" x14ac:dyDescent="0.35">
      <c r="C70" s="58" t="s">
        <v>171</v>
      </c>
      <c r="D70" s="54"/>
      <c r="E70" s="6"/>
      <c r="F70" s="19"/>
      <c r="G70" s="25">
        <v>3787.55</v>
      </c>
      <c r="H70" s="25">
        <v>1.32</v>
      </c>
      <c r="I70" s="31"/>
      <c r="J70" s="31"/>
      <c r="K70" s="35"/>
    </row>
    <row r="71" spans="1:54" x14ac:dyDescent="0.35">
      <c r="C71" s="57"/>
      <c r="D71" s="54"/>
      <c r="E71" s="6"/>
      <c r="F71" s="19"/>
      <c r="G71" s="24"/>
      <c r="H71" s="24"/>
      <c r="I71" s="31"/>
      <c r="J71" s="31"/>
      <c r="K71" s="35"/>
    </row>
    <row r="72" spans="1:54" x14ac:dyDescent="0.35">
      <c r="C72" s="60" t="s">
        <v>189</v>
      </c>
      <c r="D72" s="55"/>
      <c r="E72" s="5"/>
      <c r="F72" s="20"/>
      <c r="G72" s="26">
        <v>288482.03000000003</v>
      </c>
      <c r="H72" s="26">
        <v>100</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1" t="s">
        <v>194</v>
      </c>
      <c r="D79" s="82"/>
      <c r="E79" s="82"/>
      <c r="F79" s="82"/>
      <c r="G79" s="82"/>
      <c r="H79" s="82"/>
      <c r="I79" s="82"/>
      <c r="J79" s="82"/>
      <c r="K79" s="82"/>
    </row>
    <row r="80" spans="1:54" x14ac:dyDescent="0.35">
      <c r="C80" s="2" t="s">
        <v>195</v>
      </c>
    </row>
    <row r="82" spans="3:6" x14ac:dyDescent="0.35">
      <c r="C82" s="78" t="s">
        <v>5006</v>
      </c>
      <c r="E82" s="78" t="s">
        <v>5007</v>
      </c>
      <c r="F82" s="79"/>
    </row>
    <row r="83" spans="3:6" x14ac:dyDescent="0.35">
      <c r="E83" s="2" t="s">
        <v>5048</v>
      </c>
    </row>
  </sheetData>
  <mergeCells count="1">
    <mergeCell ref="C79:K79"/>
  </mergeCells>
  <hyperlinks>
    <hyperlink ref="J2" location="'Index'!A1" display="'Index'!A1" xr:uid="{DBF52692-3A50-43BB-82CE-500E4FB45759}"/>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82897-FE07-4A3E-97D7-D02A5E58B047}">
  <sheetPr codeName="Sheet1"/>
  <dimension ref="A1:IV84"/>
  <sheetViews>
    <sheetView showGridLines="0" zoomScale="90" zoomScaleNormal="90" workbookViewId="0">
      <pane ySplit="6" topLeftCell="A7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4440</v>
      </c>
      <c r="J2" s="38" t="s">
        <v>4662</v>
      </c>
    </row>
    <row r="3" spans="1:54" ht="16" x14ac:dyDescent="0.4">
      <c r="C3" s="1" t="s">
        <v>28</v>
      </c>
      <c r="D3" s="21" t="s">
        <v>4441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4442</v>
      </c>
      <c r="C26" s="57" t="s">
        <v>4443</v>
      </c>
      <c r="D26" s="54" t="s">
        <v>4444</v>
      </c>
      <c r="E26" s="6" t="s">
        <v>185</v>
      </c>
      <c r="F26" s="19">
        <v>3000000</v>
      </c>
      <c r="G26" s="24">
        <v>3052.62</v>
      </c>
      <c r="H26" s="24">
        <v>19.670000000000002</v>
      </c>
      <c r="I26" s="31">
        <v>6.9614808999999997</v>
      </c>
      <c r="J26" s="31"/>
      <c r="K26" s="35"/>
    </row>
    <row r="27" spans="1:11" x14ac:dyDescent="0.35">
      <c r="B27" s="8" t="s">
        <v>3081</v>
      </c>
      <c r="C27" s="57" t="s">
        <v>3082</v>
      </c>
      <c r="D27" s="54" t="s">
        <v>3083</v>
      </c>
      <c r="E27" s="6" t="s">
        <v>185</v>
      </c>
      <c r="F27" s="19">
        <v>3000000</v>
      </c>
      <c r="G27" s="24">
        <v>3045.86</v>
      </c>
      <c r="H27" s="24">
        <v>19.63</v>
      </c>
      <c r="I27" s="31">
        <v>6.9156000000000004</v>
      </c>
      <c r="J27" s="31"/>
      <c r="K27" s="35"/>
    </row>
    <row r="28" spans="1:11" x14ac:dyDescent="0.35">
      <c r="B28" s="8" t="s">
        <v>4445</v>
      </c>
      <c r="C28" s="57" t="s">
        <v>4446</v>
      </c>
      <c r="D28" s="54" t="s">
        <v>4447</v>
      </c>
      <c r="E28" s="6" t="s">
        <v>185</v>
      </c>
      <c r="F28" s="19">
        <v>3000000</v>
      </c>
      <c r="G28" s="24">
        <v>3039.64</v>
      </c>
      <c r="H28" s="24">
        <v>19.59</v>
      </c>
      <c r="I28" s="31">
        <v>6.9317237</v>
      </c>
      <c r="J28" s="31"/>
      <c r="K28" s="35"/>
    </row>
    <row r="29" spans="1:11" x14ac:dyDescent="0.35">
      <c r="B29" s="8" t="s">
        <v>4448</v>
      </c>
      <c r="C29" s="57" t="s">
        <v>4449</v>
      </c>
      <c r="D29" s="54" t="s">
        <v>4450</v>
      </c>
      <c r="E29" s="6" t="s">
        <v>185</v>
      </c>
      <c r="F29" s="19">
        <v>2000000</v>
      </c>
      <c r="G29" s="24">
        <v>1982.04</v>
      </c>
      <c r="H29" s="24">
        <v>12.77</v>
      </c>
      <c r="I29" s="31">
        <v>6.9311939000000002</v>
      </c>
      <c r="J29" s="31"/>
      <c r="K29" s="35"/>
    </row>
    <row r="30" spans="1:11" x14ac:dyDescent="0.35">
      <c r="B30" s="8" t="s">
        <v>4451</v>
      </c>
      <c r="C30" s="57" t="s">
        <v>4452</v>
      </c>
      <c r="D30" s="54" t="s">
        <v>4453</v>
      </c>
      <c r="E30" s="6" t="s">
        <v>185</v>
      </c>
      <c r="F30" s="19">
        <v>500000</v>
      </c>
      <c r="G30" s="24">
        <v>508.92</v>
      </c>
      <c r="H30" s="24">
        <v>3.28</v>
      </c>
      <c r="I30" s="31">
        <v>6.9327746000000001</v>
      </c>
      <c r="J30" s="31"/>
      <c r="K30" s="35"/>
    </row>
    <row r="31" spans="1:11" x14ac:dyDescent="0.35">
      <c r="B31" s="8" t="s">
        <v>3224</v>
      </c>
      <c r="C31" s="57" t="s">
        <v>3225</v>
      </c>
      <c r="D31" s="54" t="s">
        <v>3226</v>
      </c>
      <c r="E31" s="6" t="s">
        <v>185</v>
      </c>
      <c r="F31" s="19">
        <v>500000</v>
      </c>
      <c r="G31" s="24">
        <v>507.15</v>
      </c>
      <c r="H31" s="24">
        <v>3.27</v>
      </c>
      <c r="I31" s="31">
        <v>6.9250528999999998</v>
      </c>
      <c r="J31" s="31"/>
      <c r="K31" s="35"/>
    </row>
    <row r="32" spans="1:11" x14ac:dyDescent="0.35">
      <c r="B32" s="8" t="s">
        <v>4454</v>
      </c>
      <c r="C32" s="57" t="s">
        <v>4455</v>
      </c>
      <c r="D32" s="54" t="s">
        <v>4456</v>
      </c>
      <c r="E32" s="6" t="s">
        <v>185</v>
      </c>
      <c r="F32" s="19">
        <v>500000</v>
      </c>
      <c r="G32" s="24">
        <v>501.15</v>
      </c>
      <c r="H32" s="24">
        <v>3.23</v>
      </c>
      <c r="I32" s="31">
        <v>6.8836693999999996</v>
      </c>
      <c r="J32" s="31"/>
      <c r="K32" s="35"/>
    </row>
    <row r="33" spans="1:11" x14ac:dyDescent="0.35">
      <c r="B33" s="8" t="s">
        <v>3230</v>
      </c>
      <c r="C33" s="57" t="s">
        <v>3231</v>
      </c>
      <c r="D33" s="54" t="s">
        <v>3232</v>
      </c>
      <c r="E33" s="6" t="s">
        <v>185</v>
      </c>
      <c r="F33" s="19">
        <v>270000</v>
      </c>
      <c r="G33" s="24">
        <v>273.89</v>
      </c>
      <c r="H33" s="24">
        <v>1.77</v>
      </c>
      <c r="I33" s="31">
        <v>6.9363853999999998</v>
      </c>
      <c r="J33" s="31"/>
      <c r="K33" s="35"/>
    </row>
    <row r="34" spans="1:11" x14ac:dyDescent="0.35">
      <c r="C34" s="58" t="s">
        <v>171</v>
      </c>
      <c r="D34" s="54"/>
      <c r="E34" s="6"/>
      <c r="F34" s="19"/>
      <c r="G34" s="25">
        <v>12911.27</v>
      </c>
      <c r="H34" s="25">
        <v>83.21</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3129</v>
      </c>
      <c r="C46" s="57" t="s">
        <v>3130</v>
      </c>
      <c r="D46" s="54" t="s">
        <v>3131</v>
      </c>
      <c r="E46" s="6" t="s">
        <v>185</v>
      </c>
      <c r="F46" s="19">
        <v>740000</v>
      </c>
      <c r="G46" s="24">
        <v>686.84</v>
      </c>
      <c r="H46" s="24">
        <v>4.43</v>
      </c>
      <c r="I46" s="31">
        <v>6.7986268000000001</v>
      </c>
      <c r="J46" s="31"/>
      <c r="K46" s="35"/>
    </row>
    <row r="47" spans="1:11" x14ac:dyDescent="0.35">
      <c r="B47" s="8" t="s">
        <v>3126</v>
      </c>
      <c r="C47" s="57" t="s">
        <v>3127</v>
      </c>
      <c r="D47" s="54" t="s">
        <v>3128</v>
      </c>
      <c r="E47" s="6" t="s">
        <v>185</v>
      </c>
      <c r="F47" s="19">
        <v>550000</v>
      </c>
      <c r="G47" s="24">
        <v>507.31</v>
      </c>
      <c r="H47" s="24">
        <v>3.27</v>
      </c>
      <c r="I47" s="31">
        <v>6.8179277000000003</v>
      </c>
      <c r="J47" s="31"/>
      <c r="K47" s="35"/>
    </row>
    <row r="48" spans="1:11" x14ac:dyDescent="0.35">
      <c r="B48" s="8" t="s">
        <v>3117</v>
      </c>
      <c r="C48" s="57" t="s">
        <v>3118</v>
      </c>
      <c r="D48" s="54" t="s">
        <v>3119</v>
      </c>
      <c r="E48" s="6" t="s">
        <v>185</v>
      </c>
      <c r="F48" s="19">
        <v>485000</v>
      </c>
      <c r="G48" s="24">
        <v>458.12</v>
      </c>
      <c r="H48" s="24">
        <v>2.95</v>
      </c>
      <c r="I48" s="31">
        <v>6.8216862999999996</v>
      </c>
      <c r="J48" s="31"/>
      <c r="K48" s="35"/>
    </row>
    <row r="49" spans="1:11" x14ac:dyDescent="0.35">
      <c r="B49" s="8" t="s">
        <v>3141</v>
      </c>
      <c r="C49" s="57" t="s">
        <v>3142</v>
      </c>
      <c r="D49" s="54" t="s">
        <v>3143</v>
      </c>
      <c r="E49" s="6" t="s">
        <v>185</v>
      </c>
      <c r="F49" s="19">
        <v>300000</v>
      </c>
      <c r="G49" s="24">
        <v>283.02</v>
      </c>
      <c r="H49" s="24">
        <v>1.82</v>
      </c>
      <c r="I49" s="31">
        <v>6.8192589999999997</v>
      </c>
      <c r="J49" s="31"/>
      <c r="K49" s="35"/>
    </row>
    <row r="50" spans="1:11" x14ac:dyDescent="0.35">
      <c r="B50" s="8" t="s">
        <v>3123</v>
      </c>
      <c r="C50" s="57" t="s">
        <v>3124</v>
      </c>
      <c r="D50" s="54" t="s">
        <v>3125</v>
      </c>
      <c r="E50" s="6" t="s">
        <v>185</v>
      </c>
      <c r="F50" s="19">
        <v>102400</v>
      </c>
      <c r="G50" s="24">
        <v>95.17</v>
      </c>
      <c r="H50" s="24">
        <v>0.61</v>
      </c>
      <c r="I50" s="31">
        <v>6.7982652999999997</v>
      </c>
      <c r="J50" s="31"/>
      <c r="K50" s="35"/>
    </row>
    <row r="51" spans="1:11" x14ac:dyDescent="0.35">
      <c r="C51" s="58" t="s">
        <v>171</v>
      </c>
      <c r="D51" s="54"/>
      <c r="E51" s="6"/>
      <c r="F51" s="19"/>
      <c r="G51" s="25">
        <v>2030.46</v>
      </c>
      <c r="H51" s="25">
        <v>13.08</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243.82</v>
      </c>
      <c r="H65" s="24">
        <v>1.57</v>
      </c>
      <c r="I65" s="31"/>
      <c r="J65" s="31"/>
      <c r="K65" s="35"/>
    </row>
    <row r="66" spans="1:54" x14ac:dyDescent="0.35">
      <c r="C66" s="58" t="s">
        <v>171</v>
      </c>
      <c r="D66" s="54"/>
      <c r="E66" s="6"/>
      <c r="F66" s="19"/>
      <c r="G66" s="25">
        <v>243.82</v>
      </c>
      <c r="H66" s="25">
        <v>1.57</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4922</v>
      </c>
      <c r="D69" s="54"/>
      <c r="E69" s="6"/>
      <c r="F69" s="19"/>
      <c r="G69" s="24" t="s">
        <v>2</v>
      </c>
      <c r="H69" s="24" t="s">
        <v>2</v>
      </c>
      <c r="I69" s="31"/>
      <c r="J69" s="31"/>
      <c r="K69" s="35"/>
      <c r="L69" s="3"/>
      <c r="AI69" s="3"/>
      <c r="AV69" s="3"/>
      <c r="AX69" s="3"/>
      <c r="BB69" s="3"/>
    </row>
    <row r="70" spans="1:54" x14ac:dyDescent="0.35">
      <c r="B70" s="8"/>
      <c r="C70" s="57" t="s">
        <v>188</v>
      </c>
      <c r="D70" s="54"/>
      <c r="E70" s="6"/>
      <c r="F70" s="19"/>
      <c r="G70" s="24">
        <v>331.5</v>
      </c>
      <c r="H70" s="24">
        <v>2.14</v>
      </c>
      <c r="I70" s="31"/>
      <c r="J70" s="31"/>
      <c r="K70" s="35"/>
    </row>
    <row r="71" spans="1:54" x14ac:dyDescent="0.35">
      <c r="C71" s="58" t="s">
        <v>171</v>
      </c>
      <c r="D71" s="54"/>
      <c r="E71" s="6"/>
      <c r="F71" s="19"/>
      <c r="G71" s="25">
        <v>331.5</v>
      </c>
      <c r="H71" s="25">
        <v>2.14</v>
      </c>
      <c r="I71" s="31"/>
      <c r="J71" s="31"/>
      <c r="K71" s="35"/>
    </row>
    <row r="72" spans="1:54" x14ac:dyDescent="0.35">
      <c r="C72" s="57"/>
      <c r="D72" s="54"/>
      <c r="E72" s="6"/>
      <c r="F72" s="19"/>
      <c r="G72" s="24"/>
      <c r="H72" s="24"/>
      <c r="I72" s="31"/>
      <c r="J72" s="31"/>
      <c r="K72" s="35"/>
    </row>
    <row r="73" spans="1:54" x14ac:dyDescent="0.35">
      <c r="C73" s="60" t="s">
        <v>189</v>
      </c>
      <c r="D73" s="55"/>
      <c r="E73" s="5"/>
      <c r="F73" s="20"/>
      <c r="G73" s="26">
        <v>15517.05</v>
      </c>
      <c r="H73" s="26">
        <v>99.999999999999986</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1" t="s">
        <v>194</v>
      </c>
      <c r="D80" s="82"/>
      <c r="E80" s="82"/>
      <c r="F80" s="82"/>
      <c r="G80" s="82"/>
      <c r="H80" s="82"/>
      <c r="I80" s="82"/>
      <c r="J80" s="82"/>
      <c r="K80" s="82"/>
    </row>
    <row r="81" spans="3:6" x14ac:dyDescent="0.35">
      <c r="C81" s="2" t="s">
        <v>195</v>
      </c>
    </row>
    <row r="83" spans="3:6" x14ac:dyDescent="0.35">
      <c r="C83" s="78" t="s">
        <v>5006</v>
      </c>
      <c r="E83" s="78" t="s">
        <v>5007</v>
      </c>
      <c r="F83" s="79"/>
    </row>
    <row r="84" spans="3:6" x14ac:dyDescent="0.35">
      <c r="E84" s="2" t="s">
        <v>5055</v>
      </c>
    </row>
  </sheetData>
  <mergeCells count="1">
    <mergeCell ref="C80:K80"/>
  </mergeCells>
  <hyperlinks>
    <hyperlink ref="J2" location="'Index'!A1" display="'Index'!A1" xr:uid="{32A16395-9207-4EB7-849E-78920FA22A03}"/>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CDDA-A5EC-4BC4-992A-C846C5D91FF1}">
  <sheetPr codeName="Sheet1"/>
  <dimension ref="A1:IV83"/>
  <sheetViews>
    <sheetView showGridLines="0" zoomScale="90" zoomScaleNormal="90" workbookViewId="0">
      <pane ySplit="6" topLeftCell="A7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4457</v>
      </c>
      <c r="J2" s="38" t="s">
        <v>4662</v>
      </c>
    </row>
    <row r="3" spans="1:54" ht="16" x14ac:dyDescent="0.4">
      <c r="C3" s="1" t="s">
        <v>28</v>
      </c>
      <c r="D3" s="21" t="s">
        <v>4458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2407</v>
      </c>
      <c r="C18" s="57" t="s">
        <v>1257</v>
      </c>
      <c r="D18" s="54" t="s">
        <v>2408</v>
      </c>
      <c r="E18" s="6" t="s">
        <v>611</v>
      </c>
      <c r="F18" s="19">
        <v>1000</v>
      </c>
      <c r="G18" s="24">
        <v>998.53</v>
      </c>
      <c r="H18" s="24">
        <v>6.15</v>
      </c>
      <c r="I18" s="31">
        <v>7.75</v>
      </c>
      <c r="J18" s="31"/>
      <c r="K18" s="35" t="s">
        <v>590</v>
      </c>
    </row>
    <row r="19" spans="2:11" x14ac:dyDescent="0.35">
      <c r="B19" s="8" t="s">
        <v>1184</v>
      </c>
      <c r="C19" s="57" t="s">
        <v>616</v>
      </c>
      <c r="D19" s="54" t="s">
        <v>1185</v>
      </c>
      <c r="E19" s="6" t="s">
        <v>611</v>
      </c>
      <c r="F19" s="19">
        <v>1000</v>
      </c>
      <c r="G19" s="24">
        <v>998.49</v>
      </c>
      <c r="H19" s="24">
        <v>6.15</v>
      </c>
      <c r="I19" s="31">
        <v>7.6849999999999996</v>
      </c>
      <c r="J19" s="31"/>
      <c r="K19" s="35" t="s">
        <v>590</v>
      </c>
    </row>
    <row r="20" spans="2:11" x14ac:dyDescent="0.35">
      <c r="B20" s="8" t="s">
        <v>2710</v>
      </c>
      <c r="C20" s="57" t="s">
        <v>550</v>
      </c>
      <c r="D20" s="54" t="s">
        <v>2711</v>
      </c>
      <c r="E20" s="6" t="s">
        <v>611</v>
      </c>
      <c r="F20" s="19">
        <v>20</v>
      </c>
      <c r="G20" s="24">
        <v>201.19</v>
      </c>
      <c r="H20" s="24">
        <v>1.24</v>
      </c>
      <c r="I20" s="31">
        <v>7.4874999999999998</v>
      </c>
      <c r="J20" s="31"/>
      <c r="K20" s="35" t="s">
        <v>590</v>
      </c>
    </row>
    <row r="21" spans="2:11" x14ac:dyDescent="0.35">
      <c r="B21" s="8" t="s">
        <v>3513</v>
      </c>
      <c r="C21" s="57" t="s">
        <v>550</v>
      </c>
      <c r="D21" s="54" t="s">
        <v>3514</v>
      </c>
      <c r="E21" s="6" t="s">
        <v>611</v>
      </c>
      <c r="F21" s="19">
        <v>100</v>
      </c>
      <c r="G21" s="24">
        <v>99.8</v>
      </c>
      <c r="H21" s="24">
        <v>0.61</v>
      </c>
      <c r="I21" s="31">
        <v>7.4874999999999998</v>
      </c>
      <c r="J21" s="31"/>
      <c r="K21" s="35" t="s">
        <v>590</v>
      </c>
    </row>
    <row r="22" spans="2:11" x14ac:dyDescent="0.35">
      <c r="C22" s="58" t="s">
        <v>171</v>
      </c>
      <c r="D22" s="54"/>
      <c r="E22" s="6"/>
      <c r="F22" s="19"/>
      <c r="G22" s="25">
        <v>2298.0100000000002</v>
      </c>
      <c r="H22" s="25">
        <v>14.15</v>
      </c>
      <c r="I22" s="31"/>
      <c r="J22" s="31"/>
      <c r="K22" s="35"/>
    </row>
    <row r="23" spans="2:11" x14ac:dyDescent="0.35">
      <c r="C23" s="57"/>
      <c r="D23" s="54"/>
      <c r="E23" s="6"/>
      <c r="F23" s="19"/>
      <c r="G23" s="24"/>
      <c r="H23" s="24"/>
      <c r="I23" s="31"/>
      <c r="J23" s="31"/>
      <c r="K23" s="35"/>
    </row>
    <row r="24" spans="2:11" x14ac:dyDescent="0.35">
      <c r="C24" s="58" t="s">
        <v>7</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8</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9</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9" t="s">
        <v>10</v>
      </c>
      <c r="D30" s="54"/>
      <c r="E30" s="6"/>
      <c r="F30" s="19"/>
      <c r="G30" s="24"/>
      <c r="H30" s="24"/>
      <c r="I30" s="31"/>
      <c r="J30" s="31"/>
      <c r="K30" s="35"/>
    </row>
    <row r="31" spans="2:11" x14ac:dyDescent="0.35">
      <c r="B31" s="8" t="s">
        <v>3647</v>
      </c>
      <c r="C31" s="57" t="s">
        <v>3648</v>
      </c>
      <c r="D31" s="54" t="s">
        <v>3649</v>
      </c>
      <c r="E31" s="6" t="s">
        <v>185</v>
      </c>
      <c r="F31" s="19">
        <v>1500000</v>
      </c>
      <c r="G31" s="24">
        <v>1526.4</v>
      </c>
      <c r="H31" s="24">
        <v>9.4</v>
      </c>
      <c r="I31" s="31">
        <v>6.9761534999999997</v>
      </c>
      <c r="J31" s="31"/>
      <c r="K31" s="35"/>
    </row>
    <row r="32" spans="2:11" x14ac:dyDescent="0.35">
      <c r="C32" s="58" t="s">
        <v>171</v>
      </c>
      <c r="D32" s="54"/>
      <c r="E32" s="6"/>
      <c r="F32" s="19"/>
      <c r="G32" s="25">
        <v>1526.4</v>
      </c>
      <c r="H32" s="25">
        <v>9.4</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3120</v>
      </c>
      <c r="C44" s="57" t="s">
        <v>3121</v>
      </c>
      <c r="D44" s="54" t="s">
        <v>3122</v>
      </c>
      <c r="E44" s="6" t="s">
        <v>185</v>
      </c>
      <c r="F44" s="19">
        <v>4717000</v>
      </c>
      <c r="G44" s="24">
        <v>4399.88</v>
      </c>
      <c r="H44" s="24">
        <v>27.09</v>
      </c>
      <c r="I44" s="31">
        <v>6.7973356999999996</v>
      </c>
      <c r="J44" s="31"/>
      <c r="K44" s="35"/>
    </row>
    <row r="45" spans="1:11" x14ac:dyDescent="0.35">
      <c r="B45" s="8" t="s">
        <v>3129</v>
      </c>
      <c r="C45" s="57" t="s">
        <v>3130</v>
      </c>
      <c r="D45" s="54" t="s">
        <v>3131</v>
      </c>
      <c r="E45" s="6" t="s">
        <v>185</v>
      </c>
      <c r="F45" s="19">
        <v>4294000</v>
      </c>
      <c r="G45" s="24">
        <v>3985.55</v>
      </c>
      <c r="H45" s="24">
        <v>24.54</v>
      </c>
      <c r="I45" s="31">
        <v>6.7986268000000001</v>
      </c>
      <c r="J45" s="31"/>
      <c r="K45" s="35"/>
    </row>
    <row r="46" spans="1:11" x14ac:dyDescent="0.35">
      <c r="B46" s="8" t="s">
        <v>4459</v>
      </c>
      <c r="C46" s="57" t="s">
        <v>4460</v>
      </c>
      <c r="D46" s="54" t="s">
        <v>4461</v>
      </c>
      <c r="E46" s="6" t="s">
        <v>185</v>
      </c>
      <c r="F46" s="19">
        <v>2503600</v>
      </c>
      <c r="G46" s="24">
        <v>2307.58</v>
      </c>
      <c r="H46" s="24">
        <v>14.21</v>
      </c>
      <c r="I46" s="31">
        <v>6.8181342999999996</v>
      </c>
      <c r="J46" s="31"/>
      <c r="K46" s="35"/>
    </row>
    <row r="47" spans="1:11" x14ac:dyDescent="0.35">
      <c r="B47" s="8" t="s">
        <v>3123</v>
      </c>
      <c r="C47" s="57" t="s">
        <v>3124</v>
      </c>
      <c r="D47" s="54" t="s">
        <v>3125</v>
      </c>
      <c r="E47" s="6" t="s">
        <v>185</v>
      </c>
      <c r="F47" s="19">
        <v>1350000</v>
      </c>
      <c r="G47" s="24">
        <v>1254.6300000000001</v>
      </c>
      <c r="H47" s="24">
        <v>7.72</v>
      </c>
      <c r="I47" s="31">
        <v>6.7982652999999997</v>
      </c>
      <c r="J47" s="31"/>
      <c r="K47" s="35"/>
    </row>
    <row r="48" spans="1:11" x14ac:dyDescent="0.35">
      <c r="B48" s="8" t="s">
        <v>3126</v>
      </c>
      <c r="C48" s="57" t="s">
        <v>3127</v>
      </c>
      <c r="D48" s="54" t="s">
        <v>3128</v>
      </c>
      <c r="E48" s="6" t="s">
        <v>185</v>
      </c>
      <c r="F48" s="19">
        <v>131000</v>
      </c>
      <c r="G48" s="24">
        <v>120.83</v>
      </c>
      <c r="H48" s="24">
        <v>0.74</v>
      </c>
      <c r="I48" s="31">
        <v>6.8179277000000003</v>
      </c>
      <c r="J48" s="31"/>
      <c r="K48" s="35"/>
    </row>
    <row r="49" spans="1:11" x14ac:dyDescent="0.35">
      <c r="B49" s="8" t="s">
        <v>3767</v>
      </c>
      <c r="C49" s="57" t="s">
        <v>3768</v>
      </c>
      <c r="D49" s="54" t="s">
        <v>3769</v>
      </c>
      <c r="E49" s="6" t="s">
        <v>185</v>
      </c>
      <c r="F49" s="19">
        <v>126900</v>
      </c>
      <c r="G49" s="24">
        <v>119.63</v>
      </c>
      <c r="H49" s="24">
        <v>0.74</v>
      </c>
      <c r="I49" s="31">
        <v>6.8179162</v>
      </c>
      <c r="J49" s="31"/>
      <c r="K49" s="35"/>
    </row>
    <row r="50" spans="1:11" x14ac:dyDescent="0.35">
      <c r="C50" s="58" t="s">
        <v>171</v>
      </c>
      <c r="D50" s="54"/>
      <c r="E50" s="6"/>
      <c r="F50" s="19"/>
      <c r="G50" s="25">
        <v>12188.1</v>
      </c>
      <c r="H50" s="25">
        <v>75.040000000000006</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84.63</v>
      </c>
      <c r="H64" s="24">
        <v>0.52</v>
      </c>
      <c r="I64" s="31"/>
      <c r="J64" s="31"/>
      <c r="K64" s="35"/>
    </row>
    <row r="65" spans="1:54" x14ac:dyDescent="0.35">
      <c r="C65" s="58" t="s">
        <v>171</v>
      </c>
      <c r="D65" s="54"/>
      <c r="E65" s="6"/>
      <c r="F65" s="19"/>
      <c r="G65" s="25">
        <v>84.63</v>
      </c>
      <c r="H65" s="25">
        <v>0.52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4922</v>
      </c>
      <c r="D68" s="54"/>
      <c r="E68" s="6"/>
      <c r="F68" s="19"/>
      <c r="G68" s="24" t="s">
        <v>2</v>
      </c>
      <c r="H68" s="24" t="s">
        <v>2</v>
      </c>
      <c r="I68" s="31"/>
      <c r="J68" s="31"/>
      <c r="K68" s="35"/>
      <c r="L68" s="3"/>
      <c r="AI68" s="3"/>
      <c r="AV68" s="3"/>
      <c r="AX68" s="3"/>
      <c r="BB68" s="3"/>
    </row>
    <row r="69" spans="1:54" x14ac:dyDescent="0.35">
      <c r="B69" s="8"/>
      <c r="C69" s="57" t="s">
        <v>188</v>
      </c>
      <c r="D69" s="54"/>
      <c r="E69" s="6"/>
      <c r="F69" s="19"/>
      <c r="G69" s="24">
        <v>145.21</v>
      </c>
      <c r="H69" s="24">
        <v>0.89</v>
      </c>
      <c r="I69" s="31"/>
      <c r="J69" s="31"/>
      <c r="K69" s="35"/>
    </row>
    <row r="70" spans="1:54" x14ac:dyDescent="0.35">
      <c r="C70" s="58" t="s">
        <v>171</v>
      </c>
      <c r="D70" s="54"/>
      <c r="E70" s="6"/>
      <c r="F70" s="19"/>
      <c r="G70" s="25">
        <v>145.21</v>
      </c>
      <c r="H70" s="25">
        <v>0.89</v>
      </c>
      <c r="I70" s="31"/>
      <c r="J70" s="31"/>
      <c r="K70" s="35"/>
    </row>
    <row r="71" spans="1:54" x14ac:dyDescent="0.35">
      <c r="C71" s="57"/>
      <c r="D71" s="54"/>
      <c r="E71" s="6"/>
      <c r="F71" s="19"/>
      <c r="G71" s="24"/>
      <c r="H71" s="24"/>
      <c r="I71" s="31"/>
      <c r="J71" s="31"/>
      <c r="K71" s="35"/>
    </row>
    <row r="72" spans="1:54" x14ac:dyDescent="0.35">
      <c r="C72" s="60" t="s">
        <v>189</v>
      </c>
      <c r="D72" s="55"/>
      <c r="E72" s="5"/>
      <c r="F72" s="20"/>
      <c r="G72" s="26">
        <v>16242.35</v>
      </c>
      <c r="H72" s="26">
        <v>100</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1" t="s">
        <v>194</v>
      </c>
      <c r="D79" s="82"/>
      <c r="E79" s="82"/>
      <c r="F79" s="82"/>
      <c r="G79" s="82"/>
      <c r="H79" s="82"/>
      <c r="I79" s="82"/>
      <c r="J79" s="82"/>
      <c r="K79" s="82"/>
    </row>
    <row r="80" spans="1:54" x14ac:dyDescent="0.35">
      <c r="C80" s="2" t="s">
        <v>195</v>
      </c>
    </row>
    <row r="82" spans="3:6" x14ac:dyDescent="0.35">
      <c r="C82" s="78" t="s">
        <v>5006</v>
      </c>
      <c r="E82" s="78" t="s">
        <v>5007</v>
      </c>
      <c r="F82" s="79"/>
    </row>
    <row r="83" spans="3:6" x14ac:dyDescent="0.35">
      <c r="E83" s="2" t="s">
        <v>5055</v>
      </c>
    </row>
  </sheetData>
  <mergeCells count="1">
    <mergeCell ref="C79:K79"/>
  </mergeCells>
  <hyperlinks>
    <hyperlink ref="J2" location="'Index'!A1" display="'Index'!A1" xr:uid="{74E11BC5-48AF-4C94-9F68-EC0F29193253}"/>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C98BF-FB9D-499E-BBEE-075D39A1CC96}">
  <sheetPr codeName="Sheet1"/>
  <dimension ref="A1:IV85"/>
  <sheetViews>
    <sheetView showGridLines="0" zoomScale="90" zoomScaleNormal="90" workbookViewId="0">
      <pane ySplit="6" topLeftCell="A6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4462</v>
      </c>
      <c r="J2" s="38" t="s">
        <v>4662</v>
      </c>
    </row>
    <row r="3" spans="1:54" ht="16" x14ac:dyDescent="0.4">
      <c r="C3" s="1" t="s">
        <v>28</v>
      </c>
      <c r="D3" s="21" t="s">
        <v>4463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1184</v>
      </c>
      <c r="C18" s="57" t="s">
        <v>616</v>
      </c>
      <c r="D18" s="54" t="s">
        <v>1185</v>
      </c>
      <c r="E18" s="6" t="s">
        <v>611</v>
      </c>
      <c r="F18" s="19">
        <v>900</v>
      </c>
      <c r="G18" s="24">
        <v>898.64</v>
      </c>
      <c r="H18" s="24">
        <v>7.32</v>
      </c>
      <c r="I18" s="31">
        <v>7.6849999999999996</v>
      </c>
      <c r="J18" s="31"/>
      <c r="K18" s="35" t="s">
        <v>590</v>
      </c>
    </row>
    <row r="19" spans="2:11" x14ac:dyDescent="0.35">
      <c r="B19" s="8" t="s">
        <v>2392</v>
      </c>
      <c r="C19" s="57" t="s">
        <v>1257</v>
      </c>
      <c r="D19" s="54" t="s">
        <v>2393</v>
      </c>
      <c r="E19" s="6" t="s">
        <v>631</v>
      </c>
      <c r="F19" s="19">
        <v>90</v>
      </c>
      <c r="G19" s="24">
        <v>894.25</v>
      </c>
      <c r="H19" s="24">
        <v>7.28</v>
      </c>
      <c r="I19" s="31">
        <v>7.75</v>
      </c>
      <c r="J19" s="31"/>
      <c r="K19" s="35"/>
    </row>
    <row r="20" spans="2:11" x14ac:dyDescent="0.35">
      <c r="B20" s="8" t="s">
        <v>2433</v>
      </c>
      <c r="C20" s="57" t="s">
        <v>685</v>
      </c>
      <c r="D20" s="54" t="s">
        <v>2434</v>
      </c>
      <c r="E20" s="6" t="s">
        <v>611</v>
      </c>
      <c r="F20" s="19">
        <v>800</v>
      </c>
      <c r="G20" s="24">
        <v>799.41</v>
      </c>
      <c r="H20" s="24">
        <v>6.51</v>
      </c>
      <c r="I20" s="31">
        <v>7.6550000000000002</v>
      </c>
      <c r="J20" s="31"/>
      <c r="K20" s="35" t="s">
        <v>590</v>
      </c>
    </row>
    <row r="21" spans="2:11" x14ac:dyDescent="0.35">
      <c r="B21" s="8" t="s">
        <v>2710</v>
      </c>
      <c r="C21" s="57" t="s">
        <v>550</v>
      </c>
      <c r="D21" s="54" t="s">
        <v>2711</v>
      </c>
      <c r="E21" s="6" t="s">
        <v>611</v>
      </c>
      <c r="F21" s="19">
        <v>20</v>
      </c>
      <c r="G21" s="24">
        <v>201.19</v>
      </c>
      <c r="H21" s="24">
        <v>1.64</v>
      </c>
      <c r="I21" s="31">
        <v>7.4874999999999998</v>
      </c>
      <c r="J21" s="31"/>
      <c r="K21" s="35" t="s">
        <v>590</v>
      </c>
    </row>
    <row r="22" spans="2:11" x14ac:dyDescent="0.35">
      <c r="B22" s="8" t="s">
        <v>3513</v>
      </c>
      <c r="C22" s="57" t="s">
        <v>550</v>
      </c>
      <c r="D22" s="54" t="s">
        <v>3514</v>
      </c>
      <c r="E22" s="6" t="s">
        <v>611</v>
      </c>
      <c r="F22" s="19">
        <v>200</v>
      </c>
      <c r="G22" s="24">
        <v>199.61</v>
      </c>
      <c r="H22" s="24">
        <v>1.63</v>
      </c>
      <c r="I22" s="31">
        <v>7.4874999999999998</v>
      </c>
      <c r="J22" s="31"/>
      <c r="K22" s="35" t="s">
        <v>590</v>
      </c>
    </row>
    <row r="23" spans="2:11" x14ac:dyDescent="0.35">
      <c r="C23" s="58" t="s">
        <v>171</v>
      </c>
      <c r="D23" s="54"/>
      <c r="E23" s="6"/>
      <c r="F23" s="19"/>
      <c r="G23" s="25">
        <v>2993.1</v>
      </c>
      <c r="H23" s="25">
        <v>24.38</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8" t="s">
        <v>8</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9</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10</v>
      </c>
      <c r="D31" s="54"/>
      <c r="E31" s="6"/>
      <c r="F31" s="19"/>
      <c r="G31" s="24"/>
      <c r="H31" s="24"/>
      <c r="I31" s="31"/>
      <c r="J31" s="31"/>
      <c r="K31" s="35"/>
    </row>
    <row r="32" spans="2:11" x14ac:dyDescent="0.35">
      <c r="B32" s="8" t="s">
        <v>4464</v>
      </c>
      <c r="C32" s="57" t="s">
        <v>4465</v>
      </c>
      <c r="D32" s="54" t="s">
        <v>4466</v>
      </c>
      <c r="E32" s="6" t="s">
        <v>185</v>
      </c>
      <c r="F32" s="19">
        <v>3000000</v>
      </c>
      <c r="G32" s="24">
        <v>3047.27</v>
      </c>
      <c r="H32" s="24">
        <v>24.81</v>
      </c>
      <c r="I32" s="31">
        <v>6.9761534999999997</v>
      </c>
      <c r="J32" s="31"/>
      <c r="K32" s="35"/>
    </row>
    <row r="33" spans="1:11" x14ac:dyDescent="0.35">
      <c r="B33" s="8" t="s">
        <v>3081</v>
      </c>
      <c r="C33" s="57" t="s">
        <v>3082</v>
      </c>
      <c r="D33" s="54" t="s">
        <v>3083</v>
      </c>
      <c r="E33" s="6" t="s">
        <v>185</v>
      </c>
      <c r="F33" s="19">
        <v>3000000</v>
      </c>
      <c r="G33" s="24">
        <v>3045.86</v>
      </c>
      <c r="H33" s="24">
        <v>24.8</v>
      </c>
      <c r="I33" s="31">
        <v>6.9156000000000004</v>
      </c>
      <c r="J33" s="31"/>
      <c r="K33" s="35"/>
    </row>
    <row r="34" spans="1:11" x14ac:dyDescent="0.35">
      <c r="B34" s="8" t="s">
        <v>4467</v>
      </c>
      <c r="C34" s="57" t="s">
        <v>4468</v>
      </c>
      <c r="D34" s="54" t="s">
        <v>4469</v>
      </c>
      <c r="E34" s="6" t="s">
        <v>185</v>
      </c>
      <c r="F34" s="19">
        <v>500000</v>
      </c>
      <c r="G34" s="24">
        <v>509.98</v>
      </c>
      <c r="H34" s="24">
        <v>4.1500000000000004</v>
      </c>
      <c r="I34" s="31">
        <v>6.9515374999999997</v>
      </c>
      <c r="J34" s="31"/>
      <c r="K34" s="35"/>
    </row>
    <row r="35" spans="1:11" x14ac:dyDescent="0.35">
      <c r="C35" s="58" t="s">
        <v>171</v>
      </c>
      <c r="D35" s="54"/>
      <c r="E35" s="6"/>
      <c r="F35" s="19"/>
      <c r="G35" s="25">
        <v>6603.11</v>
      </c>
      <c r="H35" s="25">
        <v>53.76</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3129</v>
      </c>
      <c r="C47" s="57" t="s">
        <v>3130</v>
      </c>
      <c r="D47" s="54" t="s">
        <v>3131</v>
      </c>
      <c r="E47" s="6" t="s">
        <v>185</v>
      </c>
      <c r="F47" s="19">
        <v>890000</v>
      </c>
      <c r="G47" s="24">
        <v>826.07</v>
      </c>
      <c r="H47" s="24">
        <v>6.73</v>
      </c>
      <c r="I47" s="31">
        <v>6.7986268000000001</v>
      </c>
      <c r="J47" s="31"/>
      <c r="K47" s="35"/>
    </row>
    <row r="48" spans="1:11" x14ac:dyDescent="0.35">
      <c r="B48" s="8" t="s">
        <v>4459</v>
      </c>
      <c r="C48" s="57" t="s">
        <v>4460</v>
      </c>
      <c r="D48" s="54" t="s">
        <v>4461</v>
      </c>
      <c r="E48" s="6" t="s">
        <v>185</v>
      </c>
      <c r="F48" s="19">
        <v>540400</v>
      </c>
      <c r="G48" s="24">
        <v>498.09</v>
      </c>
      <c r="H48" s="24">
        <v>4.0599999999999996</v>
      </c>
      <c r="I48" s="31">
        <v>6.8181342999999996</v>
      </c>
      <c r="J48" s="31"/>
      <c r="K48" s="35"/>
    </row>
    <row r="49" spans="1:11" x14ac:dyDescent="0.35">
      <c r="B49" s="8" t="s">
        <v>3126</v>
      </c>
      <c r="C49" s="57" t="s">
        <v>3127</v>
      </c>
      <c r="D49" s="54" t="s">
        <v>3128</v>
      </c>
      <c r="E49" s="6" t="s">
        <v>185</v>
      </c>
      <c r="F49" s="19">
        <v>400000</v>
      </c>
      <c r="G49" s="24">
        <v>368.95</v>
      </c>
      <c r="H49" s="24">
        <v>3</v>
      </c>
      <c r="I49" s="31">
        <v>6.8179277000000003</v>
      </c>
      <c r="J49" s="31"/>
      <c r="K49" s="35"/>
    </row>
    <row r="50" spans="1:11" x14ac:dyDescent="0.35">
      <c r="B50" s="8" t="s">
        <v>3117</v>
      </c>
      <c r="C50" s="57" t="s">
        <v>3118</v>
      </c>
      <c r="D50" s="54" t="s">
        <v>3119</v>
      </c>
      <c r="E50" s="6" t="s">
        <v>185</v>
      </c>
      <c r="F50" s="19">
        <v>350000</v>
      </c>
      <c r="G50" s="24">
        <v>330.61</v>
      </c>
      <c r="H50" s="24">
        <v>2.69</v>
      </c>
      <c r="I50" s="31">
        <v>6.8216862999999996</v>
      </c>
      <c r="J50" s="31"/>
      <c r="K50" s="35"/>
    </row>
    <row r="51" spans="1:11" x14ac:dyDescent="0.35">
      <c r="B51" s="8" t="s">
        <v>3767</v>
      </c>
      <c r="C51" s="57" t="s">
        <v>3768</v>
      </c>
      <c r="D51" s="54" t="s">
        <v>3769</v>
      </c>
      <c r="E51" s="6" t="s">
        <v>185</v>
      </c>
      <c r="F51" s="19">
        <v>232200</v>
      </c>
      <c r="G51" s="24">
        <v>218.9</v>
      </c>
      <c r="H51" s="24">
        <v>1.78</v>
      </c>
      <c r="I51" s="31">
        <v>6.8179162</v>
      </c>
      <c r="J51" s="31"/>
      <c r="K51" s="35"/>
    </row>
    <row r="52" spans="1:11" x14ac:dyDescent="0.35">
      <c r="C52" s="58" t="s">
        <v>171</v>
      </c>
      <c r="D52" s="54"/>
      <c r="E52" s="6"/>
      <c r="F52" s="19"/>
      <c r="G52" s="25">
        <v>2242.62</v>
      </c>
      <c r="H52" s="25">
        <v>18.260000000000002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186</v>
      </c>
      <c r="C66" s="57" t="s">
        <v>187</v>
      </c>
      <c r="D66" s="54"/>
      <c r="E66" s="6"/>
      <c r="F66" s="19"/>
      <c r="G66" s="24">
        <v>27.04</v>
      </c>
      <c r="H66" s="24">
        <v>0.22</v>
      </c>
      <c r="I66" s="31"/>
      <c r="J66" s="31"/>
      <c r="K66" s="35"/>
    </row>
    <row r="67" spans="1:54" x14ac:dyDescent="0.35">
      <c r="C67" s="58" t="s">
        <v>171</v>
      </c>
      <c r="D67" s="54"/>
      <c r="E67" s="6"/>
      <c r="F67" s="19"/>
      <c r="G67" s="25">
        <v>27.04</v>
      </c>
      <c r="H67" s="25">
        <v>0.22</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4922</v>
      </c>
      <c r="D70" s="54"/>
      <c r="E70" s="6"/>
      <c r="F70" s="19"/>
      <c r="G70" s="24" t="s">
        <v>2</v>
      </c>
      <c r="H70" s="24" t="s">
        <v>2</v>
      </c>
      <c r="I70" s="31"/>
      <c r="J70" s="31"/>
      <c r="K70" s="35"/>
      <c r="L70" s="3"/>
      <c r="AI70" s="3"/>
      <c r="AV70" s="3"/>
      <c r="AX70" s="3"/>
      <c r="BB70" s="3"/>
    </row>
    <row r="71" spans="1:54" x14ac:dyDescent="0.35">
      <c r="B71" s="8"/>
      <c r="C71" s="57" t="s">
        <v>188</v>
      </c>
      <c r="D71" s="54"/>
      <c r="E71" s="6"/>
      <c r="F71" s="19"/>
      <c r="G71" s="24">
        <v>416.91</v>
      </c>
      <c r="H71" s="24">
        <v>3.3800000000000003</v>
      </c>
      <c r="I71" s="31"/>
      <c r="J71" s="31"/>
      <c r="K71" s="35"/>
    </row>
    <row r="72" spans="1:54" x14ac:dyDescent="0.35">
      <c r="C72" s="58" t="s">
        <v>171</v>
      </c>
      <c r="D72" s="54"/>
      <c r="E72" s="6"/>
      <c r="F72" s="19"/>
      <c r="G72" s="25">
        <v>416.91</v>
      </c>
      <c r="H72" s="25">
        <v>3.3800000000000003</v>
      </c>
      <c r="I72" s="31"/>
      <c r="J72" s="31"/>
      <c r="K72" s="35"/>
    </row>
    <row r="73" spans="1:54" x14ac:dyDescent="0.35">
      <c r="C73" s="57"/>
      <c r="D73" s="54"/>
      <c r="E73" s="6"/>
      <c r="F73" s="19"/>
      <c r="G73" s="24"/>
      <c r="H73" s="24"/>
      <c r="I73" s="31"/>
      <c r="J73" s="31"/>
      <c r="K73" s="35"/>
    </row>
    <row r="74" spans="1:54" x14ac:dyDescent="0.35">
      <c r="C74" s="60" t="s">
        <v>189</v>
      </c>
      <c r="D74" s="55"/>
      <c r="E74" s="5"/>
      <c r="F74" s="20"/>
      <c r="G74" s="26">
        <v>12282.78</v>
      </c>
      <c r="H74" s="26">
        <v>100</v>
      </c>
      <c r="I74" s="32"/>
      <c r="J74" s="32"/>
      <c r="K74" s="36"/>
    </row>
    <row r="77" spans="1:54" x14ac:dyDescent="0.35">
      <c r="C77" s="1" t="s">
        <v>190</v>
      </c>
    </row>
    <row r="78" spans="1:54" x14ac:dyDescent="0.35">
      <c r="C78" s="37" t="s">
        <v>191</v>
      </c>
      <c r="D78" s="37"/>
      <c r="E78" s="37"/>
      <c r="F78" s="37"/>
      <c r="G78" s="37"/>
      <c r="H78" s="37"/>
      <c r="I78" s="37"/>
      <c r="J78" s="37"/>
      <c r="K78" s="37"/>
    </row>
    <row r="79" spans="1:54" x14ac:dyDescent="0.35">
      <c r="C79" s="2" t="s">
        <v>192</v>
      </c>
    </row>
    <row r="80" spans="1:54" x14ac:dyDescent="0.35">
      <c r="C80" s="2" t="s">
        <v>193</v>
      </c>
    </row>
    <row r="81" spans="3:11" ht="30" customHeight="1" x14ac:dyDescent="0.35">
      <c r="C81" s="81" t="s">
        <v>194</v>
      </c>
      <c r="D81" s="82"/>
      <c r="E81" s="82"/>
      <c r="F81" s="82"/>
      <c r="G81" s="82"/>
      <c r="H81" s="82"/>
      <c r="I81" s="82"/>
      <c r="J81" s="82"/>
      <c r="K81" s="82"/>
    </row>
    <row r="82" spans="3:11" x14ac:dyDescent="0.35">
      <c r="C82" s="2" t="s">
        <v>195</v>
      </c>
    </row>
    <row r="84" spans="3:11" x14ac:dyDescent="0.35">
      <c r="C84" s="78" t="s">
        <v>5006</v>
      </c>
      <c r="E84" s="78" t="s">
        <v>5007</v>
      </c>
      <c r="F84" s="79"/>
    </row>
    <row r="85" spans="3:11" x14ac:dyDescent="0.35">
      <c r="E85" s="2" t="s">
        <v>5055</v>
      </c>
    </row>
  </sheetData>
  <mergeCells count="1">
    <mergeCell ref="C81:K81"/>
  </mergeCells>
  <hyperlinks>
    <hyperlink ref="J2" location="'Index'!A1" display="'Index'!A1" xr:uid="{334F1E62-CF11-4963-9830-15FDC9C4A3F8}"/>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7829-597E-46C3-8940-A8DC5F8FAFC6}">
  <sheetPr codeName="Sheet1"/>
  <dimension ref="A1:IV188"/>
  <sheetViews>
    <sheetView showGridLines="0" zoomScale="90" zoomScaleNormal="90" workbookViewId="0">
      <pane ySplit="6" topLeftCell="A17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941</v>
      </c>
      <c r="J2" s="38" t="s">
        <v>4662</v>
      </c>
    </row>
    <row r="3" spans="1:54" ht="16" x14ac:dyDescent="0.4">
      <c r="C3" s="1" t="s">
        <v>28</v>
      </c>
      <c r="D3" s="21" t="s">
        <v>942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12723129</v>
      </c>
      <c r="G10" s="24">
        <v>216134.15</v>
      </c>
      <c r="H10" s="24">
        <v>5.19</v>
      </c>
      <c r="I10" s="31"/>
      <c r="J10" s="31"/>
      <c r="K10" s="35"/>
    </row>
    <row r="11" spans="1:54" x14ac:dyDescent="0.35">
      <c r="B11" s="8" t="s">
        <v>75</v>
      </c>
      <c r="C11" s="57" t="s">
        <v>76</v>
      </c>
      <c r="D11" s="54" t="s">
        <v>77</v>
      </c>
      <c r="E11" s="6" t="s">
        <v>78</v>
      </c>
      <c r="F11" s="19">
        <v>12328250</v>
      </c>
      <c r="G11" s="24">
        <v>155964.69</v>
      </c>
      <c r="H11" s="24">
        <v>3.75</v>
      </c>
      <c r="I11" s="31"/>
      <c r="J11" s="31"/>
      <c r="K11" s="35"/>
    </row>
    <row r="12" spans="1:54" x14ac:dyDescent="0.35">
      <c r="B12" s="8" t="s">
        <v>61</v>
      </c>
      <c r="C12" s="57" t="s">
        <v>62</v>
      </c>
      <c r="D12" s="54" t="s">
        <v>63</v>
      </c>
      <c r="E12" s="6" t="s">
        <v>43</v>
      </c>
      <c r="F12" s="19">
        <v>5128168</v>
      </c>
      <c r="G12" s="24">
        <v>97501.86</v>
      </c>
      <c r="H12" s="24">
        <v>2.34</v>
      </c>
      <c r="I12" s="31"/>
      <c r="J12" s="31"/>
      <c r="K12" s="35"/>
    </row>
    <row r="13" spans="1:54" x14ac:dyDescent="0.35">
      <c r="B13" s="8" t="s">
        <v>378</v>
      </c>
      <c r="C13" s="57" t="s">
        <v>379</v>
      </c>
      <c r="D13" s="54" t="s">
        <v>380</v>
      </c>
      <c r="E13" s="6" t="s">
        <v>50</v>
      </c>
      <c r="F13" s="19">
        <v>5786409</v>
      </c>
      <c r="G13" s="24">
        <v>96890.53</v>
      </c>
      <c r="H13" s="24">
        <v>2.33</v>
      </c>
      <c r="I13" s="31"/>
      <c r="J13" s="31"/>
      <c r="K13" s="35"/>
    </row>
    <row r="14" spans="1:54" x14ac:dyDescent="0.35">
      <c r="B14" s="8" t="s">
        <v>396</v>
      </c>
      <c r="C14" s="57" t="s">
        <v>397</v>
      </c>
      <c r="D14" s="54" t="s">
        <v>398</v>
      </c>
      <c r="E14" s="6" t="s">
        <v>344</v>
      </c>
      <c r="F14" s="19">
        <v>51993788</v>
      </c>
      <c r="G14" s="24">
        <v>92091.4</v>
      </c>
      <c r="H14" s="24">
        <v>2.21</v>
      </c>
      <c r="I14" s="31"/>
      <c r="J14" s="31"/>
      <c r="K14" s="35"/>
    </row>
    <row r="15" spans="1:54" x14ac:dyDescent="0.35">
      <c r="B15" s="8" t="s">
        <v>216</v>
      </c>
      <c r="C15" s="57" t="s">
        <v>217</v>
      </c>
      <c r="D15" s="54" t="s">
        <v>218</v>
      </c>
      <c r="E15" s="6" t="s">
        <v>119</v>
      </c>
      <c r="F15" s="19">
        <v>6163300</v>
      </c>
      <c r="G15" s="24">
        <v>90196.81</v>
      </c>
      <c r="H15" s="24">
        <v>2.17</v>
      </c>
      <c r="I15" s="31"/>
      <c r="J15" s="31"/>
      <c r="K15" s="35"/>
    </row>
    <row r="16" spans="1:54" x14ac:dyDescent="0.35">
      <c r="B16" s="8" t="s">
        <v>72</v>
      </c>
      <c r="C16" s="57" t="s">
        <v>73</v>
      </c>
      <c r="D16" s="54" t="s">
        <v>74</v>
      </c>
      <c r="E16" s="6" t="s">
        <v>43</v>
      </c>
      <c r="F16" s="19">
        <v>10254269</v>
      </c>
      <c r="G16" s="24">
        <v>79255.25</v>
      </c>
      <c r="H16" s="24">
        <v>1.9</v>
      </c>
      <c r="I16" s="31"/>
      <c r="J16" s="31"/>
      <c r="K16" s="35"/>
    </row>
    <row r="17" spans="2:11" x14ac:dyDescent="0.35">
      <c r="B17" s="8" t="s">
        <v>254</v>
      </c>
      <c r="C17" s="57" t="s">
        <v>255</v>
      </c>
      <c r="D17" s="54" t="s">
        <v>256</v>
      </c>
      <c r="E17" s="6" t="s">
        <v>96</v>
      </c>
      <c r="F17" s="19">
        <v>16766741</v>
      </c>
      <c r="G17" s="24">
        <v>75031.17</v>
      </c>
      <c r="H17" s="24">
        <v>1.8</v>
      </c>
      <c r="I17" s="31"/>
      <c r="J17" s="31"/>
      <c r="K17" s="35"/>
    </row>
    <row r="18" spans="2:11" x14ac:dyDescent="0.35">
      <c r="B18" s="8" t="s">
        <v>322</v>
      </c>
      <c r="C18" s="57" t="s">
        <v>323</v>
      </c>
      <c r="D18" s="54" t="s">
        <v>324</v>
      </c>
      <c r="E18" s="6" t="s">
        <v>196</v>
      </c>
      <c r="F18" s="19">
        <v>52995525</v>
      </c>
      <c r="G18" s="24">
        <v>71342.58</v>
      </c>
      <c r="H18" s="24">
        <v>1.71</v>
      </c>
      <c r="I18" s="31"/>
      <c r="J18" s="31"/>
      <c r="K18" s="35"/>
    </row>
    <row r="19" spans="2:11" x14ac:dyDescent="0.35">
      <c r="B19" s="8" t="s">
        <v>430</v>
      </c>
      <c r="C19" s="57" t="s">
        <v>431</v>
      </c>
      <c r="D19" s="54" t="s">
        <v>432</v>
      </c>
      <c r="E19" s="6" t="s">
        <v>43</v>
      </c>
      <c r="F19" s="19">
        <v>69225441</v>
      </c>
      <c r="G19" s="24">
        <v>70056.149999999994</v>
      </c>
      <c r="H19" s="24">
        <v>1.68</v>
      </c>
      <c r="I19" s="31"/>
      <c r="J19" s="31"/>
      <c r="K19" s="35"/>
    </row>
    <row r="20" spans="2:11" x14ac:dyDescent="0.35">
      <c r="B20" s="8" t="s">
        <v>943</v>
      </c>
      <c r="C20" s="57" t="s">
        <v>944</v>
      </c>
      <c r="D20" s="54" t="s">
        <v>945</v>
      </c>
      <c r="E20" s="6" t="s">
        <v>160</v>
      </c>
      <c r="F20" s="19">
        <v>13077467</v>
      </c>
      <c r="G20" s="24">
        <v>69290.960000000006</v>
      </c>
      <c r="H20" s="24">
        <v>1.66</v>
      </c>
      <c r="I20" s="31"/>
      <c r="J20" s="31"/>
      <c r="K20" s="35"/>
    </row>
    <row r="21" spans="2:11" x14ac:dyDescent="0.35">
      <c r="B21" s="8" t="s">
        <v>240</v>
      </c>
      <c r="C21" s="57" t="s">
        <v>241</v>
      </c>
      <c r="D21" s="54" t="s">
        <v>242</v>
      </c>
      <c r="E21" s="6" t="s">
        <v>243</v>
      </c>
      <c r="F21" s="19">
        <v>19886692</v>
      </c>
      <c r="G21" s="24">
        <v>69046.59</v>
      </c>
      <c r="H21" s="24">
        <v>1.66</v>
      </c>
      <c r="I21" s="31"/>
      <c r="J21" s="31"/>
      <c r="K21" s="35"/>
    </row>
    <row r="22" spans="2:11" x14ac:dyDescent="0.35">
      <c r="B22" s="8" t="s">
        <v>44</v>
      </c>
      <c r="C22" s="57" t="s">
        <v>45</v>
      </c>
      <c r="D22" s="54" t="s">
        <v>46</v>
      </c>
      <c r="E22" s="6" t="s">
        <v>43</v>
      </c>
      <c r="F22" s="19">
        <v>5281550</v>
      </c>
      <c r="G22" s="24">
        <v>66167.259999999995</v>
      </c>
      <c r="H22" s="24">
        <v>1.59</v>
      </c>
      <c r="I22" s="31"/>
      <c r="J22" s="31"/>
      <c r="K22" s="35"/>
    </row>
    <row r="23" spans="2:11" x14ac:dyDescent="0.35">
      <c r="B23" s="8" t="s">
        <v>402</v>
      </c>
      <c r="C23" s="57" t="s">
        <v>403</v>
      </c>
      <c r="D23" s="54" t="s">
        <v>404</v>
      </c>
      <c r="E23" s="6" t="s">
        <v>405</v>
      </c>
      <c r="F23" s="19">
        <v>23896662</v>
      </c>
      <c r="G23" s="24">
        <v>62755.02</v>
      </c>
      <c r="H23" s="24">
        <v>1.51</v>
      </c>
      <c r="I23" s="31"/>
      <c r="J23" s="31"/>
      <c r="K23" s="35"/>
    </row>
    <row r="24" spans="2:11" x14ac:dyDescent="0.35">
      <c r="B24" s="8" t="s">
        <v>946</v>
      </c>
      <c r="C24" s="57" t="s">
        <v>947</v>
      </c>
      <c r="D24" s="54" t="s">
        <v>948</v>
      </c>
      <c r="E24" s="6" t="s">
        <v>50</v>
      </c>
      <c r="F24" s="19">
        <v>3526100</v>
      </c>
      <c r="G24" s="24">
        <v>60841.09</v>
      </c>
      <c r="H24" s="24">
        <v>1.46</v>
      </c>
      <c r="I24" s="31"/>
      <c r="J24" s="31"/>
      <c r="K24" s="35"/>
    </row>
    <row r="25" spans="2:11" x14ac:dyDescent="0.35">
      <c r="B25" s="8" t="s">
        <v>917</v>
      </c>
      <c r="C25" s="57" t="s">
        <v>918</v>
      </c>
      <c r="D25" s="54" t="s">
        <v>919</v>
      </c>
      <c r="E25" s="6" t="s">
        <v>100</v>
      </c>
      <c r="F25" s="19">
        <v>16770774</v>
      </c>
      <c r="G25" s="24">
        <v>60802.44</v>
      </c>
      <c r="H25" s="24">
        <v>1.46</v>
      </c>
      <c r="I25" s="31"/>
      <c r="J25" s="31"/>
      <c r="K25" s="35"/>
    </row>
    <row r="26" spans="2:11" x14ac:dyDescent="0.35">
      <c r="B26" s="8" t="s">
        <v>384</v>
      </c>
      <c r="C26" s="57" t="s">
        <v>385</v>
      </c>
      <c r="D26" s="54" t="s">
        <v>386</v>
      </c>
      <c r="E26" s="6" t="s">
        <v>100</v>
      </c>
      <c r="F26" s="19">
        <v>3836985</v>
      </c>
      <c r="G26" s="24">
        <v>56764.36</v>
      </c>
      <c r="H26" s="24">
        <v>1.36</v>
      </c>
      <c r="I26" s="31"/>
      <c r="J26" s="31"/>
      <c r="K26" s="35"/>
    </row>
    <row r="27" spans="2:11" x14ac:dyDescent="0.35">
      <c r="B27" s="8" t="s">
        <v>47</v>
      </c>
      <c r="C27" s="57" t="s">
        <v>48</v>
      </c>
      <c r="D27" s="54" t="s">
        <v>49</v>
      </c>
      <c r="E27" s="6" t="s">
        <v>50</v>
      </c>
      <c r="F27" s="19">
        <v>3011104</v>
      </c>
      <c r="G27" s="24">
        <v>56602.73</v>
      </c>
      <c r="H27" s="24">
        <v>1.36</v>
      </c>
      <c r="I27" s="31"/>
      <c r="J27" s="31"/>
      <c r="K27" s="35"/>
    </row>
    <row r="28" spans="2:11" x14ac:dyDescent="0.35">
      <c r="B28" s="8" t="s">
        <v>415</v>
      </c>
      <c r="C28" s="57" t="s">
        <v>416</v>
      </c>
      <c r="D28" s="54" t="s">
        <v>417</v>
      </c>
      <c r="E28" s="6" t="s">
        <v>344</v>
      </c>
      <c r="F28" s="19">
        <v>17474315</v>
      </c>
      <c r="G28" s="24">
        <v>55253.78</v>
      </c>
      <c r="H28" s="24">
        <v>1.33</v>
      </c>
      <c r="I28" s="31"/>
      <c r="J28" s="31"/>
      <c r="K28" s="35"/>
    </row>
    <row r="29" spans="2:11" x14ac:dyDescent="0.35">
      <c r="B29" s="8" t="s">
        <v>406</v>
      </c>
      <c r="C29" s="57" t="s">
        <v>407</v>
      </c>
      <c r="D29" s="54" t="s">
        <v>408</v>
      </c>
      <c r="E29" s="6" t="s">
        <v>85</v>
      </c>
      <c r="F29" s="19">
        <v>8824999</v>
      </c>
      <c r="G29" s="24">
        <v>54361.99</v>
      </c>
      <c r="H29" s="24">
        <v>1.31</v>
      </c>
      <c r="I29" s="31"/>
      <c r="J29" s="31"/>
      <c r="K29" s="35"/>
    </row>
    <row r="30" spans="2:11" x14ac:dyDescent="0.35">
      <c r="B30" s="8" t="s">
        <v>260</v>
      </c>
      <c r="C30" s="57" t="s">
        <v>261</v>
      </c>
      <c r="D30" s="54" t="s">
        <v>262</v>
      </c>
      <c r="E30" s="6" t="s">
        <v>243</v>
      </c>
      <c r="F30" s="19">
        <v>3152051</v>
      </c>
      <c r="G30" s="24">
        <v>51261.81</v>
      </c>
      <c r="H30" s="24">
        <v>1.23</v>
      </c>
      <c r="I30" s="31"/>
      <c r="J30" s="31"/>
      <c r="K30" s="35"/>
    </row>
    <row r="31" spans="2:11" x14ac:dyDescent="0.35">
      <c r="B31" s="8" t="s">
        <v>58</v>
      </c>
      <c r="C31" s="57" t="s">
        <v>59</v>
      </c>
      <c r="D31" s="54" t="s">
        <v>60</v>
      </c>
      <c r="E31" s="6" t="s">
        <v>43</v>
      </c>
      <c r="F31" s="19">
        <v>4904255</v>
      </c>
      <c r="G31" s="24">
        <v>48360.86</v>
      </c>
      <c r="H31" s="24">
        <v>1.1599999999999999</v>
      </c>
      <c r="I31" s="31"/>
      <c r="J31" s="31"/>
      <c r="K31" s="35"/>
    </row>
    <row r="32" spans="2:11" x14ac:dyDescent="0.35">
      <c r="B32" s="8" t="s">
        <v>335</v>
      </c>
      <c r="C32" s="57" t="s">
        <v>336</v>
      </c>
      <c r="D32" s="54" t="s">
        <v>337</v>
      </c>
      <c r="E32" s="6" t="s">
        <v>50</v>
      </c>
      <c r="F32" s="19">
        <v>15000000</v>
      </c>
      <c r="G32" s="24">
        <v>46785</v>
      </c>
      <c r="H32" s="24">
        <v>1.1200000000000001</v>
      </c>
      <c r="I32" s="31"/>
      <c r="J32" s="31"/>
      <c r="K32" s="35"/>
    </row>
    <row r="33" spans="2:11" x14ac:dyDescent="0.35">
      <c r="B33" s="8" t="s">
        <v>164</v>
      </c>
      <c r="C33" s="57" t="s">
        <v>165</v>
      </c>
      <c r="D33" s="54" t="s">
        <v>166</v>
      </c>
      <c r="E33" s="6" t="s">
        <v>150</v>
      </c>
      <c r="F33" s="19">
        <v>4040000</v>
      </c>
      <c r="G33" s="24">
        <v>46047.92</v>
      </c>
      <c r="H33" s="24">
        <v>1.1100000000000001</v>
      </c>
      <c r="I33" s="31"/>
      <c r="J33" s="31"/>
      <c r="K33" s="35"/>
    </row>
    <row r="34" spans="2:11" x14ac:dyDescent="0.35">
      <c r="B34" s="8" t="s">
        <v>949</v>
      </c>
      <c r="C34" s="57" t="s">
        <v>950</v>
      </c>
      <c r="D34" s="54" t="s">
        <v>951</v>
      </c>
      <c r="E34" s="6" t="s">
        <v>43</v>
      </c>
      <c r="F34" s="19">
        <v>4200000</v>
      </c>
      <c r="G34" s="24">
        <v>41630.400000000001</v>
      </c>
      <c r="H34" s="24">
        <v>1</v>
      </c>
      <c r="I34" s="31"/>
      <c r="J34" s="31"/>
      <c r="K34" s="35"/>
    </row>
    <row r="35" spans="2:11" x14ac:dyDescent="0.35">
      <c r="B35" s="8" t="s">
        <v>219</v>
      </c>
      <c r="C35" s="57" t="s">
        <v>220</v>
      </c>
      <c r="D35" s="54" t="s">
        <v>221</v>
      </c>
      <c r="E35" s="6" t="s">
        <v>100</v>
      </c>
      <c r="F35" s="19">
        <v>819757</v>
      </c>
      <c r="G35" s="24">
        <v>41504.71</v>
      </c>
      <c r="H35" s="24">
        <v>1</v>
      </c>
      <c r="I35" s="31"/>
      <c r="J35" s="31"/>
      <c r="K35" s="35"/>
    </row>
    <row r="36" spans="2:11" x14ac:dyDescent="0.35">
      <c r="B36" s="8" t="s">
        <v>905</v>
      </c>
      <c r="C36" s="57" t="s">
        <v>906</v>
      </c>
      <c r="D36" s="54" t="s">
        <v>907</v>
      </c>
      <c r="E36" s="6" t="s">
        <v>139</v>
      </c>
      <c r="F36" s="19">
        <v>8199605</v>
      </c>
      <c r="G36" s="24">
        <v>40305.160000000003</v>
      </c>
      <c r="H36" s="24">
        <v>0.97</v>
      </c>
      <c r="I36" s="31"/>
      <c r="J36" s="31"/>
      <c r="K36" s="35"/>
    </row>
    <row r="37" spans="2:11" x14ac:dyDescent="0.35">
      <c r="B37" s="8" t="s">
        <v>381</v>
      </c>
      <c r="C37" s="57" t="s">
        <v>382</v>
      </c>
      <c r="D37" s="54" t="s">
        <v>383</v>
      </c>
      <c r="E37" s="6" t="s">
        <v>71</v>
      </c>
      <c r="F37" s="19">
        <v>5594339</v>
      </c>
      <c r="G37" s="24">
        <v>40061.06</v>
      </c>
      <c r="H37" s="24">
        <v>0.96</v>
      </c>
      <c r="I37" s="31"/>
      <c r="J37" s="31"/>
      <c r="K37" s="35"/>
    </row>
    <row r="38" spans="2:11" x14ac:dyDescent="0.35">
      <c r="B38" s="8" t="s">
        <v>54</v>
      </c>
      <c r="C38" s="57" t="s">
        <v>55</v>
      </c>
      <c r="D38" s="54" t="s">
        <v>56</v>
      </c>
      <c r="E38" s="6" t="s">
        <v>57</v>
      </c>
      <c r="F38" s="19">
        <v>1005000</v>
      </c>
      <c r="G38" s="24">
        <v>35852.370000000003</v>
      </c>
      <c r="H38" s="24">
        <v>0.86</v>
      </c>
      <c r="I38" s="31"/>
      <c r="J38" s="31"/>
      <c r="K38" s="35"/>
    </row>
    <row r="39" spans="2:11" x14ac:dyDescent="0.35">
      <c r="B39" s="8" t="s">
        <v>786</v>
      </c>
      <c r="C39" s="57" t="s">
        <v>787</v>
      </c>
      <c r="D39" s="54" t="s">
        <v>788</v>
      </c>
      <c r="E39" s="6" t="s">
        <v>250</v>
      </c>
      <c r="F39" s="19">
        <v>2437085</v>
      </c>
      <c r="G39" s="24">
        <v>34704.089999999997</v>
      </c>
      <c r="H39" s="24">
        <v>0.83</v>
      </c>
      <c r="I39" s="31"/>
      <c r="J39" s="31"/>
      <c r="K39" s="35"/>
    </row>
    <row r="40" spans="2:11" x14ac:dyDescent="0.35">
      <c r="B40" s="8" t="s">
        <v>132</v>
      </c>
      <c r="C40" s="57" t="s">
        <v>133</v>
      </c>
      <c r="D40" s="54" t="s">
        <v>134</v>
      </c>
      <c r="E40" s="6" t="s">
        <v>135</v>
      </c>
      <c r="F40" s="19">
        <v>20516267</v>
      </c>
      <c r="G40" s="24">
        <v>34651.97</v>
      </c>
      <c r="H40" s="24">
        <v>0.83</v>
      </c>
      <c r="I40" s="31"/>
      <c r="J40" s="31"/>
      <c r="K40" s="35"/>
    </row>
    <row r="41" spans="2:11" x14ac:dyDescent="0.35">
      <c r="B41" s="8" t="s">
        <v>952</v>
      </c>
      <c r="C41" s="57" t="s">
        <v>953</v>
      </c>
      <c r="D41" s="54" t="s">
        <v>954</v>
      </c>
      <c r="E41" s="6" t="s">
        <v>436</v>
      </c>
      <c r="F41" s="19">
        <v>1914070</v>
      </c>
      <c r="G41" s="24">
        <v>34636.050000000003</v>
      </c>
      <c r="H41" s="24">
        <v>0.83</v>
      </c>
      <c r="I41" s="31"/>
      <c r="J41" s="31"/>
      <c r="K41" s="35"/>
    </row>
    <row r="42" spans="2:11" x14ac:dyDescent="0.35">
      <c r="B42" s="8" t="s">
        <v>789</v>
      </c>
      <c r="C42" s="57" t="s">
        <v>790</v>
      </c>
      <c r="D42" s="54" t="s">
        <v>791</v>
      </c>
      <c r="E42" s="6" t="s">
        <v>150</v>
      </c>
      <c r="F42" s="19">
        <v>2603565</v>
      </c>
      <c r="G42" s="24">
        <v>32827.050000000003</v>
      </c>
      <c r="H42" s="24">
        <v>0.79</v>
      </c>
      <c r="I42" s="31"/>
      <c r="J42" s="31"/>
      <c r="K42" s="35"/>
    </row>
    <row r="43" spans="2:11" x14ac:dyDescent="0.35">
      <c r="B43" s="8" t="s">
        <v>332</v>
      </c>
      <c r="C43" s="57" t="s">
        <v>333</v>
      </c>
      <c r="D43" s="54" t="s">
        <v>334</v>
      </c>
      <c r="E43" s="6" t="s">
        <v>100</v>
      </c>
      <c r="F43" s="19">
        <v>1328039</v>
      </c>
      <c r="G43" s="24">
        <v>32343.06</v>
      </c>
      <c r="H43" s="24">
        <v>0.78</v>
      </c>
      <c r="I43" s="31"/>
      <c r="J43" s="31"/>
      <c r="K43" s="35"/>
    </row>
    <row r="44" spans="2:11" x14ac:dyDescent="0.35">
      <c r="B44" s="8" t="s">
        <v>955</v>
      </c>
      <c r="C44" s="57" t="s">
        <v>956</v>
      </c>
      <c r="D44" s="54" t="s">
        <v>957</v>
      </c>
      <c r="E44" s="6" t="s">
        <v>135</v>
      </c>
      <c r="F44" s="19">
        <v>413850</v>
      </c>
      <c r="G44" s="24">
        <v>31964.53</v>
      </c>
      <c r="H44" s="24">
        <v>0.77</v>
      </c>
      <c r="I44" s="31"/>
      <c r="J44" s="31"/>
      <c r="K44" s="35"/>
    </row>
    <row r="45" spans="2:11" x14ac:dyDescent="0.35">
      <c r="B45" s="8" t="s">
        <v>958</v>
      </c>
      <c r="C45" s="57" t="s">
        <v>959</v>
      </c>
      <c r="D45" s="54" t="s">
        <v>960</v>
      </c>
      <c r="E45" s="6" t="s">
        <v>119</v>
      </c>
      <c r="F45" s="19">
        <v>21853430</v>
      </c>
      <c r="G45" s="24">
        <v>31246.03</v>
      </c>
      <c r="H45" s="24">
        <v>0.75</v>
      </c>
      <c r="I45" s="31"/>
      <c r="J45" s="31"/>
      <c r="K45" s="35"/>
    </row>
    <row r="46" spans="2:11" x14ac:dyDescent="0.35">
      <c r="B46" s="8" t="s">
        <v>112</v>
      </c>
      <c r="C46" s="57" t="s">
        <v>113</v>
      </c>
      <c r="D46" s="54" t="s">
        <v>114</v>
      </c>
      <c r="E46" s="6" t="s">
        <v>115</v>
      </c>
      <c r="F46" s="19">
        <v>5020000</v>
      </c>
      <c r="G46" s="24">
        <v>29833.86</v>
      </c>
      <c r="H46" s="24">
        <v>0.72</v>
      </c>
      <c r="I46" s="31"/>
      <c r="J46" s="31"/>
      <c r="K46" s="35"/>
    </row>
    <row r="47" spans="2:11" x14ac:dyDescent="0.35">
      <c r="B47" s="8" t="s">
        <v>313</v>
      </c>
      <c r="C47" s="57" t="s">
        <v>314</v>
      </c>
      <c r="D47" s="54" t="s">
        <v>315</v>
      </c>
      <c r="E47" s="6" t="s">
        <v>67</v>
      </c>
      <c r="F47" s="19">
        <v>8370435</v>
      </c>
      <c r="G47" s="24">
        <v>29338.37</v>
      </c>
      <c r="H47" s="24">
        <v>0.7</v>
      </c>
      <c r="I47" s="31"/>
      <c r="J47" s="31"/>
      <c r="K47" s="35"/>
    </row>
    <row r="48" spans="2:11" x14ac:dyDescent="0.35">
      <c r="B48" s="8" t="s">
        <v>284</v>
      </c>
      <c r="C48" s="57" t="s">
        <v>285</v>
      </c>
      <c r="D48" s="54" t="s">
        <v>286</v>
      </c>
      <c r="E48" s="6" t="s">
        <v>67</v>
      </c>
      <c r="F48" s="19">
        <v>1443171</v>
      </c>
      <c r="G48" s="24">
        <v>28973.82</v>
      </c>
      <c r="H48" s="24">
        <v>0.7</v>
      </c>
      <c r="I48" s="31"/>
      <c r="J48" s="31"/>
      <c r="K48" s="35"/>
    </row>
    <row r="49" spans="2:11" x14ac:dyDescent="0.35">
      <c r="B49" s="8" t="s">
        <v>961</v>
      </c>
      <c r="C49" s="57" t="s">
        <v>962</v>
      </c>
      <c r="D49" s="54" t="s">
        <v>963</v>
      </c>
      <c r="E49" s="6" t="s">
        <v>67</v>
      </c>
      <c r="F49" s="19">
        <v>1115585</v>
      </c>
      <c r="G49" s="24">
        <v>27988.35</v>
      </c>
      <c r="H49" s="24">
        <v>0.67</v>
      </c>
      <c r="I49" s="31"/>
      <c r="J49" s="31"/>
      <c r="K49" s="35"/>
    </row>
    <row r="50" spans="2:11" x14ac:dyDescent="0.35">
      <c r="B50" s="8" t="s">
        <v>440</v>
      </c>
      <c r="C50" s="57" t="s">
        <v>441</v>
      </c>
      <c r="D50" s="54" t="s">
        <v>442</v>
      </c>
      <c r="E50" s="6" t="s">
        <v>85</v>
      </c>
      <c r="F50" s="19">
        <v>3101220</v>
      </c>
      <c r="G50" s="24">
        <v>26219.26</v>
      </c>
      <c r="H50" s="24">
        <v>0.63</v>
      </c>
      <c r="I50" s="31"/>
      <c r="J50" s="31"/>
      <c r="K50" s="35"/>
    </row>
    <row r="51" spans="2:11" x14ac:dyDescent="0.35">
      <c r="B51" s="8" t="s">
        <v>375</v>
      </c>
      <c r="C51" s="57" t="s">
        <v>376</v>
      </c>
      <c r="D51" s="54" t="s">
        <v>377</v>
      </c>
      <c r="E51" s="6" t="s">
        <v>71</v>
      </c>
      <c r="F51" s="19">
        <v>834951</v>
      </c>
      <c r="G51" s="24">
        <v>24963.78</v>
      </c>
      <c r="H51" s="24">
        <v>0.6</v>
      </c>
      <c r="I51" s="31"/>
      <c r="J51" s="31"/>
      <c r="K51" s="35"/>
    </row>
    <row r="52" spans="2:11" x14ac:dyDescent="0.35">
      <c r="B52" s="8" t="s">
        <v>306</v>
      </c>
      <c r="C52" s="57" t="s">
        <v>307</v>
      </c>
      <c r="D52" s="54" t="s">
        <v>308</v>
      </c>
      <c r="E52" s="6" t="s">
        <v>43</v>
      </c>
      <c r="F52" s="19">
        <v>21890429</v>
      </c>
      <c r="G52" s="24">
        <v>24631.11</v>
      </c>
      <c r="H52" s="24">
        <v>0.59</v>
      </c>
      <c r="I52" s="31"/>
      <c r="J52" s="31"/>
      <c r="K52" s="35"/>
    </row>
    <row r="53" spans="2:11" x14ac:dyDescent="0.35">
      <c r="B53" s="8" t="s">
        <v>203</v>
      </c>
      <c r="C53" s="57" t="s">
        <v>204</v>
      </c>
      <c r="D53" s="54" t="s">
        <v>205</v>
      </c>
      <c r="E53" s="6" t="s">
        <v>206</v>
      </c>
      <c r="F53" s="19">
        <v>628018</v>
      </c>
      <c r="G53" s="24">
        <v>24303.67</v>
      </c>
      <c r="H53" s="24">
        <v>0.57999999999999996</v>
      </c>
      <c r="I53" s="31"/>
      <c r="J53" s="31"/>
      <c r="K53" s="35"/>
    </row>
    <row r="54" spans="2:11" x14ac:dyDescent="0.35">
      <c r="B54" s="8" t="s">
        <v>68</v>
      </c>
      <c r="C54" s="57" t="s">
        <v>69</v>
      </c>
      <c r="D54" s="54" t="s">
        <v>70</v>
      </c>
      <c r="E54" s="6" t="s">
        <v>71</v>
      </c>
      <c r="F54" s="19">
        <v>193463</v>
      </c>
      <c r="G54" s="24">
        <v>23816.55</v>
      </c>
      <c r="H54" s="24">
        <v>0.56999999999999995</v>
      </c>
      <c r="I54" s="31"/>
      <c r="J54" s="31"/>
      <c r="K54" s="35"/>
    </row>
    <row r="55" spans="2:11" x14ac:dyDescent="0.35">
      <c r="B55" s="8" t="s">
        <v>272</v>
      </c>
      <c r="C55" s="57" t="s">
        <v>273</v>
      </c>
      <c r="D55" s="54" t="s">
        <v>274</v>
      </c>
      <c r="E55" s="6" t="s">
        <v>57</v>
      </c>
      <c r="F55" s="19">
        <v>1805754</v>
      </c>
      <c r="G55" s="24">
        <v>23115.46</v>
      </c>
      <c r="H55" s="24">
        <v>0.56000000000000005</v>
      </c>
      <c r="I55" s="31"/>
      <c r="J55" s="31"/>
      <c r="K55" s="35"/>
    </row>
    <row r="56" spans="2:11" x14ac:dyDescent="0.35">
      <c r="B56" s="8" t="s">
        <v>167</v>
      </c>
      <c r="C56" s="57" t="s">
        <v>168</v>
      </c>
      <c r="D56" s="54" t="s">
        <v>169</v>
      </c>
      <c r="E56" s="6" t="s">
        <v>170</v>
      </c>
      <c r="F56" s="19">
        <v>10441072</v>
      </c>
      <c r="G56" s="24">
        <v>22639.38</v>
      </c>
      <c r="H56" s="24">
        <v>0.54</v>
      </c>
      <c r="I56" s="31"/>
      <c r="J56" s="31"/>
      <c r="K56" s="35"/>
    </row>
    <row r="57" spans="2:11" x14ac:dyDescent="0.35">
      <c r="B57" s="8" t="s">
        <v>964</v>
      </c>
      <c r="C57" s="57" t="s">
        <v>965</v>
      </c>
      <c r="D57" s="54" t="s">
        <v>966</v>
      </c>
      <c r="E57" s="6" t="s">
        <v>200</v>
      </c>
      <c r="F57" s="19">
        <v>6875688</v>
      </c>
      <c r="G57" s="24">
        <v>22428.49</v>
      </c>
      <c r="H57" s="24">
        <v>0.54</v>
      </c>
      <c r="I57" s="31"/>
      <c r="J57" s="31"/>
      <c r="K57" s="35"/>
    </row>
    <row r="58" spans="2:11" x14ac:dyDescent="0.35">
      <c r="B58" s="8" t="s">
        <v>294</v>
      </c>
      <c r="C58" s="57" t="s">
        <v>295</v>
      </c>
      <c r="D58" s="54" t="s">
        <v>296</v>
      </c>
      <c r="E58" s="6" t="s">
        <v>198</v>
      </c>
      <c r="F58" s="19">
        <v>6947088</v>
      </c>
      <c r="G58" s="24">
        <v>22303.63</v>
      </c>
      <c r="H58" s="24">
        <v>0.54</v>
      </c>
      <c r="I58" s="31"/>
      <c r="J58" s="31"/>
      <c r="K58" s="35"/>
    </row>
    <row r="59" spans="2:11" x14ac:dyDescent="0.35">
      <c r="B59" s="8" t="s">
        <v>437</v>
      </c>
      <c r="C59" s="57" t="s">
        <v>438</v>
      </c>
      <c r="D59" s="54" t="s">
        <v>439</v>
      </c>
      <c r="E59" s="6" t="s">
        <v>43</v>
      </c>
      <c r="F59" s="19">
        <v>33102195</v>
      </c>
      <c r="G59" s="24">
        <v>22012.959999999999</v>
      </c>
      <c r="H59" s="24">
        <v>0.53</v>
      </c>
      <c r="I59" s="31"/>
      <c r="J59" s="31"/>
      <c r="K59" s="35"/>
    </row>
    <row r="60" spans="2:11" x14ac:dyDescent="0.35">
      <c r="B60" s="8" t="s">
        <v>967</v>
      </c>
      <c r="C60" s="57" t="s">
        <v>968</v>
      </c>
      <c r="D60" s="54" t="s">
        <v>969</v>
      </c>
      <c r="E60" s="6" t="s">
        <v>78</v>
      </c>
      <c r="F60" s="19">
        <v>16549578</v>
      </c>
      <c r="G60" s="24">
        <v>21264.55</v>
      </c>
      <c r="H60" s="24">
        <v>0.51</v>
      </c>
      <c r="I60" s="31"/>
      <c r="J60" s="31"/>
      <c r="K60" s="35"/>
    </row>
    <row r="61" spans="2:11" x14ac:dyDescent="0.35">
      <c r="B61" s="8" t="s">
        <v>433</v>
      </c>
      <c r="C61" s="57" t="s">
        <v>434</v>
      </c>
      <c r="D61" s="54" t="s">
        <v>435</v>
      </c>
      <c r="E61" s="6" t="s">
        <v>436</v>
      </c>
      <c r="F61" s="19">
        <v>8672273</v>
      </c>
      <c r="G61" s="24">
        <v>20861.150000000001</v>
      </c>
      <c r="H61" s="24">
        <v>0.5</v>
      </c>
      <c r="I61" s="31"/>
      <c r="J61" s="31"/>
      <c r="K61" s="35"/>
    </row>
    <row r="62" spans="2:11" x14ac:dyDescent="0.35">
      <c r="B62" s="8" t="s">
        <v>387</v>
      </c>
      <c r="C62" s="57" t="s">
        <v>388</v>
      </c>
      <c r="D62" s="54" t="s">
        <v>389</v>
      </c>
      <c r="E62" s="6" t="s">
        <v>100</v>
      </c>
      <c r="F62" s="19">
        <v>995000</v>
      </c>
      <c r="G62" s="24">
        <v>20700.48</v>
      </c>
      <c r="H62" s="24">
        <v>0.5</v>
      </c>
      <c r="I62" s="31"/>
      <c r="J62" s="31"/>
      <c r="K62" s="35"/>
    </row>
    <row r="63" spans="2:11" x14ac:dyDescent="0.35">
      <c r="B63" s="8" t="s">
        <v>970</v>
      </c>
      <c r="C63" s="57" t="s">
        <v>971</v>
      </c>
      <c r="D63" s="54" t="s">
        <v>972</v>
      </c>
      <c r="E63" s="6" t="s">
        <v>206</v>
      </c>
      <c r="F63" s="19">
        <v>11172975</v>
      </c>
      <c r="G63" s="24">
        <v>19508.009999999998</v>
      </c>
      <c r="H63" s="24">
        <v>0.47</v>
      </c>
      <c r="I63" s="31"/>
      <c r="J63" s="31"/>
      <c r="K63" s="35"/>
    </row>
    <row r="64" spans="2:11" x14ac:dyDescent="0.35">
      <c r="B64" s="8" t="s">
        <v>973</v>
      </c>
      <c r="C64" s="57" t="s">
        <v>974</v>
      </c>
      <c r="D64" s="54" t="s">
        <v>975</v>
      </c>
      <c r="E64" s="6" t="s">
        <v>71</v>
      </c>
      <c r="F64" s="19">
        <v>448770</v>
      </c>
      <c r="G64" s="24">
        <v>19472.8</v>
      </c>
      <c r="H64" s="24">
        <v>0.47</v>
      </c>
      <c r="I64" s="31"/>
      <c r="J64" s="31"/>
      <c r="K64" s="35"/>
    </row>
    <row r="65" spans="2:11" x14ac:dyDescent="0.35">
      <c r="B65" s="8" t="s">
        <v>976</v>
      </c>
      <c r="C65" s="57" t="s">
        <v>977</v>
      </c>
      <c r="D65" s="54" t="s">
        <v>978</v>
      </c>
      <c r="E65" s="6" t="s">
        <v>67</v>
      </c>
      <c r="F65" s="19">
        <v>2106875</v>
      </c>
      <c r="G65" s="24">
        <v>19330.580000000002</v>
      </c>
      <c r="H65" s="24">
        <v>0.46</v>
      </c>
      <c r="I65" s="31"/>
      <c r="J65" s="31"/>
      <c r="K65" s="35"/>
    </row>
    <row r="66" spans="2:11" x14ac:dyDescent="0.35">
      <c r="B66" s="8" t="s">
        <v>979</v>
      </c>
      <c r="C66" s="57" t="s">
        <v>980</v>
      </c>
      <c r="D66" s="54" t="s">
        <v>981</v>
      </c>
      <c r="E66" s="6" t="s">
        <v>982</v>
      </c>
      <c r="F66" s="19">
        <v>28539000</v>
      </c>
      <c r="G66" s="24">
        <v>18864.28</v>
      </c>
      <c r="H66" s="24">
        <v>0.45</v>
      </c>
      <c r="I66" s="31"/>
      <c r="J66" s="31"/>
      <c r="K66" s="35"/>
    </row>
    <row r="67" spans="2:11" x14ac:dyDescent="0.35">
      <c r="B67" s="8" t="s">
        <v>983</v>
      </c>
      <c r="C67" s="57" t="s">
        <v>984</v>
      </c>
      <c r="D67" s="54" t="s">
        <v>985</v>
      </c>
      <c r="E67" s="6" t="s">
        <v>290</v>
      </c>
      <c r="F67" s="19">
        <v>114711</v>
      </c>
      <c r="G67" s="24">
        <v>17842.150000000001</v>
      </c>
      <c r="H67" s="24">
        <v>0.43</v>
      </c>
      <c r="I67" s="31"/>
      <c r="J67" s="31"/>
      <c r="K67" s="35"/>
    </row>
    <row r="68" spans="2:11" x14ac:dyDescent="0.35">
      <c r="B68" s="8" t="s">
        <v>986</v>
      </c>
      <c r="C68" s="57" t="s">
        <v>987</v>
      </c>
      <c r="D68" s="54" t="s">
        <v>988</v>
      </c>
      <c r="E68" s="6" t="s">
        <v>111</v>
      </c>
      <c r="F68" s="19">
        <v>1886132</v>
      </c>
      <c r="G68" s="24">
        <v>17578.75</v>
      </c>
      <c r="H68" s="24">
        <v>0.42</v>
      </c>
      <c r="I68" s="31"/>
      <c r="J68" s="31"/>
      <c r="K68" s="35"/>
    </row>
    <row r="69" spans="2:11" x14ac:dyDescent="0.35">
      <c r="B69" s="8" t="s">
        <v>989</v>
      </c>
      <c r="C69" s="57" t="s">
        <v>990</v>
      </c>
      <c r="D69" s="54" t="s">
        <v>991</v>
      </c>
      <c r="E69" s="6" t="s">
        <v>119</v>
      </c>
      <c r="F69" s="19">
        <v>21058507</v>
      </c>
      <c r="G69" s="24">
        <v>16962.63</v>
      </c>
      <c r="H69" s="24">
        <v>0.41</v>
      </c>
      <c r="I69" s="31"/>
      <c r="J69" s="31"/>
      <c r="K69" s="35"/>
    </row>
    <row r="70" spans="2:11" x14ac:dyDescent="0.35">
      <c r="B70" s="8" t="s">
        <v>393</v>
      </c>
      <c r="C70" s="57" t="s">
        <v>394</v>
      </c>
      <c r="D70" s="54" t="s">
        <v>395</v>
      </c>
      <c r="E70" s="6" t="s">
        <v>89</v>
      </c>
      <c r="F70" s="19">
        <v>5932429</v>
      </c>
      <c r="G70" s="24">
        <v>16904.46</v>
      </c>
      <c r="H70" s="24">
        <v>0.41</v>
      </c>
      <c r="I70" s="31"/>
      <c r="J70" s="31"/>
      <c r="K70" s="35"/>
    </row>
    <row r="71" spans="2:11" x14ac:dyDescent="0.35">
      <c r="B71" s="8" t="s">
        <v>992</v>
      </c>
      <c r="C71" s="57" t="s">
        <v>993</v>
      </c>
      <c r="D71" s="54" t="s">
        <v>994</v>
      </c>
      <c r="E71" s="6" t="s">
        <v>71</v>
      </c>
      <c r="F71" s="19">
        <v>21833175</v>
      </c>
      <c r="G71" s="24">
        <v>16331.21</v>
      </c>
      <c r="H71" s="24">
        <v>0.39</v>
      </c>
      <c r="I71" s="31"/>
      <c r="J71" s="31"/>
      <c r="K71" s="35"/>
    </row>
    <row r="72" spans="2:11" x14ac:dyDescent="0.35">
      <c r="B72" s="8" t="s">
        <v>309</v>
      </c>
      <c r="C72" s="57" t="s">
        <v>310</v>
      </c>
      <c r="D72" s="54" t="s">
        <v>311</v>
      </c>
      <c r="E72" s="6" t="s">
        <v>312</v>
      </c>
      <c r="F72" s="19">
        <v>808141</v>
      </c>
      <c r="G72" s="24">
        <v>15401.15</v>
      </c>
      <c r="H72" s="24">
        <v>0.37</v>
      </c>
      <c r="I72" s="31"/>
      <c r="J72" s="31"/>
      <c r="K72" s="35"/>
    </row>
    <row r="73" spans="2:11" x14ac:dyDescent="0.35">
      <c r="B73" s="8" t="s">
        <v>424</v>
      </c>
      <c r="C73" s="57" t="s">
        <v>425</v>
      </c>
      <c r="D73" s="54" t="s">
        <v>426</v>
      </c>
      <c r="E73" s="6" t="s">
        <v>127</v>
      </c>
      <c r="F73" s="19">
        <v>796647</v>
      </c>
      <c r="G73" s="24">
        <v>15354.97</v>
      </c>
      <c r="H73" s="24">
        <v>0.37</v>
      </c>
      <c r="I73" s="31"/>
      <c r="J73" s="31"/>
      <c r="K73" s="35"/>
    </row>
    <row r="74" spans="2:11" x14ac:dyDescent="0.35">
      <c r="B74" s="8" t="s">
        <v>995</v>
      </c>
      <c r="C74" s="57" t="s">
        <v>996</v>
      </c>
      <c r="D74" s="54" t="s">
        <v>997</v>
      </c>
      <c r="E74" s="6" t="s">
        <v>127</v>
      </c>
      <c r="F74" s="19">
        <v>116363</v>
      </c>
      <c r="G74" s="24">
        <v>14035.12</v>
      </c>
      <c r="H74" s="24">
        <v>0.34</v>
      </c>
      <c r="I74" s="31"/>
      <c r="J74" s="31"/>
      <c r="K74" s="35"/>
    </row>
    <row r="75" spans="2:11" x14ac:dyDescent="0.35">
      <c r="B75" s="8" t="s">
        <v>449</v>
      </c>
      <c r="C75" s="57" t="s">
        <v>450</v>
      </c>
      <c r="D75" s="54" t="s">
        <v>451</v>
      </c>
      <c r="E75" s="6" t="s">
        <v>67</v>
      </c>
      <c r="F75" s="19">
        <v>9474957</v>
      </c>
      <c r="G75" s="24">
        <v>13366.32</v>
      </c>
      <c r="H75" s="24">
        <v>0.32</v>
      </c>
      <c r="I75" s="31"/>
      <c r="J75" s="31"/>
      <c r="K75" s="35"/>
    </row>
    <row r="76" spans="2:11" x14ac:dyDescent="0.35">
      <c r="B76" s="8" t="s">
        <v>461</v>
      </c>
      <c r="C76" s="57" t="s">
        <v>462</v>
      </c>
      <c r="D76" s="54" t="s">
        <v>463</v>
      </c>
      <c r="E76" s="6" t="s">
        <v>100</v>
      </c>
      <c r="F76" s="19">
        <v>239312</v>
      </c>
      <c r="G76" s="24">
        <v>13222.35</v>
      </c>
      <c r="H76" s="24">
        <v>0.32</v>
      </c>
      <c r="I76" s="31"/>
      <c r="J76" s="31"/>
      <c r="K76" s="35"/>
    </row>
    <row r="77" spans="2:11" x14ac:dyDescent="0.35">
      <c r="B77" s="8" t="s">
        <v>161</v>
      </c>
      <c r="C77" s="57" t="s">
        <v>162</v>
      </c>
      <c r="D77" s="54" t="s">
        <v>163</v>
      </c>
      <c r="E77" s="6" t="s">
        <v>127</v>
      </c>
      <c r="F77" s="19">
        <v>441785</v>
      </c>
      <c r="G77" s="24">
        <v>12873.84</v>
      </c>
      <c r="H77" s="24">
        <v>0.31</v>
      </c>
      <c r="I77" s="31"/>
      <c r="J77" s="31"/>
      <c r="K77" s="35"/>
    </row>
    <row r="78" spans="2:11" x14ac:dyDescent="0.35">
      <c r="B78" s="8" t="s">
        <v>228</v>
      </c>
      <c r="C78" s="57" t="s">
        <v>229</v>
      </c>
      <c r="D78" s="54" t="s">
        <v>230</v>
      </c>
      <c r="E78" s="6" t="s">
        <v>100</v>
      </c>
      <c r="F78" s="19">
        <v>813026</v>
      </c>
      <c r="G78" s="24">
        <v>12396.61</v>
      </c>
      <c r="H78" s="24">
        <v>0.3</v>
      </c>
      <c r="I78" s="31"/>
      <c r="J78" s="31"/>
      <c r="K78" s="35"/>
    </row>
    <row r="79" spans="2:11" x14ac:dyDescent="0.35">
      <c r="B79" s="8" t="s">
        <v>998</v>
      </c>
      <c r="C79" s="57" t="s">
        <v>999</v>
      </c>
      <c r="D79" s="54" t="s">
        <v>1000</v>
      </c>
      <c r="E79" s="6" t="s">
        <v>196</v>
      </c>
      <c r="F79" s="19">
        <v>10333817</v>
      </c>
      <c r="G79" s="24">
        <v>11101.62</v>
      </c>
      <c r="H79" s="24">
        <v>0.27</v>
      </c>
      <c r="I79" s="31"/>
      <c r="J79" s="31"/>
      <c r="K79" s="35"/>
    </row>
    <row r="80" spans="2:11" x14ac:dyDescent="0.35">
      <c r="B80" s="8" t="s">
        <v>1001</v>
      </c>
      <c r="C80" s="57" t="s">
        <v>1002</v>
      </c>
      <c r="D80" s="54" t="s">
        <v>1003</v>
      </c>
      <c r="E80" s="6" t="s">
        <v>127</v>
      </c>
      <c r="F80" s="19">
        <v>898953</v>
      </c>
      <c r="G80" s="24">
        <v>10667.88</v>
      </c>
      <c r="H80" s="24">
        <v>0.26</v>
      </c>
      <c r="I80" s="31"/>
      <c r="J80" s="31"/>
      <c r="K80" s="35"/>
    </row>
    <row r="81" spans="2:11" x14ac:dyDescent="0.35">
      <c r="B81" s="8" t="s">
        <v>124</v>
      </c>
      <c r="C81" s="57" t="s">
        <v>125</v>
      </c>
      <c r="D81" s="54" t="s">
        <v>126</v>
      </c>
      <c r="E81" s="6" t="s">
        <v>127</v>
      </c>
      <c r="F81" s="19">
        <v>362333</v>
      </c>
      <c r="G81" s="24">
        <v>10354.75</v>
      </c>
      <c r="H81" s="24">
        <v>0.25</v>
      </c>
      <c r="I81" s="31"/>
      <c r="J81" s="31"/>
      <c r="K81" s="35"/>
    </row>
    <row r="82" spans="2:11" x14ac:dyDescent="0.35">
      <c r="B82" s="8" t="s">
        <v>822</v>
      </c>
      <c r="C82" s="57" t="s">
        <v>823</v>
      </c>
      <c r="D82" s="54" t="s">
        <v>824</v>
      </c>
      <c r="E82" s="6" t="s">
        <v>150</v>
      </c>
      <c r="F82" s="19">
        <v>2706470</v>
      </c>
      <c r="G82" s="24">
        <v>9863.73</v>
      </c>
      <c r="H82" s="24">
        <v>0.24</v>
      </c>
      <c r="I82" s="31"/>
      <c r="J82" s="31"/>
      <c r="K82" s="35"/>
    </row>
    <row r="83" spans="2:11" x14ac:dyDescent="0.35">
      <c r="B83" s="8" t="s">
        <v>297</v>
      </c>
      <c r="C83" s="57" t="s">
        <v>298</v>
      </c>
      <c r="D83" s="54" t="s">
        <v>299</v>
      </c>
      <c r="E83" s="6" t="s">
        <v>127</v>
      </c>
      <c r="F83" s="19">
        <v>229555</v>
      </c>
      <c r="G83" s="24">
        <v>8590.2900000000009</v>
      </c>
      <c r="H83" s="24">
        <v>0.21</v>
      </c>
      <c r="I83" s="31"/>
      <c r="J83" s="31"/>
      <c r="K83" s="35"/>
    </row>
    <row r="84" spans="2:11" x14ac:dyDescent="0.35">
      <c r="B84" s="8" t="s">
        <v>1004</v>
      </c>
      <c r="C84" s="57" t="s">
        <v>1005</v>
      </c>
      <c r="D84" s="54" t="s">
        <v>1006</v>
      </c>
      <c r="E84" s="6" t="s">
        <v>198</v>
      </c>
      <c r="F84" s="19">
        <v>9934596</v>
      </c>
      <c r="G84" s="24">
        <v>7563.21</v>
      </c>
      <c r="H84" s="24">
        <v>0.18</v>
      </c>
      <c r="I84" s="31"/>
      <c r="J84" s="31"/>
      <c r="K84" s="35"/>
    </row>
    <row r="85" spans="2:11" x14ac:dyDescent="0.35">
      <c r="B85" s="8" t="s">
        <v>464</v>
      </c>
      <c r="C85" s="57" t="s">
        <v>465</v>
      </c>
      <c r="D85" s="54" t="s">
        <v>466</v>
      </c>
      <c r="E85" s="6" t="s">
        <v>100</v>
      </c>
      <c r="F85" s="19">
        <v>161000</v>
      </c>
      <c r="G85" s="24">
        <v>7547.44</v>
      </c>
      <c r="H85" s="24">
        <v>0.18</v>
      </c>
      <c r="I85" s="31"/>
      <c r="J85" s="31"/>
      <c r="K85" s="35"/>
    </row>
    <row r="86" spans="2:11" x14ac:dyDescent="0.35">
      <c r="B86" s="8" t="s">
        <v>813</v>
      </c>
      <c r="C86" s="57" t="s">
        <v>814</v>
      </c>
      <c r="D86" s="54" t="s">
        <v>815</v>
      </c>
      <c r="E86" s="6" t="s">
        <v>250</v>
      </c>
      <c r="F86" s="19">
        <v>2036417</v>
      </c>
      <c r="G86" s="24">
        <v>7139.68</v>
      </c>
      <c r="H86" s="24">
        <v>0.17</v>
      </c>
      <c r="I86" s="31"/>
      <c r="J86" s="31"/>
      <c r="K86" s="35"/>
    </row>
    <row r="87" spans="2:11" x14ac:dyDescent="0.35">
      <c r="B87" s="8" t="s">
        <v>914</v>
      </c>
      <c r="C87" s="57" t="s">
        <v>915</v>
      </c>
      <c r="D87" s="54" t="s">
        <v>916</v>
      </c>
      <c r="E87" s="6" t="s">
        <v>100</v>
      </c>
      <c r="F87" s="19">
        <v>515000</v>
      </c>
      <c r="G87" s="24">
        <v>6035.29</v>
      </c>
      <c r="H87" s="24">
        <v>0.14000000000000001</v>
      </c>
      <c r="I87" s="31"/>
      <c r="J87" s="31"/>
      <c r="K87" s="35"/>
    </row>
    <row r="88" spans="2:11" x14ac:dyDescent="0.35">
      <c r="B88" s="8" t="s">
        <v>1007</v>
      </c>
      <c r="C88" s="57" t="s">
        <v>1008</v>
      </c>
      <c r="D88" s="54" t="s">
        <v>1009</v>
      </c>
      <c r="E88" s="6" t="s">
        <v>436</v>
      </c>
      <c r="F88" s="19">
        <v>657195</v>
      </c>
      <c r="G88" s="24">
        <v>5388.34</v>
      </c>
      <c r="H88" s="24">
        <v>0.13</v>
      </c>
      <c r="I88" s="31"/>
      <c r="J88" s="31"/>
      <c r="K88" s="35"/>
    </row>
    <row r="89" spans="2:11" x14ac:dyDescent="0.35">
      <c r="B89" s="8" t="s">
        <v>291</v>
      </c>
      <c r="C89" s="57" t="s">
        <v>292</v>
      </c>
      <c r="D89" s="54" t="s">
        <v>293</v>
      </c>
      <c r="E89" s="6" t="s">
        <v>243</v>
      </c>
      <c r="F89" s="19">
        <v>313009</v>
      </c>
      <c r="G89" s="24">
        <v>4240.96</v>
      </c>
      <c r="H89" s="24">
        <v>0.1</v>
      </c>
      <c r="I89" s="31"/>
      <c r="J89" s="31"/>
      <c r="K89" s="35"/>
    </row>
    <row r="90" spans="2:11" x14ac:dyDescent="0.35">
      <c r="B90" s="8" t="s">
        <v>338</v>
      </c>
      <c r="C90" s="57" t="s">
        <v>339</v>
      </c>
      <c r="D90" s="54" t="s">
        <v>340</v>
      </c>
      <c r="E90" s="6" t="s">
        <v>143</v>
      </c>
      <c r="F90" s="19">
        <v>7057818</v>
      </c>
      <c r="G90" s="24">
        <v>3961.55</v>
      </c>
      <c r="H90" s="24">
        <v>0.1</v>
      </c>
      <c r="I90" s="31"/>
      <c r="J90" s="31"/>
      <c r="K90" s="35"/>
    </row>
    <row r="91" spans="2:11" x14ac:dyDescent="0.35">
      <c r="B91" s="8" t="s">
        <v>1010</v>
      </c>
      <c r="C91" s="57" t="s">
        <v>1011</v>
      </c>
      <c r="D91" s="54" t="s">
        <v>1012</v>
      </c>
      <c r="E91" s="6" t="s">
        <v>150</v>
      </c>
      <c r="F91" s="19">
        <v>1350179</v>
      </c>
      <c r="G91" s="24">
        <v>3782.53</v>
      </c>
      <c r="H91" s="24">
        <v>0.09</v>
      </c>
      <c r="I91" s="31"/>
      <c r="J91" s="31"/>
      <c r="K91" s="35"/>
    </row>
    <row r="92" spans="2:11" x14ac:dyDescent="0.35">
      <c r="B92" s="8" t="s">
        <v>1013</v>
      </c>
      <c r="C92" s="57" t="s">
        <v>1014</v>
      </c>
      <c r="D92" s="54" t="s">
        <v>1015</v>
      </c>
      <c r="E92" s="6" t="s">
        <v>143</v>
      </c>
      <c r="F92" s="19">
        <v>200000</v>
      </c>
      <c r="G92" s="24">
        <v>3425.8</v>
      </c>
      <c r="H92" s="24">
        <v>0.08</v>
      </c>
      <c r="I92" s="31"/>
      <c r="J92" s="31"/>
      <c r="K92" s="35"/>
    </row>
    <row r="93" spans="2:11" x14ac:dyDescent="0.35">
      <c r="B93" s="8" t="s">
        <v>1016</v>
      </c>
      <c r="C93" s="57" t="s">
        <v>1017</v>
      </c>
      <c r="D93" s="54" t="s">
        <v>1018</v>
      </c>
      <c r="E93" s="6" t="s">
        <v>328</v>
      </c>
      <c r="F93" s="19">
        <v>290000</v>
      </c>
      <c r="G93" s="24">
        <v>2845.63</v>
      </c>
      <c r="H93" s="24">
        <v>7.0000000000000007E-2</v>
      </c>
      <c r="I93" s="31"/>
      <c r="J93" s="31"/>
      <c r="K93" s="35"/>
    </row>
    <row r="94" spans="2:11" x14ac:dyDescent="0.35">
      <c r="B94" s="8" t="s">
        <v>467</v>
      </c>
      <c r="C94" s="57" t="s">
        <v>468</v>
      </c>
      <c r="D94" s="54" t="s">
        <v>469</v>
      </c>
      <c r="E94" s="6" t="s">
        <v>123</v>
      </c>
      <c r="F94" s="19">
        <v>1530067</v>
      </c>
      <c r="G94" s="24">
        <v>2493.2399999999998</v>
      </c>
      <c r="H94" s="24">
        <v>0.06</v>
      </c>
      <c r="I94" s="31"/>
      <c r="J94" s="31"/>
      <c r="K94" s="35"/>
    </row>
    <row r="95" spans="2:11" x14ac:dyDescent="0.35">
      <c r="B95" s="8" t="s">
        <v>1019</v>
      </c>
      <c r="C95" s="57" t="s">
        <v>1020</v>
      </c>
      <c r="D95" s="54" t="s">
        <v>1021</v>
      </c>
      <c r="E95" s="6" t="s">
        <v>196</v>
      </c>
      <c r="F95" s="19">
        <v>2606407</v>
      </c>
      <c r="G95" s="24">
        <v>1098.3399999999999</v>
      </c>
      <c r="H95" s="24">
        <v>0.03</v>
      </c>
      <c r="I95" s="31"/>
      <c r="J95" s="31"/>
      <c r="K95" s="35"/>
    </row>
    <row r="96" spans="2:11" x14ac:dyDescent="0.35">
      <c r="C96" s="58" t="s">
        <v>171</v>
      </c>
      <c r="D96" s="54"/>
      <c r="E96" s="6"/>
      <c r="F96" s="19"/>
      <c r="G96" s="25">
        <v>3061473.26</v>
      </c>
      <c r="H96" s="25">
        <v>73.55</v>
      </c>
      <c r="I96" s="31"/>
      <c r="J96" s="31"/>
      <c r="K96" s="35"/>
    </row>
    <row r="97" spans="2:11" x14ac:dyDescent="0.35">
      <c r="C97" s="57"/>
      <c r="D97" s="54"/>
      <c r="E97" s="6"/>
      <c r="F97" s="19"/>
      <c r="G97" s="24"/>
      <c r="H97" s="24"/>
      <c r="I97" s="31"/>
      <c r="J97" s="31"/>
      <c r="K97" s="35"/>
    </row>
    <row r="98" spans="2:11" x14ac:dyDescent="0.35">
      <c r="C98" s="58" t="s">
        <v>3</v>
      </c>
      <c r="D98" s="54"/>
      <c r="E98" s="6"/>
      <c r="F98" s="19"/>
      <c r="G98" s="24" t="s">
        <v>2</v>
      </c>
      <c r="H98" s="24" t="s">
        <v>2</v>
      </c>
      <c r="I98" s="31"/>
      <c r="J98" s="31"/>
      <c r="K98" s="35"/>
    </row>
    <row r="99" spans="2:11" x14ac:dyDescent="0.35">
      <c r="C99" s="57"/>
      <c r="D99" s="54"/>
      <c r="E99" s="6"/>
      <c r="F99" s="19"/>
      <c r="G99" s="24"/>
      <c r="H99" s="24"/>
      <c r="I99" s="31"/>
      <c r="J99" s="31"/>
      <c r="K99" s="35"/>
    </row>
    <row r="100" spans="2:11" x14ac:dyDescent="0.35">
      <c r="C100" s="59" t="s">
        <v>4</v>
      </c>
      <c r="D100" s="54"/>
      <c r="E100" s="6"/>
      <c r="F100" s="19"/>
      <c r="G100" s="24"/>
      <c r="H100" s="24"/>
      <c r="I100" s="31"/>
      <c r="J100" s="31"/>
      <c r="K100" s="35"/>
    </row>
    <row r="101" spans="2:11" x14ac:dyDescent="0.35">
      <c r="B101" s="8" t="s">
        <v>884</v>
      </c>
      <c r="C101" s="57" t="s">
        <v>885</v>
      </c>
      <c r="D101" s="54" t="s">
        <v>886</v>
      </c>
      <c r="E101" s="6" t="s">
        <v>104</v>
      </c>
      <c r="F101" s="19">
        <v>1079430</v>
      </c>
      <c r="G101" s="24">
        <v>77259.62</v>
      </c>
      <c r="H101" s="24">
        <v>1.86</v>
      </c>
      <c r="I101" s="31"/>
      <c r="J101" s="31"/>
      <c r="K101" s="35"/>
    </row>
    <row r="102" spans="2:11" x14ac:dyDescent="0.35">
      <c r="B102" s="8" t="s">
        <v>370</v>
      </c>
      <c r="C102" s="57" t="s">
        <v>371</v>
      </c>
      <c r="D102" s="54" t="s">
        <v>372</v>
      </c>
      <c r="E102" s="6" t="s">
        <v>104</v>
      </c>
      <c r="F102" s="19">
        <v>207440</v>
      </c>
      <c r="G102" s="24">
        <v>45643.96</v>
      </c>
      <c r="H102" s="24">
        <v>1.1000000000000001</v>
      </c>
      <c r="I102" s="31"/>
      <c r="J102" s="31"/>
      <c r="K102" s="35"/>
    </row>
    <row r="103" spans="2:11" x14ac:dyDescent="0.35">
      <c r="C103" s="58" t="s">
        <v>171</v>
      </c>
      <c r="D103" s="54"/>
      <c r="E103" s="6"/>
      <c r="F103" s="19"/>
      <c r="G103" s="25">
        <v>122903.58</v>
      </c>
      <c r="H103" s="25">
        <v>2.96</v>
      </c>
      <c r="I103" s="31"/>
      <c r="J103" s="31"/>
      <c r="K103" s="35"/>
    </row>
    <row r="104" spans="2:11" x14ac:dyDescent="0.35">
      <c r="C104" s="57"/>
      <c r="D104" s="54"/>
      <c r="E104" s="6"/>
      <c r="F104" s="19"/>
      <c r="G104" s="24"/>
      <c r="H104" s="24"/>
      <c r="I104" s="31"/>
      <c r="J104" s="31"/>
      <c r="K104" s="35"/>
    </row>
    <row r="105" spans="2:11" x14ac:dyDescent="0.35">
      <c r="C105" s="59" t="s">
        <v>4945</v>
      </c>
      <c r="D105" s="54"/>
      <c r="E105" s="6"/>
      <c r="F105" s="19"/>
      <c r="G105" s="24"/>
      <c r="H105" s="24"/>
      <c r="I105" s="31"/>
      <c r="J105" s="31"/>
      <c r="K105" s="35"/>
    </row>
    <row r="106" spans="2:11" x14ac:dyDescent="0.35">
      <c r="B106" s="8" t="s">
        <v>583</v>
      </c>
      <c r="C106" s="57" t="s">
        <v>584</v>
      </c>
      <c r="D106" s="54" t="s">
        <v>585</v>
      </c>
      <c r="E106" s="6" t="s">
        <v>200</v>
      </c>
      <c r="F106" s="19">
        <v>10385481</v>
      </c>
      <c r="G106" s="24">
        <v>38440.82</v>
      </c>
      <c r="H106" s="24">
        <v>0.92</v>
      </c>
      <c r="I106" s="31"/>
      <c r="J106" s="31"/>
      <c r="K106" s="35"/>
    </row>
    <row r="107" spans="2:11" x14ac:dyDescent="0.35">
      <c r="C107" s="58" t="s">
        <v>171</v>
      </c>
      <c r="D107" s="54"/>
      <c r="E107" s="6"/>
      <c r="F107" s="19"/>
      <c r="G107" s="25">
        <v>38440.82</v>
      </c>
      <c r="H107" s="25">
        <v>0.92</v>
      </c>
      <c r="I107" s="31"/>
      <c r="J107" s="31"/>
      <c r="K107" s="35"/>
    </row>
    <row r="108" spans="2:11" x14ac:dyDescent="0.35">
      <c r="C108" s="57"/>
      <c r="D108" s="54"/>
      <c r="E108" s="6"/>
      <c r="F108" s="19"/>
      <c r="G108" s="24"/>
      <c r="H108" s="24"/>
      <c r="I108" s="31"/>
      <c r="J108" s="31"/>
      <c r="K108" s="35"/>
    </row>
    <row r="109" spans="2:11" x14ac:dyDescent="0.35">
      <c r="C109" s="58" t="s">
        <v>5</v>
      </c>
      <c r="D109" s="54"/>
      <c r="E109" s="6"/>
      <c r="F109" s="19"/>
      <c r="G109" s="24"/>
      <c r="H109" s="24"/>
      <c r="I109" s="31"/>
      <c r="J109" s="31"/>
      <c r="K109" s="35"/>
    </row>
    <row r="110" spans="2:11" x14ac:dyDescent="0.35">
      <c r="C110" s="57"/>
      <c r="D110" s="54"/>
      <c r="E110" s="6"/>
      <c r="F110" s="19"/>
      <c r="G110" s="24"/>
      <c r="H110" s="24"/>
      <c r="I110" s="31"/>
      <c r="J110" s="31"/>
      <c r="K110" s="35"/>
    </row>
    <row r="111" spans="2:11" x14ac:dyDescent="0.35">
      <c r="C111" s="58" t="s">
        <v>6</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1:11" x14ac:dyDescent="0.35">
      <c r="C113" s="58" t="s">
        <v>7</v>
      </c>
      <c r="D113" s="54"/>
      <c r="E113" s="6"/>
      <c r="F113" s="19"/>
      <c r="G113" s="24" t="s">
        <v>2</v>
      </c>
      <c r="H113" s="24" t="s">
        <v>2</v>
      </c>
      <c r="I113" s="31"/>
      <c r="J113" s="31"/>
      <c r="K113" s="35"/>
    </row>
    <row r="114" spans="1:11" x14ac:dyDescent="0.35">
      <c r="C114" s="57"/>
      <c r="D114" s="54"/>
      <c r="E114" s="6"/>
      <c r="F114" s="19"/>
      <c r="G114" s="24"/>
      <c r="H114" s="24"/>
      <c r="I114" s="31"/>
      <c r="J114" s="31"/>
      <c r="K114" s="35"/>
    </row>
    <row r="115" spans="1:11" x14ac:dyDescent="0.35">
      <c r="C115" s="58" t="s">
        <v>8</v>
      </c>
      <c r="D115" s="54"/>
      <c r="E115" s="6"/>
      <c r="F115" s="19"/>
      <c r="G115" s="24" t="s">
        <v>2</v>
      </c>
      <c r="H115" s="24" t="s">
        <v>2</v>
      </c>
      <c r="I115" s="31"/>
      <c r="J115" s="31"/>
      <c r="K115" s="35"/>
    </row>
    <row r="116" spans="1:11" x14ac:dyDescent="0.35">
      <c r="C116" s="57"/>
      <c r="D116" s="54"/>
      <c r="E116" s="6"/>
      <c r="F116" s="19"/>
      <c r="G116" s="24"/>
      <c r="H116" s="24"/>
      <c r="I116" s="31"/>
      <c r="J116" s="31"/>
      <c r="K116" s="35"/>
    </row>
    <row r="117" spans="1:11" x14ac:dyDescent="0.35">
      <c r="C117" s="58" t="s">
        <v>9</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10</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11</v>
      </c>
      <c r="D121" s="54"/>
      <c r="E121" s="6"/>
      <c r="F121" s="19"/>
      <c r="G121" s="24"/>
      <c r="H121" s="24"/>
      <c r="I121" s="31"/>
      <c r="J121" s="31"/>
      <c r="K121" s="35"/>
    </row>
    <row r="122" spans="1:11" x14ac:dyDescent="0.35">
      <c r="A122" s="28"/>
      <c r="B122" s="28"/>
      <c r="C122" s="58" t="s">
        <v>13</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14</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C126" s="59" t="s">
        <v>15</v>
      </c>
      <c r="D126" s="54"/>
      <c r="E126" s="6"/>
      <c r="F126" s="19"/>
      <c r="G126" s="24"/>
      <c r="H126" s="24"/>
      <c r="I126" s="31"/>
      <c r="J126" s="31"/>
      <c r="K126" s="35"/>
    </row>
    <row r="127" spans="1:11" x14ac:dyDescent="0.35">
      <c r="B127" s="8" t="s">
        <v>1022</v>
      </c>
      <c r="C127" s="57" t="s">
        <v>1023</v>
      </c>
      <c r="D127" s="54" t="s">
        <v>1024</v>
      </c>
      <c r="E127" s="6" t="s">
        <v>185</v>
      </c>
      <c r="F127" s="19">
        <v>70000000</v>
      </c>
      <c r="G127" s="24">
        <v>68990.460000000006</v>
      </c>
      <c r="H127" s="24">
        <v>1.66</v>
      </c>
      <c r="I127" s="31">
        <v>6.5137</v>
      </c>
      <c r="J127" s="31"/>
      <c r="K127" s="35"/>
    </row>
    <row r="128" spans="1:11" x14ac:dyDescent="0.35">
      <c r="B128" s="8" t="s">
        <v>1025</v>
      </c>
      <c r="C128" s="57" t="s">
        <v>1026</v>
      </c>
      <c r="D128" s="54" t="s">
        <v>1027</v>
      </c>
      <c r="E128" s="6" t="s">
        <v>185</v>
      </c>
      <c r="F128" s="19">
        <v>60000000</v>
      </c>
      <c r="G128" s="24">
        <v>59873.58</v>
      </c>
      <c r="H128" s="24">
        <v>1.44</v>
      </c>
      <c r="I128" s="31">
        <v>6.4238999999999997</v>
      </c>
      <c r="J128" s="31"/>
      <c r="K128" s="35"/>
    </row>
    <row r="129" spans="1:11" x14ac:dyDescent="0.35">
      <c r="B129" s="8" t="s">
        <v>1028</v>
      </c>
      <c r="C129" s="57" t="s">
        <v>1029</v>
      </c>
      <c r="D129" s="54" t="s">
        <v>1030</v>
      </c>
      <c r="E129" s="6" t="s">
        <v>185</v>
      </c>
      <c r="F129" s="19">
        <v>60000000</v>
      </c>
      <c r="G129" s="24">
        <v>59507.7</v>
      </c>
      <c r="H129" s="24">
        <v>1.43</v>
      </c>
      <c r="I129" s="31">
        <v>6.4250999999999996</v>
      </c>
      <c r="J129" s="31"/>
      <c r="K129" s="35"/>
    </row>
    <row r="130" spans="1:11" x14ac:dyDescent="0.35">
      <c r="B130" s="8" t="s">
        <v>1031</v>
      </c>
      <c r="C130" s="57" t="s">
        <v>1032</v>
      </c>
      <c r="D130" s="54" t="s">
        <v>1033</v>
      </c>
      <c r="E130" s="6" t="s">
        <v>185</v>
      </c>
      <c r="F130" s="19">
        <v>50000000</v>
      </c>
      <c r="G130" s="24">
        <v>49520.55</v>
      </c>
      <c r="H130" s="24">
        <v>1.19</v>
      </c>
      <c r="I130" s="31">
        <v>6.4252000000000002</v>
      </c>
      <c r="J130" s="31"/>
      <c r="K130" s="35"/>
    </row>
    <row r="131" spans="1:11" x14ac:dyDescent="0.35">
      <c r="B131" s="8" t="s">
        <v>1034</v>
      </c>
      <c r="C131" s="57" t="s">
        <v>1035</v>
      </c>
      <c r="D131" s="54" t="s">
        <v>1036</v>
      </c>
      <c r="E131" s="6" t="s">
        <v>185</v>
      </c>
      <c r="F131" s="19">
        <v>40000000</v>
      </c>
      <c r="G131" s="24">
        <v>39519.839999999997</v>
      </c>
      <c r="H131" s="24">
        <v>0.95</v>
      </c>
      <c r="I131" s="31">
        <v>6.5218999999999996</v>
      </c>
      <c r="J131" s="31"/>
      <c r="K131" s="35"/>
    </row>
    <row r="132" spans="1:11" x14ac:dyDescent="0.35">
      <c r="B132" s="8" t="s">
        <v>1037</v>
      </c>
      <c r="C132" s="57" t="s">
        <v>1038</v>
      </c>
      <c r="D132" s="54" t="s">
        <v>1039</v>
      </c>
      <c r="E132" s="6" t="s">
        <v>185</v>
      </c>
      <c r="F132" s="19">
        <v>30000000</v>
      </c>
      <c r="G132" s="24">
        <v>29931.54</v>
      </c>
      <c r="H132" s="24">
        <v>0.72</v>
      </c>
      <c r="I132" s="31">
        <v>6.4231999999999996</v>
      </c>
      <c r="J132" s="31"/>
      <c r="K132" s="35"/>
    </row>
    <row r="133" spans="1:11" x14ac:dyDescent="0.35">
      <c r="B133" s="8" t="s">
        <v>1040</v>
      </c>
      <c r="C133" s="57" t="s">
        <v>1041</v>
      </c>
      <c r="D133" s="54" t="s">
        <v>1042</v>
      </c>
      <c r="E133" s="6" t="s">
        <v>185</v>
      </c>
      <c r="F133" s="19">
        <v>10000000</v>
      </c>
      <c r="G133" s="24">
        <v>9891.39</v>
      </c>
      <c r="H133" s="24">
        <v>0.24</v>
      </c>
      <c r="I133" s="31">
        <v>6.5701999999999998</v>
      </c>
      <c r="J133" s="31"/>
      <c r="K133" s="35"/>
    </row>
    <row r="134" spans="1:11" x14ac:dyDescent="0.35">
      <c r="B134" s="8" t="s">
        <v>182</v>
      </c>
      <c r="C134" s="57" t="s">
        <v>183</v>
      </c>
      <c r="D134" s="54" t="s">
        <v>184</v>
      </c>
      <c r="E134" s="6" t="s">
        <v>185</v>
      </c>
      <c r="F134" s="19">
        <v>9000000</v>
      </c>
      <c r="G134" s="24">
        <v>8803.2000000000007</v>
      </c>
      <c r="H134" s="24">
        <v>0.21</v>
      </c>
      <c r="I134" s="31">
        <v>6.5805999999999996</v>
      </c>
      <c r="J134" s="31"/>
      <c r="K134" s="35"/>
    </row>
    <row r="135" spans="1:11" x14ac:dyDescent="0.35">
      <c r="C135" s="58" t="s">
        <v>171</v>
      </c>
      <c r="D135" s="54"/>
      <c r="E135" s="6"/>
      <c r="F135" s="19"/>
      <c r="G135" s="25">
        <v>326038.26</v>
      </c>
      <c r="H135" s="25">
        <v>7.84</v>
      </c>
      <c r="I135" s="31"/>
      <c r="J135" s="31"/>
      <c r="K135" s="35"/>
    </row>
    <row r="136" spans="1:11" x14ac:dyDescent="0.35">
      <c r="C136" s="57"/>
      <c r="D136" s="54"/>
      <c r="E136" s="6"/>
      <c r="F136" s="19"/>
      <c r="G136" s="24"/>
      <c r="H136" s="24"/>
      <c r="I136" s="31"/>
      <c r="J136" s="31"/>
      <c r="K136" s="35"/>
    </row>
    <row r="137" spans="1:11" x14ac:dyDescent="0.35">
      <c r="C137" s="58" t="s">
        <v>16</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C139" s="58" t="s">
        <v>17</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A141" s="10"/>
      <c r="B141" s="28"/>
      <c r="C141" s="58" t="s">
        <v>18</v>
      </c>
      <c r="D141" s="54"/>
      <c r="E141" s="6"/>
      <c r="F141" s="19"/>
      <c r="G141" s="24"/>
      <c r="H141" s="24"/>
      <c r="I141" s="31"/>
      <c r="J141" s="31"/>
      <c r="K141" s="35"/>
    </row>
    <row r="142" spans="1:11" x14ac:dyDescent="0.35">
      <c r="A142" s="28"/>
      <c r="B142" s="28"/>
      <c r="C142" s="58" t="s">
        <v>19</v>
      </c>
      <c r="D142" s="54"/>
      <c r="E142" s="6"/>
      <c r="F142" s="19"/>
      <c r="G142" s="24" t="s">
        <v>2</v>
      </c>
      <c r="H142" s="24" t="s">
        <v>2</v>
      </c>
      <c r="I142" s="31"/>
      <c r="J142" s="31"/>
      <c r="K142" s="35"/>
    </row>
    <row r="143" spans="1:11" x14ac:dyDescent="0.35">
      <c r="A143" s="28"/>
      <c r="B143" s="28"/>
      <c r="C143" s="58"/>
      <c r="D143" s="54"/>
      <c r="E143" s="6"/>
      <c r="F143" s="19"/>
      <c r="G143" s="24"/>
      <c r="H143" s="24"/>
      <c r="I143" s="31"/>
      <c r="J143" s="31"/>
      <c r="K143" s="35"/>
    </row>
    <row r="144" spans="1:11" x14ac:dyDescent="0.35">
      <c r="A144" s="28"/>
      <c r="B144" s="28"/>
      <c r="C144" s="58" t="s">
        <v>20</v>
      </c>
      <c r="D144" s="54"/>
      <c r="E144" s="6"/>
      <c r="F144" s="19"/>
      <c r="G144" s="24" t="s">
        <v>2</v>
      </c>
      <c r="H144" s="24" t="s">
        <v>2</v>
      </c>
      <c r="I144" s="31"/>
      <c r="J144" s="31"/>
      <c r="K144" s="35"/>
    </row>
    <row r="145" spans="1:54" x14ac:dyDescent="0.35">
      <c r="A145" s="28"/>
      <c r="B145" s="28"/>
      <c r="C145" s="58"/>
      <c r="D145" s="54"/>
      <c r="E145" s="6"/>
      <c r="F145" s="19"/>
      <c r="G145" s="24"/>
      <c r="H145" s="24"/>
      <c r="I145" s="31"/>
      <c r="J145" s="31"/>
      <c r="K145" s="35"/>
    </row>
    <row r="146" spans="1:54" x14ac:dyDescent="0.35">
      <c r="A146" s="28"/>
      <c r="B146" s="28"/>
      <c r="C146" s="58" t="s">
        <v>21</v>
      </c>
      <c r="D146" s="54"/>
      <c r="E146" s="6"/>
      <c r="F146" s="19"/>
      <c r="G146" s="24" t="s">
        <v>2</v>
      </c>
      <c r="H146" s="24" t="s">
        <v>2</v>
      </c>
      <c r="I146" s="31"/>
      <c r="J146" s="31"/>
      <c r="K146" s="35"/>
    </row>
    <row r="147" spans="1:54" x14ac:dyDescent="0.35">
      <c r="A147" s="28"/>
      <c r="B147" s="28"/>
      <c r="C147" s="58"/>
      <c r="D147" s="54"/>
      <c r="E147" s="6"/>
      <c r="F147" s="19"/>
      <c r="G147" s="24"/>
      <c r="H147" s="24"/>
      <c r="I147" s="31"/>
      <c r="J147" s="31"/>
      <c r="K147" s="35"/>
    </row>
    <row r="148" spans="1:54" x14ac:dyDescent="0.35">
      <c r="A148" s="28"/>
      <c r="B148" s="28"/>
      <c r="C148" s="58" t="s">
        <v>22</v>
      </c>
      <c r="D148" s="54"/>
      <c r="E148" s="6"/>
      <c r="F148" s="19"/>
      <c r="G148" s="24" t="s">
        <v>2</v>
      </c>
      <c r="H148" s="24" t="s">
        <v>2</v>
      </c>
      <c r="I148" s="31"/>
      <c r="J148" s="31"/>
      <c r="K148" s="35"/>
    </row>
    <row r="149" spans="1:54" x14ac:dyDescent="0.35">
      <c r="A149" s="28"/>
      <c r="B149" s="28"/>
      <c r="C149" s="58"/>
      <c r="D149" s="54"/>
      <c r="E149" s="6"/>
      <c r="F149" s="19"/>
      <c r="G149" s="24"/>
      <c r="H149" s="24"/>
      <c r="I149" s="31"/>
      <c r="J149" s="31"/>
      <c r="K149" s="35"/>
    </row>
    <row r="150" spans="1:54" x14ac:dyDescent="0.35">
      <c r="A150" s="28"/>
      <c r="B150" s="28"/>
      <c r="C150" s="58" t="s">
        <v>23</v>
      </c>
      <c r="D150" s="54"/>
      <c r="E150" s="6"/>
      <c r="F150" s="19"/>
      <c r="G150" s="24" t="s">
        <v>2</v>
      </c>
      <c r="H150" s="24" t="s">
        <v>2</v>
      </c>
      <c r="I150" s="31"/>
      <c r="J150" s="31"/>
      <c r="K150" s="35"/>
    </row>
    <row r="151" spans="1:54" x14ac:dyDescent="0.35">
      <c r="A151" s="28"/>
      <c r="B151" s="28"/>
      <c r="C151" s="58"/>
      <c r="D151" s="54"/>
      <c r="E151" s="6"/>
      <c r="F151" s="19"/>
      <c r="G151" s="24"/>
      <c r="H151" s="24"/>
      <c r="I151" s="31"/>
      <c r="J151" s="31"/>
      <c r="K151" s="35"/>
    </row>
    <row r="152" spans="1:54" x14ac:dyDescent="0.35">
      <c r="C152" s="59" t="s">
        <v>24</v>
      </c>
      <c r="D152" s="54"/>
      <c r="E152" s="6"/>
      <c r="F152" s="19"/>
      <c r="G152" s="24"/>
      <c r="H152" s="24"/>
      <c r="I152" s="31"/>
      <c r="J152" s="31"/>
      <c r="K152" s="35"/>
    </row>
    <row r="153" spans="1:54" x14ac:dyDescent="0.35">
      <c r="B153" s="8" t="s">
        <v>186</v>
      </c>
      <c r="C153" s="57" t="s">
        <v>187</v>
      </c>
      <c r="D153" s="54"/>
      <c r="E153" s="6"/>
      <c r="F153" s="19"/>
      <c r="G153" s="24">
        <v>618249.71</v>
      </c>
      <c r="H153" s="24">
        <v>14.85</v>
      </c>
      <c r="I153" s="31"/>
      <c r="J153" s="31"/>
      <c r="K153" s="35"/>
    </row>
    <row r="154" spans="1:54" x14ac:dyDescent="0.35">
      <c r="C154" s="58" t="s">
        <v>171</v>
      </c>
      <c r="D154" s="54"/>
      <c r="E154" s="6"/>
      <c r="F154" s="19"/>
      <c r="G154" s="25">
        <v>618249.71</v>
      </c>
      <c r="H154" s="25">
        <v>14.85</v>
      </c>
      <c r="I154" s="31"/>
      <c r="J154" s="31"/>
      <c r="K154" s="35"/>
    </row>
    <row r="155" spans="1:54" x14ac:dyDescent="0.35">
      <c r="C155" s="57"/>
      <c r="D155" s="54"/>
      <c r="E155" s="6"/>
      <c r="F155" s="19"/>
      <c r="G155" s="24"/>
      <c r="H155" s="24"/>
      <c r="I155" s="31"/>
      <c r="J155" s="31"/>
      <c r="K155" s="35"/>
    </row>
    <row r="156" spans="1:54" x14ac:dyDescent="0.35">
      <c r="A156" s="10"/>
      <c r="B156" s="28"/>
      <c r="C156" s="58" t="s">
        <v>25</v>
      </c>
      <c r="D156" s="54"/>
      <c r="E156" s="6"/>
      <c r="F156" s="19"/>
      <c r="G156" s="24"/>
      <c r="H156" s="24"/>
      <c r="I156" s="31"/>
      <c r="J156" s="31"/>
      <c r="K156" s="35"/>
    </row>
    <row r="157" spans="1:54" s="2" customFormat="1" ht="13.5" x14ac:dyDescent="0.35">
      <c r="A157" s="28"/>
      <c r="B157" s="28"/>
      <c r="C157" s="57" t="s">
        <v>4922</v>
      </c>
      <c r="D157" s="54"/>
      <c r="E157" s="6"/>
      <c r="F157" s="19"/>
      <c r="G157" s="24">
        <v>2014</v>
      </c>
      <c r="H157" s="24">
        <v>0.05</v>
      </c>
      <c r="I157" s="31"/>
      <c r="J157" s="31"/>
      <c r="K157" s="35"/>
      <c r="L157" s="3"/>
      <c r="AI157" s="3"/>
      <c r="AV157" s="3"/>
      <c r="AX157" s="3"/>
      <c r="BB157" s="3"/>
    </row>
    <row r="158" spans="1:54" x14ac:dyDescent="0.35">
      <c r="B158" s="8"/>
      <c r="C158" s="57" t="s">
        <v>188</v>
      </c>
      <c r="D158" s="54"/>
      <c r="E158" s="6"/>
      <c r="F158" s="19"/>
      <c r="G158" s="24">
        <v>-5694.8099999999995</v>
      </c>
      <c r="H158" s="24">
        <v>-0.17</v>
      </c>
      <c r="I158" s="31"/>
      <c r="J158" s="31"/>
      <c r="K158" s="35"/>
    </row>
    <row r="159" spans="1:54" x14ac:dyDescent="0.35">
      <c r="C159" s="58" t="s">
        <v>171</v>
      </c>
      <c r="D159" s="54"/>
      <c r="E159" s="6"/>
      <c r="F159" s="19"/>
      <c r="G159" s="25">
        <v>-3680.81</v>
      </c>
      <c r="H159" s="25">
        <v>-0.12</v>
      </c>
      <c r="I159" s="31"/>
      <c r="J159" s="31"/>
      <c r="K159" s="35"/>
    </row>
    <row r="160" spans="1:54" x14ac:dyDescent="0.35">
      <c r="C160" s="57"/>
      <c r="D160" s="54"/>
      <c r="E160" s="6"/>
      <c r="F160" s="19"/>
      <c r="G160" s="24"/>
      <c r="H160" s="24"/>
      <c r="I160" s="31"/>
      <c r="J160" s="31"/>
      <c r="K160" s="35"/>
    </row>
    <row r="161" spans="2:11" x14ac:dyDescent="0.35">
      <c r="C161" s="60" t="s">
        <v>189</v>
      </c>
      <c r="D161" s="55"/>
      <c r="E161" s="5"/>
      <c r="F161" s="20"/>
      <c r="G161" s="26">
        <v>4163424.82</v>
      </c>
      <c r="H161" s="26">
        <v>99.999999999999986</v>
      </c>
      <c r="I161" s="32"/>
      <c r="J161" s="32"/>
      <c r="K161" s="36"/>
    </row>
    <row r="163" spans="2:11" s="50" customFormat="1" ht="15" x14ac:dyDescent="0.4">
      <c r="C163" s="50" t="s">
        <v>4673</v>
      </c>
      <c r="F163" s="51"/>
      <c r="G163" s="51"/>
      <c r="H163" s="51"/>
    </row>
    <row r="164" spans="2:11" s="42" customFormat="1" ht="27" x14ac:dyDescent="0.35">
      <c r="B164" s="43"/>
      <c r="C164" s="43" t="s">
        <v>4668</v>
      </c>
      <c r="D164" s="43" t="s">
        <v>4669</v>
      </c>
      <c r="E164" s="43" t="s">
        <v>4670</v>
      </c>
      <c r="F164" s="44" t="s">
        <v>34</v>
      </c>
      <c r="G164" s="45" t="s">
        <v>4671</v>
      </c>
      <c r="H164" s="44" t="s">
        <v>36</v>
      </c>
      <c r="I164" s="43" t="s">
        <v>39</v>
      </c>
    </row>
    <row r="165" spans="2:11" s="42" customFormat="1" ht="13.5" x14ac:dyDescent="0.35">
      <c r="B165" s="43"/>
      <c r="C165" s="43" t="s">
        <v>4667</v>
      </c>
      <c r="D165" s="43"/>
      <c r="E165" s="43"/>
      <c r="F165" s="44"/>
      <c r="G165" s="45"/>
      <c r="H165" s="44"/>
      <c r="I165" s="43"/>
    </row>
    <row r="166" spans="2:11" s="2" customFormat="1" ht="13.5" x14ac:dyDescent="0.35">
      <c r="B166" s="46">
        <v>2300126</v>
      </c>
      <c r="C166" s="46" t="s">
        <v>4944</v>
      </c>
      <c r="D166" s="46" t="s">
        <v>4666</v>
      </c>
      <c r="E166" s="46" t="s">
        <v>12</v>
      </c>
      <c r="F166" s="47">
        <v>343500</v>
      </c>
      <c r="G166" s="47">
        <v>171275.97</v>
      </c>
      <c r="H166" s="47">
        <v>4.1100000000000003</v>
      </c>
      <c r="I166" s="46"/>
    </row>
    <row r="167" spans="2:11" s="2" customFormat="1" ht="13.5" x14ac:dyDescent="0.35">
      <c r="B167" s="46">
        <v>2300125</v>
      </c>
      <c r="C167" s="46" t="s">
        <v>4943</v>
      </c>
      <c r="D167" s="46" t="s">
        <v>4666</v>
      </c>
      <c r="E167" s="46" t="s">
        <v>12</v>
      </c>
      <c r="F167" s="47">
        <v>1374975</v>
      </c>
      <c r="G167" s="47">
        <v>324771.84495</v>
      </c>
      <c r="H167" s="47">
        <v>7.8</v>
      </c>
      <c r="I167" s="46"/>
    </row>
    <row r="168" spans="2:11" s="1" customFormat="1" ht="13.5" x14ac:dyDescent="0.35">
      <c r="B168" s="48"/>
      <c r="C168" s="48" t="s">
        <v>4676</v>
      </c>
      <c r="D168" s="48"/>
      <c r="E168" s="48"/>
      <c r="F168" s="49"/>
      <c r="G168" s="49"/>
      <c r="H168" s="49"/>
      <c r="I168" s="48"/>
    </row>
    <row r="169" spans="2:11" s="2" customFormat="1" ht="13.5" x14ac:dyDescent="0.35">
      <c r="B169" s="46">
        <v>2218939</v>
      </c>
      <c r="C169" s="46" t="s">
        <v>4686</v>
      </c>
      <c r="D169" s="46" t="s">
        <v>4675</v>
      </c>
      <c r="E169" s="46" t="s">
        <v>43</v>
      </c>
      <c r="F169" s="47">
        <v>-10251000</v>
      </c>
      <c r="G169" s="47">
        <v>-79527.258000000002</v>
      </c>
      <c r="H169" s="47">
        <v>-1.91</v>
      </c>
      <c r="I169" s="46"/>
    </row>
    <row r="170" spans="2:11" s="2" customFormat="1" ht="13.5" x14ac:dyDescent="0.35">
      <c r="B170" s="46">
        <v>2218979</v>
      </c>
      <c r="C170" s="46" t="s">
        <v>4735</v>
      </c>
      <c r="D170" s="46" t="s">
        <v>4675</v>
      </c>
      <c r="E170" s="46" t="s">
        <v>50</v>
      </c>
      <c r="F170" s="47">
        <v>-3300000</v>
      </c>
      <c r="G170" s="47">
        <v>-55542.3</v>
      </c>
      <c r="H170" s="47">
        <v>-1.33</v>
      </c>
      <c r="I170" s="46"/>
    </row>
    <row r="171" spans="2:11" s="2" customFormat="1" ht="13.5" x14ac:dyDescent="0.35">
      <c r="B171" s="46">
        <v>2218980</v>
      </c>
      <c r="C171" s="46" t="s">
        <v>4681</v>
      </c>
      <c r="D171" s="46" t="s">
        <v>4675</v>
      </c>
      <c r="E171" s="46" t="s">
        <v>243</v>
      </c>
      <c r="F171" s="47">
        <v>-7480000</v>
      </c>
      <c r="G171" s="47">
        <v>-26082.76</v>
      </c>
      <c r="H171" s="47">
        <v>-0.63</v>
      </c>
      <c r="I171" s="46"/>
    </row>
    <row r="172" spans="2:11" s="2" customFormat="1" ht="13.5" x14ac:dyDescent="0.35">
      <c r="B172" s="46">
        <v>2218955</v>
      </c>
      <c r="C172" s="46" t="s">
        <v>4778</v>
      </c>
      <c r="D172" s="46" t="s">
        <v>4675</v>
      </c>
      <c r="E172" s="46" t="s">
        <v>436</v>
      </c>
      <c r="F172" s="47">
        <v>-434350</v>
      </c>
      <c r="G172" s="47">
        <v>-7874.5483249999997</v>
      </c>
      <c r="H172" s="47">
        <v>-0.19</v>
      </c>
      <c r="I172" s="46"/>
    </row>
    <row r="173" spans="2:11" s="2" customFormat="1" ht="13.5" x14ac:dyDescent="0.35">
      <c r="B173" s="46">
        <v>2219063</v>
      </c>
      <c r="C173" s="46" t="s">
        <v>4755</v>
      </c>
      <c r="D173" s="46" t="s">
        <v>4666</v>
      </c>
      <c r="E173" s="46" t="s">
        <v>198</v>
      </c>
      <c r="F173" s="47">
        <v>208925</v>
      </c>
      <c r="G173" s="47">
        <v>673.67866249999997</v>
      </c>
      <c r="H173" s="47">
        <v>0.02</v>
      </c>
      <c r="I173" s="46"/>
    </row>
    <row r="174" spans="2:11" s="2" customFormat="1" ht="13.5" x14ac:dyDescent="0.35">
      <c r="B174" s="46">
        <v>2219066</v>
      </c>
      <c r="C174" s="46" t="s">
        <v>4779</v>
      </c>
      <c r="D174" s="46" t="s">
        <v>4666</v>
      </c>
      <c r="E174" s="46" t="s">
        <v>119</v>
      </c>
      <c r="F174" s="47">
        <v>2476800</v>
      </c>
      <c r="G174" s="47">
        <v>1959.6441600000001</v>
      </c>
      <c r="H174" s="47">
        <v>0.05</v>
      </c>
      <c r="I174" s="46"/>
    </row>
    <row r="175" spans="2:11" s="2" customFormat="1" ht="13.5" x14ac:dyDescent="0.35">
      <c r="B175" s="46">
        <v>2219308</v>
      </c>
      <c r="C175" s="46" t="s">
        <v>4780</v>
      </c>
      <c r="D175" s="46" t="s">
        <v>4666</v>
      </c>
      <c r="E175" s="46" t="s">
        <v>135</v>
      </c>
      <c r="F175" s="47">
        <v>1672650</v>
      </c>
      <c r="G175" s="47">
        <v>2810.2192650000002</v>
      </c>
      <c r="H175" s="47">
        <v>7.0000000000000007E-2</v>
      </c>
      <c r="I175" s="46"/>
    </row>
    <row r="176" spans="2:11" s="2" customFormat="1" ht="13.5" x14ac:dyDescent="0.35">
      <c r="B176" s="46">
        <v>2218988</v>
      </c>
      <c r="C176" s="46" t="s">
        <v>4781</v>
      </c>
      <c r="D176" s="46" t="s">
        <v>4666</v>
      </c>
      <c r="E176" s="46" t="s">
        <v>89</v>
      </c>
      <c r="F176" s="47">
        <v>5132000</v>
      </c>
      <c r="G176" s="47">
        <v>14574.88</v>
      </c>
      <c r="H176" s="47">
        <v>0.35</v>
      </c>
      <c r="I176" s="46"/>
    </row>
    <row r="177" spans="2:11" s="2" customFormat="1" ht="13.5" x14ac:dyDescent="0.35">
      <c r="B177" s="46">
        <v>2218994</v>
      </c>
      <c r="C177" s="46" t="s">
        <v>4695</v>
      </c>
      <c r="D177" s="46" t="s">
        <v>4666</v>
      </c>
      <c r="E177" s="46" t="s">
        <v>50</v>
      </c>
      <c r="F177" s="47">
        <v>932400</v>
      </c>
      <c r="G177" s="47">
        <v>38541.686399999999</v>
      </c>
      <c r="H177" s="47">
        <v>0.93</v>
      </c>
      <c r="I177" s="46"/>
    </row>
    <row r="178" spans="2:11" s="1" customFormat="1" ht="13.5" x14ac:dyDescent="0.35">
      <c r="B178" s="48"/>
      <c r="C178" s="48" t="s">
        <v>4672</v>
      </c>
      <c r="D178" s="48"/>
      <c r="E178" s="48"/>
      <c r="F178" s="49"/>
      <c r="G178" s="49">
        <v>385581.05711250007</v>
      </c>
      <c r="H178" s="49">
        <v>9.2699999999999978</v>
      </c>
      <c r="I178" s="48"/>
    </row>
    <row r="180" spans="2:11" x14ac:dyDescent="0.35">
      <c r="C180" s="1" t="s">
        <v>190</v>
      </c>
    </row>
    <row r="181" spans="2:11" x14ac:dyDescent="0.35">
      <c r="C181" s="37" t="s">
        <v>191</v>
      </c>
      <c r="D181" s="37"/>
      <c r="E181" s="37"/>
      <c r="F181" s="37"/>
      <c r="G181" s="37"/>
      <c r="H181" s="37"/>
      <c r="I181" s="37"/>
      <c r="J181" s="37"/>
      <c r="K181" s="37"/>
    </row>
    <row r="182" spans="2:11" x14ac:dyDescent="0.35">
      <c r="C182" s="2" t="s">
        <v>192</v>
      </c>
    </row>
    <row r="183" spans="2:11" x14ac:dyDescent="0.35">
      <c r="C183" s="2" t="s">
        <v>193</v>
      </c>
    </row>
    <row r="184" spans="2:11" ht="30" customHeight="1" x14ac:dyDescent="0.35">
      <c r="C184" s="81" t="s">
        <v>194</v>
      </c>
      <c r="D184" s="82"/>
      <c r="E184" s="82"/>
      <c r="F184" s="82"/>
      <c r="G184" s="82"/>
      <c r="H184" s="82"/>
      <c r="I184" s="82"/>
      <c r="J184" s="82"/>
      <c r="K184" s="82"/>
    </row>
    <row r="185" spans="2:11" x14ac:dyDescent="0.35">
      <c r="C185" s="2" t="s">
        <v>195</v>
      </c>
    </row>
    <row r="187" spans="2:11" x14ac:dyDescent="0.35">
      <c r="C187" s="78" t="s">
        <v>5006</v>
      </c>
      <c r="E187" s="78" t="s">
        <v>5007</v>
      </c>
      <c r="F187" s="79"/>
    </row>
    <row r="188" spans="2:11" x14ac:dyDescent="0.35">
      <c r="E188" s="2" t="s">
        <v>5010</v>
      </c>
    </row>
  </sheetData>
  <mergeCells count="1">
    <mergeCell ref="C184:K184"/>
  </mergeCells>
  <hyperlinks>
    <hyperlink ref="J2" location="'Index'!A1" display="'Index'!A1" xr:uid="{A2CDEF4A-8CB8-4307-87F4-5C498278759C}"/>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6F01-2ED3-43CB-A1C7-06EBBDBC0BFC}">
  <sheetPr codeName="Sheet1"/>
  <dimension ref="A1:IV126"/>
  <sheetViews>
    <sheetView showGridLines="0" zoomScale="90" zoomScaleNormal="90" workbookViewId="0">
      <pane ySplit="6" topLeftCell="A1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4470</v>
      </c>
      <c r="J2" s="38" t="s">
        <v>4662</v>
      </c>
    </row>
    <row r="3" spans="1:54" ht="16" x14ac:dyDescent="0.4">
      <c r="C3" s="1" t="s">
        <v>28</v>
      </c>
      <c r="D3" s="21" t="s">
        <v>4471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4594400</v>
      </c>
      <c r="G10" s="24">
        <v>78047.37</v>
      </c>
      <c r="H10" s="24">
        <v>8.48</v>
      </c>
      <c r="I10" s="31"/>
      <c r="J10" s="31"/>
      <c r="K10" s="35"/>
    </row>
    <row r="11" spans="1:54" x14ac:dyDescent="0.35">
      <c r="B11" s="8" t="s">
        <v>47</v>
      </c>
      <c r="C11" s="57" t="s">
        <v>48</v>
      </c>
      <c r="D11" s="54" t="s">
        <v>49</v>
      </c>
      <c r="E11" s="6" t="s">
        <v>50</v>
      </c>
      <c r="F11" s="19">
        <v>3680000</v>
      </c>
      <c r="G11" s="24">
        <v>69176.639999999999</v>
      </c>
      <c r="H11" s="24">
        <v>7.51</v>
      </c>
      <c r="I11" s="31"/>
      <c r="J11" s="31"/>
      <c r="K11" s="35"/>
    </row>
    <row r="12" spans="1:54" x14ac:dyDescent="0.35">
      <c r="B12" s="8" t="s">
        <v>51</v>
      </c>
      <c r="C12" s="57" t="s">
        <v>52</v>
      </c>
      <c r="D12" s="54" t="s">
        <v>53</v>
      </c>
      <c r="E12" s="6" t="s">
        <v>50</v>
      </c>
      <c r="F12" s="19">
        <v>1391350</v>
      </c>
      <c r="G12" s="24">
        <v>57217.88</v>
      </c>
      <c r="H12" s="24">
        <v>6.22</v>
      </c>
      <c r="I12" s="31"/>
      <c r="J12" s="31"/>
      <c r="K12" s="35"/>
    </row>
    <row r="13" spans="1:54" x14ac:dyDescent="0.35">
      <c r="B13" s="8" t="s">
        <v>54</v>
      </c>
      <c r="C13" s="57" t="s">
        <v>55</v>
      </c>
      <c r="D13" s="54" t="s">
        <v>56</v>
      </c>
      <c r="E13" s="6" t="s">
        <v>57</v>
      </c>
      <c r="F13" s="19">
        <v>1302446</v>
      </c>
      <c r="G13" s="24">
        <v>46463.46</v>
      </c>
      <c r="H13" s="24">
        <v>5.05</v>
      </c>
      <c r="I13" s="31"/>
      <c r="J13" s="31"/>
      <c r="K13" s="35"/>
    </row>
    <row r="14" spans="1:54" x14ac:dyDescent="0.35">
      <c r="B14" s="8" t="s">
        <v>116</v>
      </c>
      <c r="C14" s="57" t="s">
        <v>117</v>
      </c>
      <c r="D14" s="54" t="s">
        <v>118</v>
      </c>
      <c r="E14" s="6" t="s">
        <v>119</v>
      </c>
      <c r="F14" s="19">
        <v>13666666</v>
      </c>
      <c r="G14" s="24">
        <v>41225.5</v>
      </c>
      <c r="H14" s="24">
        <v>4.4800000000000004</v>
      </c>
      <c r="I14" s="31"/>
      <c r="J14" s="31"/>
      <c r="K14" s="35"/>
    </row>
    <row r="15" spans="1:54" x14ac:dyDescent="0.35">
      <c r="B15" s="8" t="s">
        <v>72</v>
      </c>
      <c r="C15" s="57" t="s">
        <v>73</v>
      </c>
      <c r="D15" s="54" t="s">
        <v>74</v>
      </c>
      <c r="E15" s="6" t="s">
        <v>43</v>
      </c>
      <c r="F15" s="19">
        <v>4350000</v>
      </c>
      <c r="G15" s="24">
        <v>33621.15</v>
      </c>
      <c r="H15" s="24">
        <v>3.65</v>
      </c>
      <c r="I15" s="31"/>
      <c r="J15" s="31"/>
      <c r="K15" s="35"/>
    </row>
    <row r="16" spans="1:54" x14ac:dyDescent="0.35">
      <c r="B16" s="8" t="s">
        <v>254</v>
      </c>
      <c r="C16" s="57" t="s">
        <v>255</v>
      </c>
      <c r="D16" s="54" t="s">
        <v>256</v>
      </c>
      <c r="E16" s="6" t="s">
        <v>96</v>
      </c>
      <c r="F16" s="19">
        <v>7100000</v>
      </c>
      <c r="G16" s="24">
        <v>31772.5</v>
      </c>
      <c r="H16" s="24">
        <v>3.45</v>
      </c>
      <c r="I16" s="31"/>
      <c r="J16" s="31"/>
      <c r="K16" s="35"/>
    </row>
    <row r="17" spans="2:11" x14ac:dyDescent="0.35">
      <c r="B17" s="8" t="s">
        <v>396</v>
      </c>
      <c r="C17" s="57" t="s">
        <v>397</v>
      </c>
      <c r="D17" s="54" t="s">
        <v>398</v>
      </c>
      <c r="E17" s="6" t="s">
        <v>344</v>
      </c>
      <c r="F17" s="19">
        <v>17400000</v>
      </c>
      <c r="G17" s="24">
        <v>30818.880000000001</v>
      </c>
      <c r="H17" s="24">
        <v>3.35</v>
      </c>
      <c r="I17" s="31"/>
      <c r="J17" s="31"/>
      <c r="K17" s="35"/>
    </row>
    <row r="18" spans="2:11" x14ac:dyDescent="0.35">
      <c r="B18" s="8" t="s">
        <v>68</v>
      </c>
      <c r="C18" s="57" t="s">
        <v>69</v>
      </c>
      <c r="D18" s="54" t="s">
        <v>70</v>
      </c>
      <c r="E18" s="6" t="s">
        <v>71</v>
      </c>
      <c r="F18" s="19">
        <v>245000</v>
      </c>
      <c r="G18" s="24">
        <v>30161.09</v>
      </c>
      <c r="H18" s="24">
        <v>3.28</v>
      </c>
      <c r="I18" s="31"/>
      <c r="J18" s="31"/>
      <c r="K18" s="35"/>
    </row>
    <row r="19" spans="2:11" x14ac:dyDescent="0.35">
      <c r="B19" s="8" t="s">
        <v>93</v>
      </c>
      <c r="C19" s="57" t="s">
        <v>94</v>
      </c>
      <c r="D19" s="54" t="s">
        <v>95</v>
      </c>
      <c r="E19" s="6" t="s">
        <v>96</v>
      </c>
      <c r="F19" s="19">
        <v>935000</v>
      </c>
      <c r="G19" s="24">
        <v>23083.279999999999</v>
      </c>
      <c r="H19" s="24">
        <v>2.5099999999999998</v>
      </c>
      <c r="I19" s="31"/>
      <c r="J19" s="31"/>
      <c r="K19" s="35"/>
    </row>
    <row r="20" spans="2:11" x14ac:dyDescent="0.35">
      <c r="B20" s="8" t="s">
        <v>402</v>
      </c>
      <c r="C20" s="57" t="s">
        <v>403</v>
      </c>
      <c r="D20" s="54" t="s">
        <v>404</v>
      </c>
      <c r="E20" s="6" t="s">
        <v>405</v>
      </c>
      <c r="F20" s="19">
        <v>8400000</v>
      </c>
      <c r="G20" s="24">
        <v>22059.24</v>
      </c>
      <c r="H20" s="24">
        <v>2.4</v>
      </c>
      <c r="I20" s="31"/>
      <c r="J20" s="31"/>
      <c r="K20" s="35"/>
    </row>
    <row r="21" spans="2:11" x14ac:dyDescent="0.35">
      <c r="B21" s="8" t="s">
        <v>157</v>
      </c>
      <c r="C21" s="57" t="s">
        <v>158</v>
      </c>
      <c r="D21" s="54" t="s">
        <v>159</v>
      </c>
      <c r="E21" s="6" t="s">
        <v>160</v>
      </c>
      <c r="F21" s="19">
        <v>720000</v>
      </c>
      <c r="G21" s="24">
        <v>20315.16</v>
      </c>
      <c r="H21" s="24">
        <v>2.21</v>
      </c>
      <c r="I21" s="31"/>
      <c r="J21" s="31"/>
      <c r="K21" s="35"/>
    </row>
    <row r="22" spans="2:11" x14ac:dyDescent="0.35">
      <c r="B22" s="8" t="s">
        <v>1052</v>
      </c>
      <c r="C22" s="57" t="s">
        <v>1053</v>
      </c>
      <c r="D22" s="54" t="s">
        <v>1054</v>
      </c>
      <c r="E22" s="6" t="s">
        <v>71</v>
      </c>
      <c r="F22" s="19">
        <v>226646</v>
      </c>
      <c r="G22" s="24">
        <v>20053.18</v>
      </c>
      <c r="H22" s="24">
        <v>2.1800000000000002</v>
      </c>
      <c r="I22" s="31"/>
      <c r="J22" s="31"/>
      <c r="K22" s="35"/>
    </row>
    <row r="23" spans="2:11" x14ac:dyDescent="0.35">
      <c r="B23" s="8" t="s">
        <v>378</v>
      </c>
      <c r="C23" s="57" t="s">
        <v>379</v>
      </c>
      <c r="D23" s="54" t="s">
        <v>380</v>
      </c>
      <c r="E23" s="6" t="s">
        <v>50</v>
      </c>
      <c r="F23" s="19">
        <v>1090000</v>
      </c>
      <c r="G23" s="24">
        <v>18251.509999999998</v>
      </c>
      <c r="H23" s="24">
        <v>1.98</v>
      </c>
      <c r="I23" s="31"/>
      <c r="J23" s="31"/>
      <c r="K23" s="35"/>
    </row>
    <row r="24" spans="2:11" x14ac:dyDescent="0.35">
      <c r="B24" s="8" t="s">
        <v>101</v>
      </c>
      <c r="C24" s="57" t="s">
        <v>102</v>
      </c>
      <c r="D24" s="54" t="s">
        <v>103</v>
      </c>
      <c r="E24" s="6" t="s">
        <v>104</v>
      </c>
      <c r="F24" s="19">
        <v>320000</v>
      </c>
      <c r="G24" s="24">
        <v>17437.919999999998</v>
      </c>
      <c r="H24" s="24">
        <v>1.89</v>
      </c>
      <c r="I24" s="31"/>
      <c r="J24" s="31"/>
      <c r="K24" s="35"/>
    </row>
    <row r="25" spans="2:11" x14ac:dyDescent="0.35">
      <c r="B25" s="8" t="s">
        <v>513</v>
      </c>
      <c r="C25" s="57" t="s">
        <v>514</v>
      </c>
      <c r="D25" s="54" t="s">
        <v>515</v>
      </c>
      <c r="E25" s="6" t="s">
        <v>328</v>
      </c>
      <c r="F25" s="19">
        <v>700000</v>
      </c>
      <c r="G25" s="24">
        <v>16192.4</v>
      </c>
      <c r="H25" s="24">
        <v>1.76</v>
      </c>
      <c r="I25" s="31"/>
      <c r="J25" s="31"/>
      <c r="K25" s="35"/>
    </row>
    <row r="26" spans="2:11" x14ac:dyDescent="0.35">
      <c r="B26" s="8" t="s">
        <v>90</v>
      </c>
      <c r="C26" s="57" t="s">
        <v>91</v>
      </c>
      <c r="D26" s="54" t="s">
        <v>92</v>
      </c>
      <c r="E26" s="6" t="s">
        <v>71</v>
      </c>
      <c r="F26" s="19">
        <v>300000</v>
      </c>
      <c r="G26" s="24">
        <v>15582.9</v>
      </c>
      <c r="H26" s="24">
        <v>1.69</v>
      </c>
      <c r="I26" s="31"/>
      <c r="J26" s="31"/>
      <c r="K26" s="35"/>
    </row>
    <row r="27" spans="2:11" x14ac:dyDescent="0.35">
      <c r="B27" s="8" t="s">
        <v>154</v>
      </c>
      <c r="C27" s="57" t="s">
        <v>155</v>
      </c>
      <c r="D27" s="54" t="s">
        <v>156</v>
      </c>
      <c r="E27" s="6" t="s">
        <v>143</v>
      </c>
      <c r="F27" s="19">
        <v>450000</v>
      </c>
      <c r="G27" s="24">
        <v>15416.1</v>
      </c>
      <c r="H27" s="24">
        <v>1.67</v>
      </c>
      <c r="I27" s="31"/>
      <c r="J27" s="31"/>
      <c r="K27" s="35"/>
    </row>
    <row r="28" spans="2:11" x14ac:dyDescent="0.35">
      <c r="B28" s="8" t="s">
        <v>1945</v>
      </c>
      <c r="C28" s="57" t="s">
        <v>1946</v>
      </c>
      <c r="D28" s="54" t="s">
        <v>1947</v>
      </c>
      <c r="E28" s="6" t="s">
        <v>127</v>
      </c>
      <c r="F28" s="19">
        <v>360000</v>
      </c>
      <c r="G28" s="24">
        <v>14557.86</v>
      </c>
      <c r="H28" s="24">
        <v>1.58</v>
      </c>
      <c r="I28" s="31"/>
      <c r="J28" s="31"/>
      <c r="K28" s="35"/>
    </row>
    <row r="29" spans="2:11" x14ac:dyDescent="0.35">
      <c r="B29" s="8" t="s">
        <v>393</v>
      </c>
      <c r="C29" s="57" t="s">
        <v>394</v>
      </c>
      <c r="D29" s="54" t="s">
        <v>395</v>
      </c>
      <c r="E29" s="6" t="s">
        <v>89</v>
      </c>
      <c r="F29" s="19">
        <v>5100000</v>
      </c>
      <c r="G29" s="24">
        <v>14532.45</v>
      </c>
      <c r="H29" s="24">
        <v>1.58</v>
      </c>
      <c r="I29" s="31"/>
      <c r="J29" s="31"/>
      <c r="K29" s="35"/>
    </row>
    <row r="30" spans="2:11" x14ac:dyDescent="0.35">
      <c r="B30" s="8" t="s">
        <v>97</v>
      </c>
      <c r="C30" s="57" t="s">
        <v>98</v>
      </c>
      <c r="D30" s="54" t="s">
        <v>99</v>
      </c>
      <c r="E30" s="6" t="s">
        <v>100</v>
      </c>
      <c r="F30" s="19">
        <v>250000</v>
      </c>
      <c r="G30" s="24">
        <v>13944.25</v>
      </c>
      <c r="H30" s="24">
        <v>1.51</v>
      </c>
      <c r="I30" s="31"/>
      <c r="J30" s="31"/>
      <c r="K30" s="35"/>
    </row>
    <row r="31" spans="2:11" x14ac:dyDescent="0.35">
      <c r="B31" s="8" t="s">
        <v>543</v>
      </c>
      <c r="C31" s="57" t="s">
        <v>544</v>
      </c>
      <c r="D31" s="54" t="s">
        <v>545</v>
      </c>
      <c r="E31" s="6" t="s">
        <v>85</v>
      </c>
      <c r="F31" s="19">
        <v>740000</v>
      </c>
      <c r="G31" s="24">
        <v>13752.9</v>
      </c>
      <c r="H31" s="24">
        <v>1.49</v>
      </c>
      <c r="I31" s="31"/>
      <c r="J31" s="31"/>
      <c r="K31" s="35"/>
    </row>
    <row r="32" spans="2:11" x14ac:dyDescent="0.35">
      <c r="B32" s="8" t="s">
        <v>105</v>
      </c>
      <c r="C32" s="57" t="s">
        <v>106</v>
      </c>
      <c r="D32" s="54" t="s">
        <v>107</v>
      </c>
      <c r="E32" s="6" t="s">
        <v>71</v>
      </c>
      <c r="F32" s="19">
        <v>530000</v>
      </c>
      <c r="G32" s="24">
        <v>13026.87</v>
      </c>
      <c r="H32" s="24">
        <v>1.42</v>
      </c>
      <c r="I32" s="31"/>
      <c r="J32" s="31"/>
      <c r="K32" s="35"/>
    </row>
    <row r="33" spans="2:11" x14ac:dyDescent="0.35">
      <c r="B33" s="8" t="s">
        <v>424</v>
      </c>
      <c r="C33" s="57" t="s">
        <v>425</v>
      </c>
      <c r="D33" s="54" t="s">
        <v>426</v>
      </c>
      <c r="E33" s="6" t="s">
        <v>127</v>
      </c>
      <c r="F33" s="19">
        <v>672644</v>
      </c>
      <c r="G33" s="24">
        <v>12964.88</v>
      </c>
      <c r="H33" s="24">
        <v>1.41</v>
      </c>
      <c r="I33" s="31"/>
      <c r="J33" s="31"/>
      <c r="K33" s="35"/>
    </row>
    <row r="34" spans="2:11" x14ac:dyDescent="0.35">
      <c r="B34" s="8" t="s">
        <v>3963</v>
      </c>
      <c r="C34" s="57" t="s">
        <v>197</v>
      </c>
      <c r="D34" s="54" t="s">
        <v>3964</v>
      </c>
      <c r="E34" s="6" t="s">
        <v>198</v>
      </c>
      <c r="F34" s="19">
        <v>1200000</v>
      </c>
      <c r="G34" s="24">
        <v>11808</v>
      </c>
      <c r="H34" s="24">
        <v>1.28</v>
      </c>
      <c r="I34" s="31"/>
      <c r="J34" s="31"/>
      <c r="K34" s="35"/>
    </row>
    <row r="35" spans="2:11" x14ac:dyDescent="0.35">
      <c r="B35" s="8" t="s">
        <v>412</v>
      </c>
      <c r="C35" s="57" t="s">
        <v>413</v>
      </c>
      <c r="D35" s="54" t="s">
        <v>414</v>
      </c>
      <c r="E35" s="6" t="s">
        <v>78</v>
      </c>
      <c r="F35" s="19">
        <v>4300000</v>
      </c>
      <c r="G35" s="24">
        <v>11227.3</v>
      </c>
      <c r="H35" s="24">
        <v>1.22</v>
      </c>
      <c r="I35" s="31"/>
      <c r="J35" s="31"/>
      <c r="K35" s="35"/>
    </row>
    <row r="36" spans="2:11" x14ac:dyDescent="0.35">
      <c r="B36" s="8" t="s">
        <v>64</v>
      </c>
      <c r="C36" s="57" t="s">
        <v>65</v>
      </c>
      <c r="D36" s="54" t="s">
        <v>66</v>
      </c>
      <c r="E36" s="6" t="s">
        <v>67</v>
      </c>
      <c r="F36" s="19">
        <v>95000</v>
      </c>
      <c r="G36" s="24">
        <v>10913.08</v>
      </c>
      <c r="H36" s="24">
        <v>1.19</v>
      </c>
      <c r="I36" s="31"/>
      <c r="J36" s="31"/>
      <c r="K36" s="35"/>
    </row>
    <row r="37" spans="2:11" x14ac:dyDescent="0.35">
      <c r="B37" s="8" t="s">
        <v>203</v>
      </c>
      <c r="C37" s="57" t="s">
        <v>204</v>
      </c>
      <c r="D37" s="54" t="s">
        <v>205</v>
      </c>
      <c r="E37" s="6" t="s">
        <v>206</v>
      </c>
      <c r="F37" s="19">
        <v>280000</v>
      </c>
      <c r="G37" s="24">
        <v>10835.72</v>
      </c>
      <c r="H37" s="24">
        <v>1.18</v>
      </c>
      <c r="I37" s="31"/>
      <c r="J37" s="31"/>
      <c r="K37" s="35"/>
    </row>
    <row r="38" spans="2:11" x14ac:dyDescent="0.35">
      <c r="B38" s="8" t="s">
        <v>161</v>
      </c>
      <c r="C38" s="57" t="s">
        <v>162</v>
      </c>
      <c r="D38" s="54" t="s">
        <v>163</v>
      </c>
      <c r="E38" s="6" t="s">
        <v>127</v>
      </c>
      <c r="F38" s="19">
        <v>360000</v>
      </c>
      <c r="G38" s="24">
        <v>10490.58</v>
      </c>
      <c r="H38" s="24">
        <v>1.1399999999999999</v>
      </c>
      <c r="I38" s="31"/>
      <c r="J38" s="31"/>
      <c r="K38" s="35"/>
    </row>
    <row r="39" spans="2:11" x14ac:dyDescent="0.35">
      <c r="B39" s="8" t="s">
        <v>979</v>
      </c>
      <c r="C39" s="57" t="s">
        <v>980</v>
      </c>
      <c r="D39" s="54" t="s">
        <v>981</v>
      </c>
      <c r="E39" s="6" t="s">
        <v>982</v>
      </c>
      <c r="F39" s="19">
        <v>15300000</v>
      </c>
      <c r="G39" s="24">
        <v>10113.299999999999</v>
      </c>
      <c r="H39" s="24">
        <v>1.1000000000000001</v>
      </c>
      <c r="I39" s="31"/>
      <c r="J39" s="31"/>
      <c r="K39" s="35"/>
    </row>
    <row r="40" spans="2:11" x14ac:dyDescent="0.35">
      <c r="B40" s="8" t="s">
        <v>231</v>
      </c>
      <c r="C40" s="57" t="s">
        <v>232</v>
      </c>
      <c r="D40" s="54" t="s">
        <v>233</v>
      </c>
      <c r="E40" s="6" t="s">
        <v>115</v>
      </c>
      <c r="F40" s="19">
        <v>5000000</v>
      </c>
      <c r="G40" s="24">
        <v>10112</v>
      </c>
      <c r="H40" s="24">
        <v>1.1000000000000001</v>
      </c>
      <c r="I40" s="31"/>
      <c r="J40" s="31"/>
      <c r="K40" s="35"/>
    </row>
    <row r="41" spans="2:11" x14ac:dyDescent="0.35">
      <c r="B41" s="8" t="s">
        <v>495</v>
      </c>
      <c r="C41" s="57" t="s">
        <v>496</v>
      </c>
      <c r="D41" s="54" t="s">
        <v>497</v>
      </c>
      <c r="E41" s="6" t="s">
        <v>143</v>
      </c>
      <c r="F41" s="19">
        <v>825000</v>
      </c>
      <c r="G41" s="24">
        <v>10098.41</v>
      </c>
      <c r="H41" s="24">
        <v>1.1000000000000001</v>
      </c>
      <c r="I41" s="31"/>
      <c r="J41" s="31"/>
      <c r="K41" s="35"/>
    </row>
    <row r="42" spans="2:11" x14ac:dyDescent="0.35">
      <c r="B42" s="8" t="s">
        <v>136</v>
      </c>
      <c r="C42" s="57" t="s">
        <v>137</v>
      </c>
      <c r="D42" s="54" t="s">
        <v>138</v>
      </c>
      <c r="E42" s="6" t="s">
        <v>139</v>
      </c>
      <c r="F42" s="19">
        <v>330000</v>
      </c>
      <c r="G42" s="24">
        <v>9415.07</v>
      </c>
      <c r="H42" s="24">
        <v>1.02</v>
      </c>
      <c r="I42" s="31"/>
      <c r="J42" s="31"/>
      <c r="K42" s="35"/>
    </row>
    <row r="43" spans="2:11" x14ac:dyDescent="0.35">
      <c r="B43" s="8" t="s">
        <v>207</v>
      </c>
      <c r="C43" s="57" t="s">
        <v>208</v>
      </c>
      <c r="D43" s="54" t="s">
        <v>209</v>
      </c>
      <c r="E43" s="6" t="s">
        <v>100</v>
      </c>
      <c r="F43" s="19">
        <v>35000</v>
      </c>
      <c r="G43" s="24">
        <v>9160.66</v>
      </c>
      <c r="H43" s="24">
        <v>1</v>
      </c>
      <c r="I43" s="31"/>
      <c r="J43" s="31"/>
      <c r="K43" s="35"/>
    </row>
    <row r="44" spans="2:11" x14ac:dyDescent="0.35">
      <c r="B44" s="8" t="s">
        <v>322</v>
      </c>
      <c r="C44" s="57" t="s">
        <v>323</v>
      </c>
      <c r="D44" s="54" t="s">
        <v>324</v>
      </c>
      <c r="E44" s="6" t="s">
        <v>196</v>
      </c>
      <c r="F44" s="19">
        <v>6700000</v>
      </c>
      <c r="G44" s="24">
        <v>9019.5400000000009</v>
      </c>
      <c r="H44" s="24">
        <v>0.98</v>
      </c>
      <c r="I44" s="31"/>
      <c r="J44" s="31"/>
      <c r="K44" s="35"/>
    </row>
    <row r="45" spans="2:11" x14ac:dyDescent="0.35">
      <c r="B45" s="8" t="s">
        <v>464</v>
      </c>
      <c r="C45" s="57" t="s">
        <v>465</v>
      </c>
      <c r="D45" s="54" t="s">
        <v>466</v>
      </c>
      <c r="E45" s="6" t="s">
        <v>100</v>
      </c>
      <c r="F45" s="19">
        <v>190000</v>
      </c>
      <c r="G45" s="24">
        <v>8906.92</v>
      </c>
      <c r="H45" s="24">
        <v>0.97</v>
      </c>
      <c r="I45" s="31"/>
      <c r="J45" s="31"/>
      <c r="K45" s="35"/>
    </row>
    <row r="46" spans="2:11" x14ac:dyDescent="0.35">
      <c r="B46" s="8" t="s">
        <v>1939</v>
      </c>
      <c r="C46" s="57" t="s">
        <v>1940</v>
      </c>
      <c r="D46" s="54" t="s">
        <v>1941</v>
      </c>
      <c r="E46" s="6" t="s">
        <v>100</v>
      </c>
      <c r="F46" s="19">
        <v>450000</v>
      </c>
      <c r="G46" s="24">
        <v>8897.18</v>
      </c>
      <c r="H46" s="24">
        <v>0.97</v>
      </c>
      <c r="I46" s="31"/>
      <c r="J46" s="31"/>
      <c r="K46" s="35"/>
    </row>
    <row r="47" spans="2:11" x14ac:dyDescent="0.35">
      <c r="B47" s="8" t="s">
        <v>1979</v>
      </c>
      <c r="C47" s="57" t="s">
        <v>1980</v>
      </c>
      <c r="D47" s="54" t="s">
        <v>1981</v>
      </c>
      <c r="E47" s="6" t="s">
        <v>405</v>
      </c>
      <c r="F47" s="19">
        <v>2000000</v>
      </c>
      <c r="G47" s="24">
        <v>8409</v>
      </c>
      <c r="H47" s="24">
        <v>0.91</v>
      </c>
      <c r="I47" s="31"/>
      <c r="J47" s="31"/>
      <c r="K47" s="35"/>
    </row>
    <row r="48" spans="2:11" x14ac:dyDescent="0.35">
      <c r="B48" s="8" t="s">
        <v>2111</v>
      </c>
      <c r="C48" s="57" t="s">
        <v>1315</v>
      </c>
      <c r="D48" s="54" t="s">
        <v>2112</v>
      </c>
      <c r="E48" s="6" t="s">
        <v>43</v>
      </c>
      <c r="F48" s="19">
        <v>3825000</v>
      </c>
      <c r="G48" s="24">
        <v>8162.17</v>
      </c>
      <c r="H48" s="24">
        <v>0.89</v>
      </c>
      <c r="I48" s="31"/>
      <c r="J48" s="31"/>
      <c r="K48" s="35"/>
    </row>
    <row r="49" spans="2:11" x14ac:dyDescent="0.35">
      <c r="B49" s="8" t="s">
        <v>2232</v>
      </c>
      <c r="C49" s="57" t="s">
        <v>2233</v>
      </c>
      <c r="D49" s="54" t="s">
        <v>2234</v>
      </c>
      <c r="E49" s="6" t="s">
        <v>206</v>
      </c>
      <c r="F49" s="19">
        <v>200000</v>
      </c>
      <c r="G49" s="24">
        <v>7207</v>
      </c>
      <c r="H49" s="24">
        <v>0.78</v>
      </c>
      <c r="I49" s="31"/>
      <c r="J49" s="31"/>
      <c r="K49" s="35"/>
    </row>
    <row r="50" spans="2:11" x14ac:dyDescent="0.35">
      <c r="B50" s="8" t="s">
        <v>108</v>
      </c>
      <c r="C50" s="57" t="s">
        <v>109</v>
      </c>
      <c r="D50" s="54" t="s">
        <v>110</v>
      </c>
      <c r="E50" s="6" t="s">
        <v>111</v>
      </c>
      <c r="F50" s="19">
        <v>14083</v>
      </c>
      <c r="G50" s="24">
        <v>6298.42</v>
      </c>
      <c r="H50" s="24">
        <v>0.68</v>
      </c>
      <c r="I50" s="31"/>
      <c r="J50" s="31"/>
      <c r="K50" s="35"/>
    </row>
    <row r="51" spans="2:11" x14ac:dyDescent="0.35">
      <c r="B51" s="8" t="s">
        <v>306</v>
      </c>
      <c r="C51" s="57" t="s">
        <v>307</v>
      </c>
      <c r="D51" s="54" t="s">
        <v>308</v>
      </c>
      <c r="E51" s="6" t="s">
        <v>43</v>
      </c>
      <c r="F51" s="19">
        <v>5200000</v>
      </c>
      <c r="G51" s="24">
        <v>5851.04</v>
      </c>
      <c r="H51" s="24">
        <v>0.64</v>
      </c>
      <c r="I51" s="31"/>
      <c r="J51" s="31"/>
      <c r="K51" s="35"/>
    </row>
    <row r="52" spans="2:11" x14ac:dyDescent="0.35">
      <c r="B52" s="8" t="s">
        <v>467</v>
      </c>
      <c r="C52" s="57" t="s">
        <v>468</v>
      </c>
      <c r="D52" s="54" t="s">
        <v>469</v>
      </c>
      <c r="E52" s="6" t="s">
        <v>123</v>
      </c>
      <c r="F52" s="19">
        <v>710000</v>
      </c>
      <c r="G52" s="24">
        <v>1156.95</v>
      </c>
      <c r="H52" s="24">
        <v>0.13</v>
      </c>
      <c r="I52" s="31"/>
      <c r="J52" s="31"/>
      <c r="K52" s="35"/>
    </row>
    <row r="53" spans="2:11" x14ac:dyDescent="0.35">
      <c r="C53" s="58" t="s">
        <v>171</v>
      </c>
      <c r="D53" s="54"/>
      <c r="E53" s="6"/>
      <c r="F53" s="19"/>
      <c r="G53" s="25">
        <v>837757.71</v>
      </c>
      <c r="H53" s="25">
        <v>91.03</v>
      </c>
      <c r="I53" s="31"/>
      <c r="J53" s="31"/>
      <c r="K53" s="35"/>
    </row>
    <row r="54" spans="2:11" x14ac:dyDescent="0.35">
      <c r="C54" s="57"/>
      <c r="D54" s="54"/>
      <c r="E54" s="6"/>
      <c r="F54" s="19"/>
      <c r="G54" s="24"/>
      <c r="H54" s="24"/>
      <c r="I54" s="31"/>
      <c r="J54" s="31"/>
      <c r="K54" s="35"/>
    </row>
    <row r="55" spans="2:11" x14ac:dyDescent="0.35">
      <c r="C55" s="58" t="s">
        <v>3</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4</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9" t="s">
        <v>575</v>
      </c>
      <c r="D59" s="54"/>
      <c r="E59" s="6"/>
      <c r="F59" s="19"/>
      <c r="G59" s="24"/>
      <c r="H59" s="24"/>
      <c r="I59" s="31"/>
      <c r="J59" s="31"/>
      <c r="K59" s="35"/>
    </row>
    <row r="60" spans="2:11" x14ac:dyDescent="0.35">
      <c r="B60" s="8" t="s">
        <v>576</v>
      </c>
      <c r="C60" s="57" t="s">
        <v>577</v>
      </c>
      <c r="D60" s="54" t="s">
        <v>578</v>
      </c>
      <c r="E60" s="6" t="s">
        <v>539</v>
      </c>
      <c r="F60" s="19">
        <v>10000000</v>
      </c>
      <c r="G60" s="24">
        <v>12200</v>
      </c>
      <c r="H60" s="24">
        <v>1.33</v>
      </c>
      <c r="I60" s="31"/>
      <c r="J60" s="31"/>
      <c r="K60" s="35"/>
    </row>
    <row r="61" spans="2:11" x14ac:dyDescent="0.35">
      <c r="C61" s="58" t="s">
        <v>171</v>
      </c>
      <c r="D61" s="54"/>
      <c r="E61" s="6"/>
      <c r="F61" s="19"/>
      <c r="G61" s="25">
        <v>12200</v>
      </c>
      <c r="H61" s="25">
        <v>1.33</v>
      </c>
      <c r="I61" s="31"/>
      <c r="J61" s="31"/>
      <c r="K61" s="35"/>
    </row>
    <row r="62" spans="2:11" x14ac:dyDescent="0.35">
      <c r="C62" s="57"/>
      <c r="D62" s="54"/>
      <c r="E62" s="6"/>
      <c r="F62" s="19"/>
      <c r="G62" s="24"/>
      <c r="H62" s="24"/>
      <c r="I62" s="31"/>
      <c r="J62" s="31"/>
      <c r="K62" s="35"/>
    </row>
    <row r="63" spans="2:11" x14ac:dyDescent="0.35">
      <c r="C63" s="59" t="s">
        <v>582</v>
      </c>
      <c r="D63" s="54"/>
      <c r="E63" s="6"/>
      <c r="F63" s="19"/>
      <c r="G63" s="24"/>
      <c r="H63" s="24"/>
      <c r="I63" s="31"/>
      <c r="J63" s="31"/>
      <c r="K63" s="35"/>
    </row>
    <row r="64" spans="2:11" x14ac:dyDescent="0.35">
      <c r="B64" s="8" t="s">
        <v>3027</v>
      </c>
      <c r="C64" s="57" t="s">
        <v>1102</v>
      </c>
      <c r="D64" s="54" t="s">
        <v>3028</v>
      </c>
      <c r="E64" s="6" t="s">
        <v>200</v>
      </c>
      <c r="F64" s="19">
        <v>19010584</v>
      </c>
      <c r="G64" s="24">
        <v>26356.27</v>
      </c>
      <c r="H64" s="24">
        <v>2.86</v>
      </c>
      <c r="I64" s="31"/>
      <c r="J64" s="31"/>
      <c r="K64" s="35"/>
    </row>
    <row r="65" spans="2:11" x14ac:dyDescent="0.35">
      <c r="B65" s="8" t="s">
        <v>583</v>
      </c>
      <c r="C65" s="57" t="s">
        <v>584</v>
      </c>
      <c r="D65" s="54" t="s">
        <v>585</v>
      </c>
      <c r="E65" s="6" t="s">
        <v>200</v>
      </c>
      <c r="F65" s="19">
        <v>3529067</v>
      </c>
      <c r="G65" s="24">
        <v>13062.49</v>
      </c>
      <c r="H65" s="24">
        <v>1.42</v>
      </c>
      <c r="I65" s="31"/>
      <c r="J65" s="31"/>
      <c r="K65" s="35"/>
    </row>
    <row r="66" spans="2:11" x14ac:dyDescent="0.35">
      <c r="B66" s="8" t="s">
        <v>2059</v>
      </c>
      <c r="C66" s="57" t="s">
        <v>2060</v>
      </c>
      <c r="D66" s="54" t="s">
        <v>2061</v>
      </c>
      <c r="E66" s="6" t="s">
        <v>200</v>
      </c>
      <c r="F66" s="19">
        <v>2554745</v>
      </c>
      <c r="G66" s="24">
        <v>7616.46</v>
      </c>
      <c r="H66" s="24">
        <v>0.83</v>
      </c>
      <c r="I66" s="31"/>
      <c r="J66" s="31"/>
      <c r="K66" s="35"/>
    </row>
    <row r="67" spans="2:11" x14ac:dyDescent="0.35">
      <c r="B67" s="8" t="s">
        <v>4472</v>
      </c>
      <c r="C67" s="57" t="s">
        <v>2502</v>
      </c>
      <c r="D67" s="54" t="s">
        <v>4473</v>
      </c>
      <c r="E67" s="6" t="s">
        <v>200</v>
      </c>
      <c r="F67" s="19">
        <v>1976000</v>
      </c>
      <c r="G67" s="24">
        <v>7390.24</v>
      </c>
      <c r="H67" s="24">
        <v>0.8</v>
      </c>
      <c r="I67" s="31"/>
      <c r="J67" s="31"/>
      <c r="K67" s="35"/>
    </row>
    <row r="68" spans="2:11" x14ac:dyDescent="0.35">
      <c r="C68" s="58" t="s">
        <v>171</v>
      </c>
      <c r="D68" s="54"/>
      <c r="E68" s="6"/>
      <c r="F68" s="19"/>
      <c r="G68" s="25">
        <v>54425.46</v>
      </c>
      <c r="H68" s="25">
        <v>5.91</v>
      </c>
      <c r="I68" s="31"/>
      <c r="J68" s="31"/>
      <c r="K68" s="35"/>
    </row>
    <row r="69" spans="2:11" x14ac:dyDescent="0.35">
      <c r="C69" s="57"/>
      <c r="D69" s="54"/>
      <c r="E69" s="6"/>
      <c r="F69" s="19"/>
      <c r="G69" s="24"/>
      <c r="H69" s="24"/>
      <c r="I69" s="31"/>
      <c r="J69" s="31"/>
      <c r="K69" s="35"/>
    </row>
    <row r="70" spans="2:11" x14ac:dyDescent="0.35">
      <c r="C70" s="58" t="s">
        <v>5</v>
      </c>
      <c r="D70" s="54"/>
      <c r="E70" s="6"/>
      <c r="F70" s="19"/>
      <c r="G70" s="24"/>
      <c r="H70" s="24"/>
      <c r="I70" s="31"/>
      <c r="J70" s="31"/>
      <c r="K70" s="35"/>
    </row>
    <row r="71" spans="2:11" x14ac:dyDescent="0.35">
      <c r="C71" s="57"/>
      <c r="D71" s="54"/>
      <c r="E71" s="6"/>
      <c r="F71" s="19"/>
      <c r="G71" s="24"/>
      <c r="H71" s="24"/>
      <c r="I71" s="31"/>
      <c r="J71" s="31"/>
      <c r="K71" s="35"/>
    </row>
    <row r="72" spans="2:11" x14ac:dyDescent="0.35">
      <c r="C72" s="58" t="s">
        <v>6</v>
      </c>
      <c r="D72" s="54"/>
      <c r="E72" s="6"/>
      <c r="F72" s="19"/>
      <c r="G72" s="24" t="s">
        <v>2</v>
      </c>
      <c r="H72" s="24" t="s">
        <v>2</v>
      </c>
      <c r="I72" s="31"/>
      <c r="J72" s="31"/>
      <c r="K72" s="35"/>
    </row>
    <row r="73" spans="2:11" x14ac:dyDescent="0.35">
      <c r="C73" s="57"/>
      <c r="D73" s="54"/>
      <c r="E73" s="6"/>
      <c r="F73" s="19"/>
      <c r="G73" s="24"/>
      <c r="H73" s="24"/>
      <c r="I73" s="31"/>
      <c r="J73" s="31"/>
      <c r="K73" s="35"/>
    </row>
    <row r="74" spans="2:11" x14ac:dyDescent="0.35">
      <c r="C74" s="58" t="s">
        <v>7</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8</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9</v>
      </c>
      <c r="D78" s="54"/>
      <c r="E78" s="6"/>
      <c r="F78" s="19"/>
      <c r="G78" s="24" t="s">
        <v>2</v>
      </c>
      <c r="H78" s="24" t="s">
        <v>2</v>
      </c>
      <c r="I78" s="31"/>
      <c r="J78" s="31"/>
      <c r="K78" s="35"/>
    </row>
    <row r="79" spans="2:11" x14ac:dyDescent="0.35">
      <c r="C79" s="57"/>
      <c r="D79" s="54"/>
      <c r="E79" s="6"/>
      <c r="F79" s="19"/>
      <c r="G79" s="24"/>
      <c r="H79" s="24"/>
      <c r="I79" s="31"/>
      <c r="J79" s="31"/>
      <c r="K79" s="35"/>
    </row>
    <row r="80" spans="2:11" x14ac:dyDescent="0.35">
      <c r="C80" s="58" t="s">
        <v>10</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A82" s="10"/>
      <c r="B82" s="28"/>
      <c r="C82" s="58" t="s">
        <v>11</v>
      </c>
      <c r="D82" s="54"/>
      <c r="E82" s="6"/>
      <c r="F82" s="19"/>
      <c r="G82" s="24"/>
      <c r="H82" s="24"/>
      <c r="I82" s="31"/>
      <c r="J82" s="31"/>
      <c r="K82" s="35"/>
    </row>
    <row r="83" spans="1:11" x14ac:dyDescent="0.35">
      <c r="A83" s="28"/>
      <c r="B83" s="28"/>
      <c r="C83" s="58" t="s">
        <v>13</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A85" s="28"/>
      <c r="B85" s="28"/>
      <c r="C85" s="58" t="s">
        <v>14</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C87" s="59" t="s">
        <v>15</v>
      </c>
      <c r="D87" s="54"/>
      <c r="E87" s="6"/>
      <c r="F87" s="19"/>
      <c r="G87" s="24"/>
      <c r="H87" s="24"/>
      <c r="I87" s="31"/>
      <c r="J87" s="31"/>
      <c r="K87" s="35"/>
    </row>
    <row r="88" spans="1:11" x14ac:dyDescent="0.35">
      <c r="B88" s="8" t="s">
        <v>182</v>
      </c>
      <c r="C88" s="57" t="s">
        <v>183</v>
      </c>
      <c r="D88" s="54" t="s">
        <v>184</v>
      </c>
      <c r="E88" s="6" t="s">
        <v>185</v>
      </c>
      <c r="F88" s="19">
        <v>500000</v>
      </c>
      <c r="G88" s="24">
        <v>489.07</v>
      </c>
      <c r="H88" s="24">
        <v>0.05</v>
      </c>
      <c r="I88" s="31">
        <v>6.5805999999999996</v>
      </c>
      <c r="J88" s="31"/>
      <c r="K88" s="35"/>
    </row>
    <row r="89" spans="1:11" x14ac:dyDescent="0.35">
      <c r="C89" s="58" t="s">
        <v>171</v>
      </c>
      <c r="D89" s="54"/>
      <c r="E89" s="6"/>
      <c r="F89" s="19"/>
      <c r="G89" s="25">
        <v>489.07</v>
      </c>
      <c r="H89" s="25">
        <v>0.05</v>
      </c>
      <c r="I89" s="31"/>
      <c r="J89" s="31"/>
      <c r="K89" s="35"/>
    </row>
    <row r="90" spans="1:11" x14ac:dyDescent="0.35">
      <c r="C90" s="57"/>
      <c r="D90" s="54"/>
      <c r="E90" s="6"/>
      <c r="F90" s="19"/>
      <c r="G90" s="24"/>
      <c r="H90" s="24"/>
      <c r="I90" s="31"/>
      <c r="J90" s="31"/>
      <c r="K90" s="35"/>
    </row>
    <row r="91" spans="1:11" x14ac:dyDescent="0.35">
      <c r="C91" s="58" t="s">
        <v>16</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C93" s="58" t="s">
        <v>17</v>
      </c>
      <c r="D93" s="54"/>
      <c r="E93" s="6"/>
      <c r="F93" s="19"/>
      <c r="G93" s="24" t="s">
        <v>2</v>
      </c>
      <c r="H93" s="24" t="s">
        <v>2</v>
      </c>
      <c r="I93" s="31"/>
      <c r="J93" s="31"/>
      <c r="K93" s="35"/>
    </row>
    <row r="94" spans="1:11" x14ac:dyDescent="0.35">
      <c r="C94" s="57"/>
      <c r="D94" s="54"/>
      <c r="E94" s="6"/>
      <c r="F94" s="19"/>
      <c r="G94" s="24"/>
      <c r="H94" s="24"/>
      <c r="I94" s="31"/>
      <c r="J94" s="31"/>
      <c r="K94" s="35"/>
    </row>
    <row r="95" spans="1:11" x14ac:dyDescent="0.35">
      <c r="A95" s="10"/>
      <c r="B95" s="28"/>
      <c r="C95" s="58" t="s">
        <v>18</v>
      </c>
      <c r="D95" s="54"/>
      <c r="E95" s="6"/>
      <c r="F95" s="19"/>
      <c r="G95" s="24"/>
      <c r="H95" s="24"/>
      <c r="I95" s="31"/>
      <c r="J95" s="31"/>
      <c r="K95" s="35"/>
    </row>
    <row r="96" spans="1:11" x14ac:dyDescent="0.35">
      <c r="A96" s="28"/>
      <c r="B96" s="28"/>
      <c r="C96" s="58" t="s">
        <v>19</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20</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21</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A102" s="28"/>
      <c r="B102" s="28"/>
      <c r="C102" s="58" t="s">
        <v>22</v>
      </c>
      <c r="D102" s="54"/>
      <c r="E102" s="6"/>
      <c r="F102" s="19"/>
      <c r="G102" s="24" t="s">
        <v>2</v>
      </c>
      <c r="H102" s="24" t="s">
        <v>2</v>
      </c>
      <c r="I102" s="31"/>
      <c r="J102" s="31"/>
      <c r="K102" s="35"/>
    </row>
    <row r="103" spans="1:54" x14ac:dyDescent="0.35">
      <c r="A103" s="28"/>
      <c r="B103" s="28"/>
      <c r="C103" s="58"/>
      <c r="D103" s="54"/>
      <c r="E103" s="6"/>
      <c r="F103" s="19"/>
      <c r="G103" s="24"/>
      <c r="H103" s="24"/>
      <c r="I103" s="31"/>
      <c r="J103" s="31"/>
      <c r="K103" s="35"/>
    </row>
    <row r="104" spans="1:54" x14ac:dyDescent="0.35">
      <c r="A104" s="28"/>
      <c r="B104" s="28"/>
      <c r="C104" s="58" t="s">
        <v>23</v>
      </c>
      <c r="D104" s="54"/>
      <c r="E104" s="6"/>
      <c r="F104" s="19"/>
      <c r="G104" s="24" t="s">
        <v>2</v>
      </c>
      <c r="H104" s="24" t="s">
        <v>2</v>
      </c>
      <c r="I104" s="31"/>
      <c r="J104" s="31"/>
      <c r="K104" s="35"/>
    </row>
    <row r="105" spans="1:54" x14ac:dyDescent="0.35">
      <c r="A105" s="28"/>
      <c r="B105" s="28"/>
      <c r="C105" s="58"/>
      <c r="D105" s="54"/>
      <c r="E105" s="6"/>
      <c r="F105" s="19"/>
      <c r="G105" s="24"/>
      <c r="H105" s="24"/>
      <c r="I105" s="31"/>
      <c r="J105" s="31"/>
      <c r="K105" s="35"/>
    </row>
    <row r="106" spans="1:54" x14ac:dyDescent="0.35">
      <c r="C106" s="59" t="s">
        <v>24</v>
      </c>
      <c r="D106" s="54"/>
      <c r="E106" s="6"/>
      <c r="F106" s="19"/>
      <c r="G106" s="24"/>
      <c r="H106" s="24"/>
      <c r="I106" s="31"/>
      <c r="J106" s="31"/>
      <c r="K106" s="35"/>
    </row>
    <row r="107" spans="1:54" x14ac:dyDescent="0.35">
      <c r="B107" s="8" t="s">
        <v>186</v>
      </c>
      <c r="C107" s="57" t="s">
        <v>187</v>
      </c>
      <c r="D107" s="54"/>
      <c r="E107" s="6"/>
      <c r="F107" s="19"/>
      <c r="G107" s="24">
        <v>12956.79</v>
      </c>
      <c r="H107" s="24">
        <v>1.41</v>
      </c>
      <c r="I107" s="31"/>
      <c r="J107" s="31"/>
      <c r="K107" s="35"/>
    </row>
    <row r="108" spans="1:54" x14ac:dyDescent="0.35">
      <c r="C108" s="58" t="s">
        <v>171</v>
      </c>
      <c r="D108" s="54"/>
      <c r="E108" s="6"/>
      <c r="F108" s="19"/>
      <c r="G108" s="25">
        <v>12956.79</v>
      </c>
      <c r="H108" s="25">
        <v>1.41</v>
      </c>
      <c r="I108" s="31"/>
      <c r="J108" s="31"/>
      <c r="K108" s="35"/>
    </row>
    <row r="109" spans="1:54" x14ac:dyDescent="0.35">
      <c r="C109" s="57"/>
      <c r="D109" s="54"/>
      <c r="E109" s="6"/>
      <c r="F109" s="19"/>
      <c r="G109" s="24"/>
      <c r="H109" s="24"/>
      <c r="I109" s="31"/>
      <c r="J109" s="31"/>
      <c r="K109" s="35"/>
    </row>
    <row r="110" spans="1:54" x14ac:dyDescent="0.35">
      <c r="A110" s="10"/>
      <c r="B110" s="28"/>
      <c r="C110" s="58" t="s">
        <v>25</v>
      </c>
      <c r="D110" s="54"/>
      <c r="E110" s="6"/>
      <c r="F110" s="19"/>
      <c r="G110" s="24"/>
      <c r="H110" s="24"/>
      <c r="I110" s="31"/>
      <c r="J110" s="31"/>
      <c r="K110" s="35"/>
    </row>
    <row r="111" spans="1:54" s="2" customFormat="1" ht="13.5" x14ac:dyDescent="0.35">
      <c r="A111" s="28"/>
      <c r="B111" s="28"/>
      <c r="C111" s="57" t="s">
        <v>4922</v>
      </c>
      <c r="D111" s="54"/>
      <c r="E111" s="6"/>
      <c r="F111" s="19"/>
      <c r="G111" s="24">
        <v>3000</v>
      </c>
      <c r="H111" s="24">
        <v>0.33</v>
      </c>
      <c r="I111" s="31"/>
      <c r="J111" s="31"/>
      <c r="K111" s="35"/>
      <c r="L111" s="3"/>
      <c r="AI111" s="3"/>
      <c r="AV111" s="3"/>
      <c r="AX111" s="3"/>
      <c r="BB111" s="3"/>
    </row>
    <row r="112" spans="1:54" x14ac:dyDescent="0.35">
      <c r="B112" s="8"/>
      <c r="C112" s="57" t="s">
        <v>188</v>
      </c>
      <c r="D112" s="54"/>
      <c r="E112" s="6"/>
      <c r="F112" s="19"/>
      <c r="G112" s="24">
        <v>-229.53999999999996</v>
      </c>
      <c r="H112" s="24">
        <v>-6.0000000000000026E-2</v>
      </c>
      <c r="I112" s="31"/>
      <c r="J112" s="31"/>
      <c r="K112" s="35"/>
    </row>
    <row r="113" spans="3:11" x14ac:dyDescent="0.35">
      <c r="C113" s="58" t="s">
        <v>171</v>
      </c>
      <c r="D113" s="54"/>
      <c r="E113" s="6"/>
      <c r="F113" s="19"/>
      <c r="G113" s="25">
        <v>2770.46</v>
      </c>
      <c r="H113" s="25">
        <v>0.27</v>
      </c>
      <c r="I113" s="31"/>
      <c r="J113" s="31"/>
      <c r="K113" s="35"/>
    </row>
    <row r="114" spans="3:11" x14ac:dyDescent="0.35">
      <c r="C114" s="57"/>
      <c r="D114" s="54"/>
      <c r="E114" s="6"/>
      <c r="F114" s="19"/>
      <c r="G114" s="24"/>
      <c r="H114" s="24"/>
      <c r="I114" s="31"/>
      <c r="J114" s="31"/>
      <c r="K114" s="35"/>
    </row>
    <row r="115" spans="3:11" x14ac:dyDescent="0.35">
      <c r="C115" s="60" t="s">
        <v>189</v>
      </c>
      <c r="D115" s="55"/>
      <c r="E115" s="5"/>
      <c r="F115" s="20"/>
      <c r="G115" s="26">
        <v>920599.49</v>
      </c>
      <c r="H115" s="26">
        <v>99.999999999999986</v>
      </c>
      <c r="I115" s="32"/>
      <c r="J115" s="32"/>
      <c r="K115" s="36"/>
    </row>
    <row r="118" spans="3:11" x14ac:dyDescent="0.35">
      <c r="C118" s="1" t="s">
        <v>190</v>
      </c>
    </row>
    <row r="119" spans="3:11" x14ac:dyDescent="0.35">
      <c r="C119" s="37" t="s">
        <v>191</v>
      </c>
      <c r="D119" s="37"/>
      <c r="E119" s="37"/>
      <c r="F119" s="37"/>
      <c r="G119" s="37"/>
      <c r="H119" s="37"/>
      <c r="I119" s="37"/>
      <c r="J119" s="37"/>
      <c r="K119" s="37"/>
    </row>
    <row r="120" spans="3:11" x14ac:dyDescent="0.35">
      <c r="C120" s="2" t="s">
        <v>192</v>
      </c>
    </row>
    <row r="121" spans="3:11" x14ac:dyDescent="0.35">
      <c r="C121" s="2" t="s">
        <v>193</v>
      </c>
    </row>
    <row r="122" spans="3:11" ht="30" customHeight="1" x14ac:dyDescent="0.35">
      <c r="C122" s="81" t="s">
        <v>194</v>
      </c>
      <c r="D122" s="82"/>
      <c r="E122" s="82"/>
      <c r="F122" s="82"/>
      <c r="G122" s="82"/>
      <c r="H122" s="82"/>
      <c r="I122" s="82"/>
      <c r="J122" s="82"/>
      <c r="K122" s="82"/>
    </row>
    <row r="123" spans="3:11" x14ac:dyDescent="0.35">
      <c r="C123" s="2" t="s">
        <v>195</v>
      </c>
    </row>
    <row r="125" spans="3:11" x14ac:dyDescent="0.35">
      <c r="C125" s="78" t="s">
        <v>5006</v>
      </c>
      <c r="E125" s="78" t="s">
        <v>5007</v>
      </c>
      <c r="F125" s="79"/>
    </row>
    <row r="126" spans="3:11" x14ac:dyDescent="0.35">
      <c r="E126" s="2" t="s">
        <v>5063</v>
      </c>
    </row>
  </sheetData>
  <mergeCells count="1">
    <mergeCell ref="C122:K122"/>
  </mergeCells>
  <hyperlinks>
    <hyperlink ref="J2" location="'Index'!A1" display="'Index'!A1" xr:uid="{BF9B218E-F33B-412B-8B1B-A9736469D7A2}"/>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54AD-219A-4033-A23D-AE7511594F77}">
  <sheetPr codeName="Sheet1"/>
  <dimension ref="A1:IV78"/>
  <sheetViews>
    <sheetView showGridLines="0" zoomScale="90" zoomScaleNormal="90" workbookViewId="0">
      <pane ySplit="6" topLeftCell="A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4474</v>
      </c>
      <c r="J2" s="38" t="s">
        <v>4662</v>
      </c>
    </row>
    <row r="3" spans="1:54" ht="16" x14ac:dyDescent="0.4">
      <c r="C3" s="1" t="s">
        <v>28</v>
      </c>
      <c r="D3" s="21" t="s">
        <v>4475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C17" s="59" t="s">
        <v>6</v>
      </c>
      <c r="D17" s="54"/>
      <c r="E17" s="6"/>
      <c r="F17" s="19"/>
      <c r="G17" s="24"/>
      <c r="H17" s="24"/>
      <c r="I17" s="31"/>
      <c r="J17" s="31"/>
      <c r="K17" s="35"/>
    </row>
    <row r="18" spans="1:11" x14ac:dyDescent="0.35">
      <c r="B18" s="8" t="s">
        <v>2392</v>
      </c>
      <c r="C18" s="57" t="s">
        <v>1257</v>
      </c>
      <c r="D18" s="54" t="s">
        <v>2393</v>
      </c>
      <c r="E18" s="6" t="s">
        <v>631</v>
      </c>
      <c r="F18" s="19">
        <v>68</v>
      </c>
      <c r="G18" s="24">
        <v>675.65</v>
      </c>
      <c r="H18" s="24">
        <v>8.4</v>
      </c>
      <c r="I18" s="31">
        <v>7.75</v>
      </c>
      <c r="J18" s="31"/>
      <c r="K18" s="35"/>
    </row>
    <row r="19" spans="1:11" x14ac:dyDescent="0.35">
      <c r="B19" s="8" t="s">
        <v>1184</v>
      </c>
      <c r="C19" s="57" t="s">
        <v>616</v>
      </c>
      <c r="D19" s="54" t="s">
        <v>1185</v>
      </c>
      <c r="E19" s="6" t="s">
        <v>611</v>
      </c>
      <c r="F19" s="19">
        <v>600</v>
      </c>
      <c r="G19" s="24">
        <v>599.1</v>
      </c>
      <c r="H19" s="24">
        <v>7.45</v>
      </c>
      <c r="I19" s="31">
        <v>7.6849999999999996</v>
      </c>
      <c r="J19" s="31"/>
      <c r="K19" s="35" t="s">
        <v>590</v>
      </c>
    </row>
    <row r="20" spans="1:11" x14ac:dyDescent="0.35">
      <c r="B20" s="8" t="s">
        <v>2534</v>
      </c>
      <c r="C20" s="57" t="s">
        <v>1217</v>
      </c>
      <c r="D20" s="54" t="s">
        <v>2535</v>
      </c>
      <c r="E20" s="6" t="s">
        <v>611</v>
      </c>
      <c r="F20" s="19">
        <v>575</v>
      </c>
      <c r="G20" s="24">
        <v>574.77</v>
      </c>
      <c r="H20" s="24">
        <v>7.14</v>
      </c>
      <c r="I20" s="31">
        <v>7.5511999999999997</v>
      </c>
      <c r="J20" s="31"/>
      <c r="K20" s="35" t="s">
        <v>590</v>
      </c>
    </row>
    <row r="21" spans="1:11" x14ac:dyDescent="0.35">
      <c r="B21" s="8" t="s">
        <v>2832</v>
      </c>
      <c r="C21" s="57" t="s">
        <v>613</v>
      </c>
      <c r="D21" s="54" t="s">
        <v>2833</v>
      </c>
      <c r="E21" s="6" t="s">
        <v>611</v>
      </c>
      <c r="F21" s="19">
        <v>10</v>
      </c>
      <c r="G21" s="24">
        <v>100.07</v>
      </c>
      <c r="H21" s="24">
        <v>1.24</v>
      </c>
      <c r="I21" s="31">
        <v>7.8287000000000004</v>
      </c>
      <c r="J21" s="31"/>
      <c r="K21" s="35" t="s">
        <v>590</v>
      </c>
    </row>
    <row r="22" spans="1:11" x14ac:dyDescent="0.35">
      <c r="C22" s="58" t="s">
        <v>171</v>
      </c>
      <c r="D22" s="54"/>
      <c r="E22" s="6"/>
      <c r="F22" s="19"/>
      <c r="G22" s="25">
        <v>1949.59</v>
      </c>
      <c r="H22" s="25">
        <v>24.23</v>
      </c>
      <c r="I22" s="31"/>
      <c r="J22" s="31"/>
      <c r="K22" s="35"/>
    </row>
    <row r="23" spans="1:11" x14ac:dyDescent="0.35">
      <c r="C23" s="57"/>
      <c r="D23" s="54"/>
      <c r="E23" s="6"/>
      <c r="F23" s="19"/>
      <c r="G23" s="24"/>
      <c r="H23" s="24"/>
      <c r="I23" s="31"/>
      <c r="J23" s="31"/>
      <c r="K23" s="35"/>
    </row>
    <row r="24" spans="1:11" x14ac:dyDescent="0.35">
      <c r="C24" s="58" t="s">
        <v>7</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8</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C28" s="58" t="s">
        <v>9</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10</v>
      </c>
      <c r="D30" s="54"/>
      <c r="E30" s="6"/>
      <c r="F30" s="19"/>
      <c r="G30" s="24" t="s">
        <v>2</v>
      </c>
      <c r="H30" s="24" t="s">
        <v>2</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3129</v>
      </c>
      <c r="C42" s="57" t="s">
        <v>3130</v>
      </c>
      <c r="D42" s="54" t="s">
        <v>3131</v>
      </c>
      <c r="E42" s="6" t="s">
        <v>185</v>
      </c>
      <c r="F42" s="19">
        <v>5295000</v>
      </c>
      <c r="G42" s="24">
        <v>4914.6400000000003</v>
      </c>
      <c r="H42" s="24">
        <v>61.09</v>
      </c>
      <c r="I42" s="31">
        <v>6.7986268000000001</v>
      </c>
      <c r="J42" s="31"/>
      <c r="K42" s="35"/>
    </row>
    <row r="43" spans="1:11" x14ac:dyDescent="0.35">
      <c r="B43" s="8" t="s">
        <v>3120</v>
      </c>
      <c r="C43" s="57" t="s">
        <v>3121</v>
      </c>
      <c r="D43" s="54" t="s">
        <v>3122</v>
      </c>
      <c r="E43" s="6" t="s">
        <v>185</v>
      </c>
      <c r="F43" s="19">
        <v>809000</v>
      </c>
      <c r="G43" s="24">
        <v>754.61</v>
      </c>
      <c r="H43" s="24">
        <v>9.3800000000000008</v>
      </c>
      <c r="I43" s="31">
        <v>6.7973356999999996</v>
      </c>
      <c r="J43" s="31"/>
      <c r="K43" s="35"/>
    </row>
    <row r="44" spans="1:11" x14ac:dyDescent="0.35">
      <c r="B44" s="8" t="s">
        <v>3123</v>
      </c>
      <c r="C44" s="57" t="s">
        <v>3124</v>
      </c>
      <c r="D44" s="54" t="s">
        <v>3125</v>
      </c>
      <c r="E44" s="6" t="s">
        <v>185</v>
      </c>
      <c r="F44" s="19">
        <v>300000</v>
      </c>
      <c r="G44" s="24">
        <v>278.81</v>
      </c>
      <c r="H44" s="24">
        <v>3.47</v>
      </c>
      <c r="I44" s="31">
        <v>6.7982652999999997</v>
      </c>
      <c r="J44" s="31"/>
      <c r="K44" s="35"/>
    </row>
    <row r="45" spans="1:11" x14ac:dyDescent="0.35">
      <c r="C45" s="58" t="s">
        <v>171</v>
      </c>
      <c r="D45" s="54"/>
      <c r="E45" s="6"/>
      <c r="F45" s="19"/>
      <c r="G45" s="25">
        <v>5948.06</v>
      </c>
      <c r="H45" s="25">
        <v>73.94</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186</v>
      </c>
      <c r="C59" s="57" t="s">
        <v>187</v>
      </c>
      <c r="D59" s="54"/>
      <c r="E59" s="6"/>
      <c r="F59" s="19"/>
      <c r="G59" s="24">
        <v>66.819999999999993</v>
      </c>
      <c r="H59" s="24">
        <v>0.83</v>
      </c>
      <c r="I59" s="31"/>
      <c r="J59" s="31"/>
      <c r="K59" s="35"/>
    </row>
    <row r="60" spans="1:54" x14ac:dyDescent="0.35">
      <c r="C60" s="58" t="s">
        <v>171</v>
      </c>
      <c r="D60" s="54"/>
      <c r="E60" s="6"/>
      <c r="F60" s="19"/>
      <c r="G60" s="25">
        <v>66.819999999999993</v>
      </c>
      <c r="H60" s="25">
        <v>0.83</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4922</v>
      </c>
      <c r="D63" s="54"/>
      <c r="E63" s="6"/>
      <c r="F63" s="19"/>
      <c r="G63" s="24" t="s">
        <v>2</v>
      </c>
      <c r="H63" s="24" t="s">
        <v>2</v>
      </c>
      <c r="I63" s="31"/>
      <c r="J63" s="31"/>
      <c r="K63" s="35"/>
      <c r="L63" s="3"/>
      <c r="AI63" s="3"/>
      <c r="AV63" s="3"/>
      <c r="AX63" s="3"/>
      <c r="BB63" s="3"/>
    </row>
    <row r="64" spans="1:54" x14ac:dyDescent="0.35">
      <c r="B64" s="8"/>
      <c r="C64" s="57" t="s">
        <v>188</v>
      </c>
      <c r="D64" s="54"/>
      <c r="E64" s="6"/>
      <c r="F64" s="19"/>
      <c r="G64" s="24">
        <v>80.58</v>
      </c>
      <c r="H64" s="24">
        <v>1</v>
      </c>
      <c r="I64" s="31"/>
      <c r="J64" s="31"/>
      <c r="K64" s="35"/>
    </row>
    <row r="65" spans="3:11" x14ac:dyDescent="0.35">
      <c r="C65" s="58" t="s">
        <v>171</v>
      </c>
      <c r="D65" s="54"/>
      <c r="E65" s="6"/>
      <c r="F65" s="19"/>
      <c r="G65" s="25">
        <v>80.58</v>
      </c>
      <c r="H65" s="25">
        <v>1</v>
      </c>
      <c r="I65" s="31"/>
      <c r="J65" s="31"/>
      <c r="K65" s="35"/>
    </row>
    <row r="66" spans="3:11" x14ac:dyDescent="0.35">
      <c r="C66" s="57"/>
      <c r="D66" s="54"/>
      <c r="E66" s="6"/>
      <c r="F66" s="19"/>
      <c r="G66" s="24"/>
      <c r="H66" s="24"/>
      <c r="I66" s="31"/>
      <c r="J66" s="31"/>
      <c r="K66" s="35"/>
    </row>
    <row r="67" spans="3:11" x14ac:dyDescent="0.35">
      <c r="C67" s="60" t="s">
        <v>189</v>
      </c>
      <c r="D67" s="55"/>
      <c r="E67" s="5"/>
      <c r="F67" s="20"/>
      <c r="G67" s="26">
        <v>8045.05</v>
      </c>
      <c r="H67" s="26">
        <v>100</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1" t="s">
        <v>194</v>
      </c>
      <c r="D74" s="82"/>
      <c r="E74" s="82"/>
      <c r="F74" s="82"/>
      <c r="G74" s="82"/>
      <c r="H74" s="82"/>
      <c r="I74" s="82"/>
      <c r="J74" s="82"/>
      <c r="K74" s="82"/>
    </row>
    <row r="75" spans="3:11" x14ac:dyDescent="0.35">
      <c r="C75" s="2" t="s">
        <v>195</v>
      </c>
    </row>
    <row r="77" spans="3:11" x14ac:dyDescent="0.35">
      <c r="C77" s="78" t="s">
        <v>5006</v>
      </c>
      <c r="E77" s="78" t="s">
        <v>5007</v>
      </c>
      <c r="F77" s="79"/>
    </row>
    <row r="78" spans="3:11" x14ac:dyDescent="0.35">
      <c r="E78" s="2" t="s">
        <v>5055</v>
      </c>
    </row>
  </sheetData>
  <mergeCells count="1">
    <mergeCell ref="C74:K74"/>
  </mergeCells>
  <hyperlinks>
    <hyperlink ref="J2" location="'Index'!A1" display="'Index'!A1" xr:uid="{F75235FA-B093-4188-A305-44266FC54978}"/>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5D6C-3186-40B3-8346-DE67A64D64B1}">
  <sheetPr codeName="Sheet1"/>
  <dimension ref="A1:IV93"/>
  <sheetViews>
    <sheetView showGridLines="0" zoomScale="90" zoomScaleNormal="90" workbookViewId="0">
      <pane ySplit="6" topLeftCell="A8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4476</v>
      </c>
      <c r="J2" s="38" t="s">
        <v>4662</v>
      </c>
    </row>
    <row r="3" spans="1:54" ht="16" x14ac:dyDescent="0.4">
      <c r="C3" s="1" t="s">
        <v>28</v>
      </c>
      <c r="D3" s="21" t="s">
        <v>4477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2431</v>
      </c>
      <c r="C18" s="57" t="s">
        <v>394</v>
      </c>
      <c r="D18" s="54" t="s">
        <v>2432</v>
      </c>
      <c r="E18" s="6" t="s">
        <v>611</v>
      </c>
      <c r="F18" s="19">
        <v>3000</v>
      </c>
      <c r="G18" s="24">
        <v>3010.56</v>
      </c>
      <c r="H18" s="24">
        <v>7.49</v>
      </c>
      <c r="I18" s="31">
        <v>7.88</v>
      </c>
      <c r="J18" s="31"/>
      <c r="K18" s="35" t="s">
        <v>590</v>
      </c>
    </row>
    <row r="19" spans="2:11" x14ac:dyDescent="0.35">
      <c r="B19" s="8" t="s">
        <v>4478</v>
      </c>
      <c r="C19" s="57" t="s">
        <v>4479</v>
      </c>
      <c r="D19" s="54" t="s">
        <v>4480</v>
      </c>
      <c r="E19" s="6" t="s">
        <v>611</v>
      </c>
      <c r="F19" s="19">
        <v>2500</v>
      </c>
      <c r="G19" s="24">
        <v>2922.67</v>
      </c>
      <c r="H19" s="24">
        <v>7.27</v>
      </c>
      <c r="I19" s="31">
        <v>7.9149000000000003</v>
      </c>
      <c r="J19" s="31"/>
      <c r="K19" s="35" t="s">
        <v>590</v>
      </c>
    </row>
    <row r="20" spans="2:11" x14ac:dyDescent="0.35">
      <c r="B20" s="8" t="s">
        <v>4481</v>
      </c>
      <c r="C20" s="57" t="s">
        <v>609</v>
      </c>
      <c r="D20" s="54" t="s">
        <v>4482</v>
      </c>
      <c r="E20" s="6" t="s">
        <v>611</v>
      </c>
      <c r="F20" s="19">
        <v>250</v>
      </c>
      <c r="G20" s="24">
        <v>2508.1</v>
      </c>
      <c r="H20" s="24">
        <v>6.24</v>
      </c>
      <c r="I20" s="31">
        <v>7.8</v>
      </c>
      <c r="J20" s="31"/>
      <c r="K20" s="35" t="s">
        <v>590</v>
      </c>
    </row>
    <row r="21" spans="2:11" x14ac:dyDescent="0.35">
      <c r="B21" s="8" t="s">
        <v>2521</v>
      </c>
      <c r="C21" s="57" t="s">
        <v>1227</v>
      </c>
      <c r="D21" s="54" t="s">
        <v>2522</v>
      </c>
      <c r="E21" s="6" t="s">
        <v>631</v>
      </c>
      <c r="F21" s="19">
        <v>1000</v>
      </c>
      <c r="G21" s="24">
        <v>1003.79</v>
      </c>
      <c r="H21" s="24">
        <v>2.5</v>
      </c>
      <c r="I21" s="31">
        <v>7.9</v>
      </c>
      <c r="J21" s="31"/>
      <c r="K21" s="35" t="s">
        <v>590</v>
      </c>
    </row>
    <row r="22" spans="2:11" x14ac:dyDescent="0.35">
      <c r="B22" s="8" t="s">
        <v>4483</v>
      </c>
      <c r="C22" s="57" t="s">
        <v>2280</v>
      </c>
      <c r="D22" s="54" t="s">
        <v>4484</v>
      </c>
      <c r="E22" s="6" t="s">
        <v>631</v>
      </c>
      <c r="F22" s="19">
        <v>1000</v>
      </c>
      <c r="G22" s="24">
        <v>1002.85</v>
      </c>
      <c r="H22" s="24">
        <v>2.4900000000000002</v>
      </c>
      <c r="I22" s="31">
        <v>7.3925000000000001</v>
      </c>
      <c r="J22" s="31"/>
      <c r="K22" s="35" t="s">
        <v>590</v>
      </c>
    </row>
    <row r="23" spans="2:11" x14ac:dyDescent="0.35">
      <c r="B23" s="8" t="s">
        <v>4485</v>
      </c>
      <c r="C23" s="57" t="s">
        <v>609</v>
      </c>
      <c r="D23" s="54" t="s">
        <v>4486</v>
      </c>
      <c r="E23" s="6" t="s">
        <v>611</v>
      </c>
      <c r="F23" s="19">
        <v>50</v>
      </c>
      <c r="G23" s="24">
        <v>499.58</v>
      </c>
      <c r="H23" s="24">
        <v>1.24</v>
      </c>
      <c r="I23" s="31">
        <v>7.8</v>
      </c>
      <c r="J23" s="31"/>
      <c r="K23" s="35" t="s">
        <v>590</v>
      </c>
    </row>
    <row r="24" spans="2:11" x14ac:dyDescent="0.35">
      <c r="B24" s="8" t="s">
        <v>4487</v>
      </c>
      <c r="C24" s="57" t="s">
        <v>41</v>
      </c>
      <c r="D24" s="54" t="s">
        <v>4488</v>
      </c>
      <c r="E24" s="6" t="s">
        <v>611</v>
      </c>
      <c r="F24" s="19">
        <v>50</v>
      </c>
      <c r="G24" s="24">
        <v>488.74</v>
      </c>
      <c r="H24" s="24">
        <v>1.22</v>
      </c>
      <c r="I24" s="31">
        <v>7.82</v>
      </c>
      <c r="J24" s="31"/>
      <c r="K24" s="35" t="s">
        <v>590</v>
      </c>
    </row>
    <row r="25" spans="2:11" x14ac:dyDescent="0.35">
      <c r="B25" s="8" t="s">
        <v>2832</v>
      </c>
      <c r="C25" s="57" t="s">
        <v>613</v>
      </c>
      <c r="D25" s="54" t="s">
        <v>2833</v>
      </c>
      <c r="E25" s="6" t="s">
        <v>611</v>
      </c>
      <c r="F25" s="19">
        <v>40</v>
      </c>
      <c r="G25" s="24">
        <v>400.27</v>
      </c>
      <c r="H25" s="24">
        <v>1</v>
      </c>
      <c r="I25" s="31">
        <v>7.8287000000000004</v>
      </c>
      <c r="J25" s="31"/>
      <c r="K25" s="35" t="s">
        <v>590</v>
      </c>
    </row>
    <row r="26" spans="2:11" x14ac:dyDescent="0.35">
      <c r="C26" s="58" t="s">
        <v>171</v>
      </c>
      <c r="D26" s="54"/>
      <c r="E26" s="6"/>
      <c r="F26" s="19"/>
      <c r="G26" s="25">
        <v>11836.56</v>
      </c>
      <c r="H26" s="25">
        <v>29.45</v>
      </c>
      <c r="I26" s="31"/>
      <c r="J26" s="31"/>
      <c r="K26" s="35"/>
    </row>
    <row r="27" spans="2:11" x14ac:dyDescent="0.35">
      <c r="C27" s="57"/>
      <c r="D27" s="54"/>
      <c r="E27" s="6"/>
      <c r="F27" s="19"/>
      <c r="G27" s="24"/>
      <c r="H27" s="24"/>
      <c r="I27" s="31"/>
      <c r="J27" s="31"/>
      <c r="K27" s="35"/>
    </row>
    <row r="28" spans="2:11" x14ac:dyDescent="0.35">
      <c r="C28" s="58" t="s">
        <v>7</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8</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9</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9" t="s">
        <v>10</v>
      </c>
      <c r="D34" s="54"/>
      <c r="E34" s="6"/>
      <c r="F34" s="19"/>
      <c r="G34" s="24"/>
      <c r="H34" s="24"/>
      <c r="I34" s="31"/>
      <c r="J34" s="31"/>
      <c r="K34" s="35"/>
    </row>
    <row r="35" spans="1:11" x14ac:dyDescent="0.35">
      <c r="B35" s="8" t="s">
        <v>3081</v>
      </c>
      <c r="C35" s="57" t="s">
        <v>3082</v>
      </c>
      <c r="D35" s="54" t="s">
        <v>3083</v>
      </c>
      <c r="E35" s="6" t="s">
        <v>185</v>
      </c>
      <c r="F35" s="19">
        <v>10000000</v>
      </c>
      <c r="G35" s="24">
        <v>10152.879999999999</v>
      </c>
      <c r="H35" s="24">
        <v>25.24</v>
      </c>
      <c r="I35" s="31">
        <v>6.9156000000000004</v>
      </c>
      <c r="J35" s="31"/>
      <c r="K35" s="35"/>
    </row>
    <row r="36" spans="1:11" x14ac:dyDescent="0.35">
      <c r="B36" s="8" t="s">
        <v>3084</v>
      </c>
      <c r="C36" s="57" t="s">
        <v>3085</v>
      </c>
      <c r="D36" s="54" t="s">
        <v>3086</v>
      </c>
      <c r="E36" s="6" t="s">
        <v>185</v>
      </c>
      <c r="F36" s="19">
        <v>3500000</v>
      </c>
      <c r="G36" s="24">
        <v>3552.99</v>
      </c>
      <c r="H36" s="24">
        <v>8.83</v>
      </c>
      <c r="I36" s="31">
        <v>6.8845801</v>
      </c>
      <c r="J36" s="31"/>
      <c r="K36" s="35"/>
    </row>
    <row r="37" spans="1:11" x14ac:dyDescent="0.35">
      <c r="B37" s="8" t="s">
        <v>4489</v>
      </c>
      <c r="C37" s="57" t="s">
        <v>4490</v>
      </c>
      <c r="D37" s="54" t="s">
        <v>4491</v>
      </c>
      <c r="E37" s="6" t="s">
        <v>185</v>
      </c>
      <c r="F37" s="19">
        <v>2500000</v>
      </c>
      <c r="G37" s="24">
        <v>2544.41</v>
      </c>
      <c r="H37" s="24">
        <v>6.33</v>
      </c>
      <c r="I37" s="31">
        <v>6.9395996999999996</v>
      </c>
      <c r="J37" s="31"/>
      <c r="K37" s="35"/>
    </row>
    <row r="38" spans="1:11" x14ac:dyDescent="0.35">
      <c r="B38" s="8" t="s">
        <v>3551</v>
      </c>
      <c r="C38" s="57" t="s">
        <v>3552</v>
      </c>
      <c r="D38" s="54" t="s">
        <v>3553</v>
      </c>
      <c r="E38" s="6" t="s">
        <v>185</v>
      </c>
      <c r="F38" s="19">
        <v>2500000</v>
      </c>
      <c r="G38" s="24">
        <v>2535.1</v>
      </c>
      <c r="H38" s="24">
        <v>6.3</v>
      </c>
      <c r="I38" s="31">
        <v>6.9161076000000001</v>
      </c>
      <c r="J38" s="31"/>
      <c r="K38" s="35"/>
    </row>
    <row r="39" spans="1:11" x14ac:dyDescent="0.35">
      <c r="B39" s="8" t="s">
        <v>4492</v>
      </c>
      <c r="C39" s="57" t="s">
        <v>4493</v>
      </c>
      <c r="D39" s="54" t="s">
        <v>4494</v>
      </c>
      <c r="E39" s="6" t="s">
        <v>185</v>
      </c>
      <c r="F39" s="19">
        <v>2000000</v>
      </c>
      <c r="G39" s="24">
        <v>2030.01</v>
      </c>
      <c r="H39" s="24">
        <v>5.05</v>
      </c>
      <c r="I39" s="31">
        <v>6.8992114999999998</v>
      </c>
      <c r="J39" s="31"/>
      <c r="K39" s="35"/>
    </row>
    <row r="40" spans="1:11" x14ac:dyDescent="0.35">
      <c r="B40" s="8" t="s">
        <v>3755</v>
      </c>
      <c r="C40" s="57" t="s">
        <v>3756</v>
      </c>
      <c r="D40" s="54" t="s">
        <v>3757</v>
      </c>
      <c r="E40" s="6" t="s">
        <v>185</v>
      </c>
      <c r="F40" s="19">
        <v>1000000</v>
      </c>
      <c r="G40" s="24">
        <v>1017.8</v>
      </c>
      <c r="H40" s="24">
        <v>2.5299999999999998</v>
      </c>
      <c r="I40" s="31">
        <v>6.9156000000000004</v>
      </c>
      <c r="J40" s="31"/>
      <c r="K40" s="35"/>
    </row>
    <row r="41" spans="1:11" x14ac:dyDescent="0.35">
      <c r="B41" s="8" t="s">
        <v>4495</v>
      </c>
      <c r="C41" s="57" t="s">
        <v>4496</v>
      </c>
      <c r="D41" s="54" t="s">
        <v>4497</v>
      </c>
      <c r="E41" s="6" t="s">
        <v>185</v>
      </c>
      <c r="F41" s="19">
        <v>1000000</v>
      </c>
      <c r="G41" s="24">
        <v>1015.26</v>
      </c>
      <c r="H41" s="24">
        <v>2.52</v>
      </c>
      <c r="I41" s="31">
        <v>6.9120746000000004</v>
      </c>
      <c r="J41" s="31"/>
      <c r="K41" s="35"/>
    </row>
    <row r="42" spans="1:11" x14ac:dyDescent="0.35">
      <c r="C42" s="58" t="s">
        <v>171</v>
      </c>
      <c r="D42" s="54"/>
      <c r="E42" s="6"/>
      <c r="F42" s="19"/>
      <c r="G42" s="25">
        <v>22848.45</v>
      </c>
      <c r="H42" s="25">
        <v>56.8</v>
      </c>
      <c r="I42" s="31"/>
      <c r="J42" s="31"/>
      <c r="K42" s="35"/>
    </row>
    <row r="43" spans="1:11" x14ac:dyDescent="0.35">
      <c r="C43" s="57"/>
      <c r="D43" s="54"/>
      <c r="E43" s="6"/>
      <c r="F43" s="19"/>
      <c r="G43" s="24"/>
      <c r="H43" s="24"/>
      <c r="I43" s="31"/>
      <c r="J43" s="31"/>
      <c r="K43" s="35"/>
    </row>
    <row r="44" spans="1:11" x14ac:dyDescent="0.35">
      <c r="A44" s="10"/>
      <c r="B44" s="28"/>
      <c r="C44" s="58" t="s">
        <v>11</v>
      </c>
      <c r="D44" s="54"/>
      <c r="E44" s="6"/>
      <c r="F44" s="19"/>
      <c r="G44" s="24"/>
      <c r="H44" s="24"/>
      <c r="I44" s="31"/>
      <c r="J44" s="31"/>
      <c r="K44" s="35"/>
    </row>
    <row r="45" spans="1:11" x14ac:dyDescent="0.35">
      <c r="A45" s="28"/>
      <c r="B45" s="28"/>
      <c r="C45" s="58" t="s">
        <v>13</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14</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11" x14ac:dyDescent="0.35">
      <c r="A49" s="28"/>
      <c r="B49" s="28"/>
      <c r="C49" s="58" t="s">
        <v>15</v>
      </c>
      <c r="D49" s="54"/>
      <c r="E49" s="6"/>
      <c r="F49" s="19"/>
      <c r="G49" s="24" t="s">
        <v>2</v>
      </c>
      <c r="H49" s="24" t="s">
        <v>2</v>
      </c>
      <c r="I49" s="31"/>
      <c r="J49" s="31"/>
      <c r="K49" s="35"/>
    </row>
    <row r="50" spans="1:11" x14ac:dyDescent="0.35">
      <c r="A50" s="28"/>
      <c r="B50" s="28"/>
      <c r="C50" s="58"/>
      <c r="D50" s="54"/>
      <c r="E50" s="6"/>
      <c r="F50" s="19"/>
      <c r="G50" s="24"/>
      <c r="H50" s="24"/>
      <c r="I50" s="31"/>
      <c r="J50" s="31"/>
      <c r="K50" s="35"/>
    </row>
    <row r="51" spans="1:11" x14ac:dyDescent="0.35">
      <c r="A51" s="28"/>
      <c r="B51" s="28"/>
      <c r="C51" s="58" t="s">
        <v>16</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C53" s="59" t="s">
        <v>17</v>
      </c>
      <c r="D53" s="54"/>
      <c r="E53" s="6"/>
      <c r="F53" s="19"/>
      <c r="G53" s="24"/>
      <c r="H53" s="24"/>
      <c r="I53" s="31"/>
      <c r="J53" s="31"/>
      <c r="K53" s="35"/>
    </row>
    <row r="54" spans="1:11" x14ac:dyDescent="0.35">
      <c r="B54" s="8" t="s">
        <v>3126</v>
      </c>
      <c r="C54" s="57" t="s">
        <v>3127</v>
      </c>
      <c r="D54" s="54" t="s">
        <v>3128</v>
      </c>
      <c r="E54" s="6" t="s">
        <v>185</v>
      </c>
      <c r="F54" s="19">
        <v>1148900</v>
      </c>
      <c r="G54" s="24">
        <v>1059.73</v>
      </c>
      <c r="H54" s="24">
        <v>2.63</v>
      </c>
      <c r="I54" s="31">
        <v>6.8179277000000003</v>
      </c>
      <c r="J54" s="31"/>
      <c r="K54" s="35"/>
    </row>
    <row r="55" spans="1:11" x14ac:dyDescent="0.35">
      <c r="B55" s="8" t="s">
        <v>3123</v>
      </c>
      <c r="C55" s="57" t="s">
        <v>3124</v>
      </c>
      <c r="D55" s="54" t="s">
        <v>3125</v>
      </c>
      <c r="E55" s="6" t="s">
        <v>185</v>
      </c>
      <c r="F55" s="19">
        <v>1000000</v>
      </c>
      <c r="G55" s="24">
        <v>929.36</v>
      </c>
      <c r="H55" s="24">
        <v>2.31</v>
      </c>
      <c r="I55" s="31">
        <v>6.7982652999999997</v>
      </c>
      <c r="J55" s="31"/>
      <c r="K55" s="35"/>
    </row>
    <row r="56" spans="1:11" x14ac:dyDescent="0.35">
      <c r="B56" s="8" t="s">
        <v>3117</v>
      </c>
      <c r="C56" s="57" t="s">
        <v>3118</v>
      </c>
      <c r="D56" s="54" t="s">
        <v>3119</v>
      </c>
      <c r="E56" s="6" t="s">
        <v>185</v>
      </c>
      <c r="F56" s="19">
        <v>887500</v>
      </c>
      <c r="G56" s="24">
        <v>838.32</v>
      </c>
      <c r="H56" s="24">
        <v>2.08</v>
      </c>
      <c r="I56" s="31">
        <v>6.8216862999999996</v>
      </c>
      <c r="J56" s="31"/>
      <c r="K56" s="35"/>
    </row>
    <row r="57" spans="1:11" x14ac:dyDescent="0.35">
      <c r="B57" s="8" t="s">
        <v>3129</v>
      </c>
      <c r="C57" s="57" t="s">
        <v>3130</v>
      </c>
      <c r="D57" s="54" t="s">
        <v>3131</v>
      </c>
      <c r="E57" s="6" t="s">
        <v>185</v>
      </c>
      <c r="F57" s="19">
        <v>845000</v>
      </c>
      <c r="G57" s="24">
        <v>784.3</v>
      </c>
      <c r="H57" s="24">
        <v>1.95</v>
      </c>
      <c r="I57" s="31">
        <v>6.7986268000000001</v>
      </c>
      <c r="J57" s="31"/>
      <c r="K57" s="35"/>
    </row>
    <row r="58" spans="1:11" x14ac:dyDescent="0.35">
      <c r="B58" s="8" t="s">
        <v>3767</v>
      </c>
      <c r="C58" s="57" t="s">
        <v>3768</v>
      </c>
      <c r="D58" s="54" t="s">
        <v>3769</v>
      </c>
      <c r="E58" s="6" t="s">
        <v>185</v>
      </c>
      <c r="F58" s="19">
        <v>375000</v>
      </c>
      <c r="G58" s="24">
        <v>353.52</v>
      </c>
      <c r="H58" s="24">
        <v>0.88</v>
      </c>
      <c r="I58" s="31">
        <v>6.8179162</v>
      </c>
      <c r="J58" s="31"/>
      <c r="K58" s="35"/>
    </row>
    <row r="59" spans="1:11" x14ac:dyDescent="0.35">
      <c r="B59" s="8" t="s">
        <v>3141</v>
      </c>
      <c r="C59" s="57" t="s">
        <v>3142</v>
      </c>
      <c r="D59" s="54" t="s">
        <v>3143</v>
      </c>
      <c r="E59" s="6" t="s">
        <v>185</v>
      </c>
      <c r="F59" s="19">
        <v>100000</v>
      </c>
      <c r="G59" s="24">
        <v>94.34</v>
      </c>
      <c r="H59" s="24">
        <v>0.23</v>
      </c>
      <c r="I59" s="31">
        <v>6.8192589999999997</v>
      </c>
      <c r="J59" s="31"/>
      <c r="K59" s="35"/>
    </row>
    <row r="60" spans="1:11" x14ac:dyDescent="0.35">
      <c r="C60" s="58" t="s">
        <v>171</v>
      </c>
      <c r="D60" s="54"/>
      <c r="E60" s="6"/>
      <c r="F60" s="19"/>
      <c r="G60" s="25">
        <v>4059.57</v>
      </c>
      <c r="H60" s="25">
        <v>10.08</v>
      </c>
      <c r="I60" s="31"/>
      <c r="J60" s="31"/>
      <c r="K60" s="35"/>
    </row>
    <row r="61" spans="1:11" x14ac:dyDescent="0.35">
      <c r="C61" s="57"/>
      <c r="D61" s="54"/>
      <c r="E61" s="6"/>
      <c r="F61" s="19"/>
      <c r="G61" s="24"/>
      <c r="H61" s="24"/>
      <c r="I61" s="31"/>
      <c r="J61" s="31"/>
      <c r="K61" s="35"/>
    </row>
    <row r="62" spans="1:11" x14ac:dyDescent="0.35">
      <c r="A62" s="10"/>
      <c r="B62" s="28"/>
      <c r="C62" s="58" t="s">
        <v>18</v>
      </c>
      <c r="D62" s="54"/>
      <c r="E62" s="6"/>
      <c r="F62" s="19"/>
      <c r="G62" s="24"/>
      <c r="H62" s="24"/>
      <c r="I62" s="31"/>
      <c r="J62" s="31"/>
      <c r="K62" s="35"/>
    </row>
    <row r="63" spans="1:11" x14ac:dyDescent="0.35">
      <c r="A63" s="28"/>
      <c r="B63" s="28"/>
      <c r="C63" s="58" t="s">
        <v>19</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20</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21</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22</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23</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C73" s="59" t="s">
        <v>24</v>
      </c>
      <c r="D73" s="54"/>
      <c r="E73" s="6"/>
      <c r="F73" s="19"/>
      <c r="G73" s="24"/>
      <c r="H73" s="24"/>
      <c r="I73" s="31"/>
      <c r="J73" s="31"/>
      <c r="K73" s="35"/>
    </row>
    <row r="74" spans="1:54" x14ac:dyDescent="0.35">
      <c r="B74" s="8" t="s">
        <v>186</v>
      </c>
      <c r="C74" s="57" t="s">
        <v>187</v>
      </c>
      <c r="D74" s="54"/>
      <c r="E74" s="6"/>
      <c r="F74" s="19"/>
      <c r="G74" s="24">
        <v>371.66</v>
      </c>
      <c r="H74" s="24">
        <v>0.92</v>
      </c>
      <c r="I74" s="31"/>
      <c r="J74" s="31"/>
      <c r="K74" s="35"/>
    </row>
    <row r="75" spans="1:54" x14ac:dyDescent="0.35">
      <c r="C75" s="58" t="s">
        <v>171</v>
      </c>
      <c r="D75" s="54"/>
      <c r="E75" s="6"/>
      <c r="F75" s="19"/>
      <c r="G75" s="25">
        <v>371.66</v>
      </c>
      <c r="H75" s="25">
        <v>0.92</v>
      </c>
      <c r="I75" s="31"/>
      <c r="J75" s="31"/>
      <c r="K75" s="35"/>
    </row>
    <row r="76" spans="1:54" x14ac:dyDescent="0.35">
      <c r="C76" s="57"/>
      <c r="D76" s="54"/>
      <c r="E76" s="6"/>
      <c r="F76" s="19"/>
      <c r="G76" s="24"/>
      <c r="H76" s="24"/>
      <c r="I76" s="31"/>
      <c r="J76" s="31"/>
      <c r="K76" s="35"/>
    </row>
    <row r="77" spans="1:54" x14ac:dyDescent="0.35">
      <c r="A77" s="10"/>
      <c r="B77" s="28"/>
      <c r="C77" s="58" t="s">
        <v>25</v>
      </c>
      <c r="D77" s="54"/>
      <c r="E77" s="6"/>
      <c r="F77" s="19"/>
      <c r="G77" s="24"/>
      <c r="H77" s="24"/>
      <c r="I77" s="31"/>
      <c r="J77" s="31"/>
      <c r="K77" s="35"/>
    </row>
    <row r="78" spans="1:54" s="2" customFormat="1" ht="13.5" x14ac:dyDescent="0.35">
      <c r="A78" s="28"/>
      <c r="B78" s="28"/>
      <c r="C78" s="57" t="s">
        <v>4922</v>
      </c>
      <c r="D78" s="54"/>
      <c r="E78" s="6"/>
      <c r="F78" s="19"/>
      <c r="G78" s="24" t="s">
        <v>2</v>
      </c>
      <c r="H78" s="24" t="s">
        <v>2</v>
      </c>
      <c r="I78" s="31"/>
      <c r="J78" s="31"/>
      <c r="K78" s="35"/>
      <c r="L78" s="3"/>
      <c r="AI78" s="3"/>
      <c r="AV78" s="3"/>
      <c r="AX78" s="3"/>
      <c r="BB78" s="3"/>
    </row>
    <row r="79" spans="1:54" x14ac:dyDescent="0.35">
      <c r="B79" s="8"/>
      <c r="C79" s="57" t="s">
        <v>188</v>
      </c>
      <c r="D79" s="54"/>
      <c r="E79" s="6"/>
      <c r="F79" s="19"/>
      <c r="G79" s="24">
        <v>1101.96</v>
      </c>
      <c r="H79" s="24">
        <v>2.75</v>
      </c>
      <c r="I79" s="31"/>
      <c r="J79" s="31"/>
      <c r="K79" s="35"/>
    </row>
    <row r="80" spans="1:54" x14ac:dyDescent="0.35">
      <c r="C80" s="58" t="s">
        <v>171</v>
      </c>
      <c r="D80" s="54"/>
      <c r="E80" s="6"/>
      <c r="F80" s="19"/>
      <c r="G80" s="25">
        <v>1101.96</v>
      </c>
      <c r="H80" s="25">
        <v>2.75</v>
      </c>
      <c r="I80" s="31"/>
      <c r="J80" s="31"/>
      <c r="K80" s="35"/>
    </row>
    <row r="81" spans="3:11" x14ac:dyDescent="0.35">
      <c r="C81" s="57"/>
      <c r="D81" s="54"/>
      <c r="E81" s="6"/>
      <c r="F81" s="19"/>
      <c r="G81" s="24"/>
      <c r="H81" s="24"/>
      <c r="I81" s="31"/>
      <c r="J81" s="31"/>
      <c r="K81" s="35"/>
    </row>
    <row r="82" spans="3:11" x14ac:dyDescent="0.35">
      <c r="C82" s="60" t="s">
        <v>189</v>
      </c>
      <c r="D82" s="55"/>
      <c r="E82" s="5"/>
      <c r="F82" s="20"/>
      <c r="G82" s="26">
        <v>40218.199999999997</v>
      </c>
      <c r="H82" s="26">
        <v>100</v>
      </c>
      <c r="I82" s="32"/>
      <c r="J82" s="32"/>
      <c r="K82" s="36"/>
    </row>
    <row r="85" spans="3:11" x14ac:dyDescent="0.35">
      <c r="C85" s="1" t="s">
        <v>190</v>
      </c>
    </row>
    <row r="86" spans="3:11" x14ac:dyDescent="0.35">
      <c r="C86" s="37" t="s">
        <v>191</v>
      </c>
      <c r="D86" s="37"/>
      <c r="E86" s="37"/>
      <c r="F86" s="37"/>
      <c r="G86" s="37"/>
      <c r="H86" s="37"/>
      <c r="I86" s="37"/>
      <c r="J86" s="37"/>
      <c r="K86" s="37"/>
    </row>
    <row r="87" spans="3:11" x14ac:dyDescent="0.35">
      <c r="C87" s="2" t="s">
        <v>192</v>
      </c>
    </row>
    <row r="88" spans="3:11" x14ac:dyDescent="0.35">
      <c r="C88" s="2" t="s">
        <v>193</v>
      </c>
    </row>
    <row r="89" spans="3:11" ht="30" customHeight="1" x14ac:dyDescent="0.35">
      <c r="C89" s="81" t="s">
        <v>194</v>
      </c>
      <c r="D89" s="82"/>
      <c r="E89" s="82"/>
      <c r="F89" s="82"/>
      <c r="G89" s="82"/>
      <c r="H89" s="82"/>
      <c r="I89" s="82"/>
      <c r="J89" s="82"/>
      <c r="K89" s="82"/>
    </row>
    <row r="90" spans="3:11" x14ac:dyDescent="0.35">
      <c r="C90" s="2" t="s">
        <v>195</v>
      </c>
    </row>
    <row r="92" spans="3:11" x14ac:dyDescent="0.35">
      <c r="C92" s="78" t="s">
        <v>5006</v>
      </c>
      <c r="E92" s="78" t="s">
        <v>5007</v>
      </c>
      <c r="F92" s="79"/>
    </row>
    <row r="93" spans="3:11" x14ac:dyDescent="0.35">
      <c r="E93" s="2" t="s">
        <v>5055</v>
      </c>
    </row>
  </sheetData>
  <mergeCells count="1">
    <mergeCell ref="C89:K89"/>
  </mergeCells>
  <hyperlinks>
    <hyperlink ref="J2" location="'Index'!A1" display="'Index'!A1" xr:uid="{1894398D-7D82-4A0F-B3B2-A94CEA60D6D8}"/>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33BD2-4F13-49FD-BBFA-C8A76891A3CB}">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4498</v>
      </c>
      <c r="J2" s="38" t="s">
        <v>4662</v>
      </c>
    </row>
    <row r="3" spans="1:54" ht="16" x14ac:dyDescent="0.4">
      <c r="C3" s="1" t="s">
        <v>28</v>
      </c>
      <c r="D3" s="21" t="s">
        <v>4499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205815</v>
      </c>
      <c r="G10" s="24">
        <v>3497.31</v>
      </c>
      <c r="H10" s="24">
        <v>14.27</v>
      </c>
      <c r="I10" s="31"/>
      <c r="J10" s="31"/>
      <c r="K10" s="35"/>
    </row>
    <row r="11" spans="1:54" x14ac:dyDescent="0.35">
      <c r="B11" s="8" t="s">
        <v>44</v>
      </c>
      <c r="C11" s="57" t="s">
        <v>45</v>
      </c>
      <c r="D11" s="54" t="s">
        <v>46</v>
      </c>
      <c r="E11" s="6" t="s">
        <v>43</v>
      </c>
      <c r="F11" s="19">
        <v>191906</v>
      </c>
      <c r="G11" s="24">
        <v>2403.7199999999998</v>
      </c>
      <c r="H11" s="24">
        <v>9.81</v>
      </c>
      <c r="I11" s="31"/>
      <c r="J11" s="31"/>
      <c r="K11" s="35"/>
    </row>
    <row r="12" spans="1:54" x14ac:dyDescent="0.35">
      <c r="B12" s="8" t="s">
        <v>75</v>
      </c>
      <c r="C12" s="57" t="s">
        <v>76</v>
      </c>
      <c r="D12" s="54" t="s">
        <v>77</v>
      </c>
      <c r="E12" s="6" t="s">
        <v>78</v>
      </c>
      <c r="F12" s="19">
        <v>184044</v>
      </c>
      <c r="G12" s="24">
        <v>2327.9699999999998</v>
      </c>
      <c r="H12" s="24">
        <v>9.5</v>
      </c>
      <c r="I12" s="31"/>
      <c r="J12" s="31"/>
      <c r="K12" s="35"/>
    </row>
    <row r="13" spans="1:54" x14ac:dyDescent="0.35">
      <c r="B13" s="8" t="s">
        <v>47</v>
      </c>
      <c r="C13" s="57" t="s">
        <v>48</v>
      </c>
      <c r="D13" s="54" t="s">
        <v>49</v>
      </c>
      <c r="E13" s="6" t="s">
        <v>50</v>
      </c>
      <c r="F13" s="19">
        <v>98257</v>
      </c>
      <c r="G13" s="24">
        <v>1847.28</v>
      </c>
      <c r="H13" s="24">
        <v>7.54</v>
      </c>
      <c r="I13" s="31"/>
      <c r="J13" s="31"/>
      <c r="K13" s="35"/>
    </row>
    <row r="14" spans="1:54" x14ac:dyDescent="0.35">
      <c r="B14" s="8" t="s">
        <v>260</v>
      </c>
      <c r="C14" s="57" t="s">
        <v>261</v>
      </c>
      <c r="D14" s="54" t="s">
        <v>262</v>
      </c>
      <c r="E14" s="6" t="s">
        <v>243</v>
      </c>
      <c r="F14" s="19">
        <v>72800</v>
      </c>
      <c r="G14" s="24">
        <v>1184.27</v>
      </c>
      <c r="H14" s="24">
        <v>4.83</v>
      </c>
      <c r="I14" s="31"/>
      <c r="J14" s="31"/>
      <c r="K14" s="35"/>
    </row>
    <row r="15" spans="1:54" x14ac:dyDescent="0.35">
      <c r="B15" s="8" t="s">
        <v>54</v>
      </c>
      <c r="C15" s="57" t="s">
        <v>55</v>
      </c>
      <c r="D15" s="54" t="s">
        <v>56</v>
      </c>
      <c r="E15" s="6" t="s">
        <v>57</v>
      </c>
      <c r="F15" s="19">
        <v>31793</v>
      </c>
      <c r="G15" s="24">
        <v>1134.1199999999999</v>
      </c>
      <c r="H15" s="24">
        <v>4.63</v>
      </c>
      <c r="I15" s="31"/>
      <c r="J15" s="31"/>
      <c r="K15" s="35"/>
    </row>
    <row r="16" spans="1:54" x14ac:dyDescent="0.35">
      <c r="B16" s="8" t="s">
        <v>51</v>
      </c>
      <c r="C16" s="57" t="s">
        <v>52</v>
      </c>
      <c r="D16" s="54" t="s">
        <v>53</v>
      </c>
      <c r="E16" s="6" t="s">
        <v>50</v>
      </c>
      <c r="F16" s="19">
        <v>27556</v>
      </c>
      <c r="G16" s="24">
        <v>1132.28</v>
      </c>
      <c r="H16" s="24">
        <v>4.62</v>
      </c>
      <c r="I16" s="31"/>
      <c r="J16" s="31"/>
      <c r="K16" s="35"/>
    </row>
    <row r="17" spans="2:11" x14ac:dyDescent="0.35">
      <c r="B17" s="8" t="s">
        <v>254</v>
      </c>
      <c r="C17" s="57" t="s">
        <v>255</v>
      </c>
      <c r="D17" s="54" t="s">
        <v>256</v>
      </c>
      <c r="E17" s="6" t="s">
        <v>96</v>
      </c>
      <c r="F17" s="19">
        <v>251802</v>
      </c>
      <c r="G17" s="24">
        <v>1126.94</v>
      </c>
      <c r="H17" s="24">
        <v>4.5999999999999996</v>
      </c>
      <c r="I17" s="31"/>
      <c r="J17" s="31"/>
      <c r="K17" s="35"/>
    </row>
    <row r="18" spans="2:11" x14ac:dyDescent="0.35">
      <c r="B18" s="8" t="s">
        <v>72</v>
      </c>
      <c r="C18" s="57" t="s">
        <v>73</v>
      </c>
      <c r="D18" s="54" t="s">
        <v>74</v>
      </c>
      <c r="E18" s="6" t="s">
        <v>43</v>
      </c>
      <c r="F18" s="19">
        <v>104383</v>
      </c>
      <c r="G18" s="24">
        <v>806.98</v>
      </c>
      <c r="H18" s="24">
        <v>3.29</v>
      </c>
      <c r="I18" s="31"/>
      <c r="J18" s="31"/>
      <c r="K18" s="35"/>
    </row>
    <row r="19" spans="2:11" x14ac:dyDescent="0.35">
      <c r="B19" s="8" t="s">
        <v>58</v>
      </c>
      <c r="C19" s="57" t="s">
        <v>59</v>
      </c>
      <c r="D19" s="54" t="s">
        <v>60</v>
      </c>
      <c r="E19" s="6" t="s">
        <v>43</v>
      </c>
      <c r="F19" s="19">
        <v>77431</v>
      </c>
      <c r="G19" s="24">
        <v>763.78</v>
      </c>
      <c r="H19" s="24">
        <v>3.12</v>
      </c>
      <c r="I19" s="31"/>
      <c r="J19" s="31"/>
      <c r="K19" s="35"/>
    </row>
    <row r="20" spans="2:11" x14ac:dyDescent="0.35">
      <c r="B20" s="8" t="s">
        <v>61</v>
      </c>
      <c r="C20" s="57" t="s">
        <v>62</v>
      </c>
      <c r="D20" s="54" t="s">
        <v>63</v>
      </c>
      <c r="E20" s="6" t="s">
        <v>43</v>
      </c>
      <c r="F20" s="19">
        <v>40018</v>
      </c>
      <c r="G20" s="24">
        <v>761.4</v>
      </c>
      <c r="H20" s="24">
        <v>3.11</v>
      </c>
      <c r="I20" s="31"/>
      <c r="J20" s="31"/>
      <c r="K20" s="35"/>
    </row>
    <row r="21" spans="2:11" x14ac:dyDescent="0.35">
      <c r="B21" s="8" t="s">
        <v>375</v>
      </c>
      <c r="C21" s="57" t="s">
        <v>376</v>
      </c>
      <c r="D21" s="54" t="s">
        <v>377</v>
      </c>
      <c r="E21" s="6" t="s">
        <v>71</v>
      </c>
      <c r="F21" s="19">
        <v>24014</v>
      </c>
      <c r="G21" s="24">
        <v>718.41</v>
      </c>
      <c r="H21" s="24">
        <v>2.93</v>
      </c>
      <c r="I21" s="31"/>
      <c r="J21" s="31"/>
      <c r="K21" s="35"/>
    </row>
    <row r="22" spans="2:11" x14ac:dyDescent="0.35">
      <c r="B22" s="8" t="s">
        <v>93</v>
      </c>
      <c r="C22" s="57" t="s">
        <v>94</v>
      </c>
      <c r="D22" s="54" t="s">
        <v>95</v>
      </c>
      <c r="E22" s="6" t="s">
        <v>96</v>
      </c>
      <c r="F22" s="19">
        <v>24286</v>
      </c>
      <c r="G22" s="24">
        <v>600.17999999999995</v>
      </c>
      <c r="H22" s="24">
        <v>2.4500000000000002</v>
      </c>
      <c r="I22" s="31"/>
      <c r="J22" s="31"/>
      <c r="K22" s="35"/>
    </row>
    <row r="23" spans="2:11" x14ac:dyDescent="0.35">
      <c r="B23" s="8" t="s">
        <v>524</v>
      </c>
      <c r="C23" s="57" t="s">
        <v>525</v>
      </c>
      <c r="D23" s="54" t="s">
        <v>526</v>
      </c>
      <c r="E23" s="6" t="s">
        <v>89</v>
      </c>
      <c r="F23" s="19">
        <v>7577</v>
      </c>
      <c r="G23" s="24">
        <v>597.49</v>
      </c>
      <c r="H23" s="24">
        <v>2.44</v>
      </c>
      <c r="I23" s="31"/>
      <c r="J23" s="31"/>
      <c r="K23" s="35"/>
    </row>
    <row r="24" spans="2:11" x14ac:dyDescent="0.35">
      <c r="B24" s="8" t="s">
        <v>446</v>
      </c>
      <c r="C24" s="57" t="s">
        <v>447</v>
      </c>
      <c r="D24" s="54" t="s">
        <v>448</v>
      </c>
      <c r="E24" s="6" t="s">
        <v>100</v>
      </c>
      <c r="F24" s="19">
        <v>29371</v>
      </c>
      <c r="G24" s="24">
        <v>511.97</v>
      </c>
      <c r="H24" s="24">
        <v>2.09</v>
      </c>
      <c r="I24" s="31"/>
      <c r="J24" s="31"/>
      <c r="K24" s="35"/>
    </row>
    <row r="25" spans="2:11" x14ac:dyDescent="0.35">
      <c r="B25" s="8" t="s">
        <v>946</v>
      </c>
      <c r="C25" s="57" t="s">
        <v>947</v>
      </c>
      <c r="D25" s="54" t="s">
        <v>948</v>
      </c>
      <c r="E25" s="6" t="s">
        <v>50</v>
      </c>
      <c r="F25" s="19">
        <v>28788</v>
      </c>
      <c r="G25" s="24">
        <v>496.65</v>
      </c>
      <c r="H25" s="24">
        <v>2.0299999999999998</v>
      </c>
      <c r="I25" s="31"/>
      <c r="J25" s="31"/>
      <c r="K25" s="35"/>
    </row>
    <row r="26" spans="2:11" x14ac:dyDescent="0.35">
      <c r="B26" s="8" t="s">
        <v>68</v>
      </c>
      <c r="C26" s="57" t="s">
        <v>69</v>
      </c>
      <c r="D26" s="54" t="s">
        <v>70</v>
      </c>
      <c r="E26" s="6" t="s">
        <v>71</v>
      </c>
      <c r="F26" s="19">
        <v>3592</v>
      </c>
      <c r="G26" s="24">
        <v>442.12</v>
      </c>
      <c r="H26" s="24">
        <v>1.8</v>
      </c>
      <c r="I26" s="31"/>
      <c r="J26" s="31"/>
      <c r="K26" s="35"/>
    </row>
    <row r="27" spans="2:11" x14ac:dyDescent="0.35">
      <c r="B27" s="8" t="s">
        <v>549</v>
      </c>
      <c r="C27" s="57" t="s">
        <v>550</v>
      </c>
      <c r="D27" s="54" t="s">
        <v>551</v>
      </c>
      <c r="E27" s="6" t="s">
        <v>119</v>
      </c>
      <c r="F27" s="19">
        <v>129241</v>
      </c>
      <c r="G27" s="24">
        <v>419.06</v>
      </c>
      <c r="H27" s="24">
        <v>1.71</v>
      </c>
      <c r="I27" s="31"/>
      <c r="J27" s="31"/>
      <c r="K27" s="35"/>
    </row>
    <row r="28" spans="2:11" x14ac:dyDescent="0.35">
      <c r="B28" s="8" t="s">
        <v>381</v>
      </c>
      <c r="C28" s="57" t="s">
        <v>382</v>
      </c>
      <c r="D28" s="54" t="s">
        <v>383</v>
      </c>
      <c r="E28" s="6" t="s">
        <v>71</v>
      </c>
      <c r="F28" s="19">
        <v>57071</v>
      </c>
      <c r="G28" s="24">
        <v>408.63</v>
      </c>
      <c r="H28" s="24">
        <v>1.67</v>
      </c>
      <c r="I28" s="31"/>
      <c r="J28" s="31"/>
      <c r="K28" s="35"/>
    </row>
    <row r="29" spans="2:11" x14ac:dyDescent="0.35">
      <c r="B29" s="8" t="s">
        <v>840</v>
      </c>
      <c r="C29" s="57" t="s">
        <v>841</v>
      </c>
      <c r="D29" s="54" t="s">
        <v>842</v>
      </c>
      <c r="E29" s="6" t="s">
        <v>135</v>
      </c>
      <c r="F29" s="19">
        <v>184637</v>
      </c>
      <c r="G29" s="24">
        <v>406.85</v>
      </c>
      <c r="H29" s="24">
        <v>1.66</v>
      </c>
      <c r="I29" s="31"/>
      <c r="J29" s="31"/>
      <c r="K29" s="35"/>
    </row>
    <row r="30" spans="2:11" x14ac:dyDescent="0.35">
      <c r="B30" s="8" t="s">
        <v>807</v>
      </c>
      <c r="C30" s="57" t="s">
        <v>808</v>
      </c>
      <c r="D30" s="54" t="s">
        <v>809</v>
      </c>
      <c r="E30" s="6" t="s">
        <v>150</v>
      </c>
      <c r="F30" s="19">
        <v>11350</v>
      </c>
      <c r="G30" s="24">
        <v>396.08</v>
      </c>
      <c r="H30" s="24">
        <v>1.62</v>
      </c>
      <c r="I30" s="31"/>
      <c r="J30" s="31"/>
      <c r="K30" s="35"/>
    </row>
    <row r="31" spans="2:11" x14ac:dyDescent="0.35">
      <c r="B31" s="8" t="s">
        <v>116</v>
      </c>
      <c r="C31" s="57" t="s">
        <v>117</v>
      </c>
      <c r="D31" s="54" t="s">
        <v>118</v>
      </c>
      <c r="E31" s="6" t="s">
        <v>119</v>
      </c>
      <c r="F31" s="19">
        <v>123961</v>
      </c>
      <c r="G31" s="24">
        <v>374.18</v>
      </c>
      <c r="H31" s="24">
        <v>1.53</v>
      </c>
      <c r="I31" s="31"/>
      <c r="J31" s="31"/>
      <c r="K31" s="35"/>
    </row>
    <row r="32" spans="2:11" x14ac:dyDescent="0.35">
      <c r="B32" s="8" t="s">
        <v>64</v>
      </c>
      <c r="C32" s="57" t="s">
        <v>65</v>
      </c>
      <c r="D32" s="54" t="s">
        <v>66</v>
      </c>
      <c r="E32" s="6" t="s">
        <v>67</v>
      </c>
      <c r="F32" s="19">
        <v>3062</v>
      </c>
      <c r="G32" s="24">
        <v>352.23</v>
      </c>
      <c r="H32" s="24">
        <v>1.44</v>
      </c>
      <c r="I32" s="31"/>
      <c r="J32" s="31"/>
      <c r="K32" s="35"/>
    </row>
    <row r="33" spans="2:11" x14ac:dyDescent="0.35">
      <c r="B33" s="8" t="s">
        <v>322</v>
      </c>
      <c r="C33" s="57" t="s">
        <v>323</v>
      </c>
      <c r="D33" s="54" t="s">
        <v>324</v>
      </c>
      <c r="E33" s="6" t="s">
        <v>196</v>
      </c>
      <c r="F33" s="19">
        <v>224107</v>
      </c>
      <c r="G33" s="24">
        <v>301.76</v>
      </c>
      <c r="H33" s="24">
        <v>1.23</v>
      </c>
      <c r="I33" s="31"/>
      <c r="J33" s="31"/>
      <c r="K33" s="35"/>
    </row>
    <row r="34" spans="2:11" x14ac:dyDescent="0.35">
      <c r="B34" s="8" t="s">
        <v>378</v>
      </c>
      <c r="C34" s="57" t="s">
        <v>379</v>
      </c>
      <c r="D34" s="54" t="s">
        <v>380</v>
      </c>
      <c r="E34" s="6" t="s">
        <v>50</v>
      </c>
      <c r="F34" s="19">
        <v>17298</v>
      </c>
      <c r="G34" s="24">
        <v>289.64999999999998</v>
      </c>
      <c r="H34" s="24">
        <v>1.18</v>
      </c>
      <c r="I34" s="31"/>
      <c r="J34" s="31"/>
      <c r="K34" s="35"/>
    </row>
    <row r="35" spans="2:11" x14ac:dyDescent="0.35">
      <c r="B35" s="8" t="s">
        <v>1049</v>
      </c>
      <c r="C35" s="57" t="s">
        <v>1050</v>
      </c>
      <c r="D35" s="54" t="s">
        <v>1051</v>
      </c>
      <c r="E35" s="6" t="s">
        <v>150</v>
      </c>
      <c r="F35" s="19">
        <v>12263</v>
      </c>
      <c r="G35" s="24">
        <v>282.18</v>
      </c>
      <c r="H35" s="24">
        <v>1.1499999999999999</v>
      </c>
      <c r="I35" s="31"/>
      <c r="J35" s="31"/>
      <c r="K35" s="35"/>
    </row>
    <row r="36" spans="2:11" x14ac:dyDescent="0.35">
      <c r="B36" s="8" t="s">
        <v>1055</v>
      </c>
      <c r="C36" s="57" t="s">
        <v>1056</v>
      </c>
      <c r="D36" s="54" t="s">
        <v>1057</v>
      </c>
      <c r="E36" s="6" t="s">
        <v>89</v>
      </c>
      <c r="F36" s="19">
        <v>14767</v>
      </c>
      <c r="G36" s="24">
        <v>256.52</v>
      </c>
      <c r="H36" s="24">
        <v>1.05</v>
      </c>
      <c r="I36" s="31"/>
      <c r="J36" s="31"/>
      <c r="K36" s="35"/>
    </row>
    <row r="37" spans="2:11" x14ac:dyDescent="0.35">
      <c r="B37" s="8" t="s">
        <v>513</v>
      </c>
      <c r="C37" s="57" t="s">
        <v>514</v>
      </c>
      <c r="D37" s="54" t="s">
        <v>515</v>
      </c>
      <c r="E37" s="6" t="s">
        <v>328</v>
      </c>
      <c r="F37" s="19">
        <v>9705</v>
      </c>
      <c r="G37" s="24">
        <v>224.48</v>
      </c>
      <c r="H37" s="24">
        <v>0.92</v>
      </c>
      <c r="I37" s="31"/>
      <c r="J37" s="31"/>
      <c r="K37" s="35"/>
    </row>
    <row r="38" spans="2:11" x14ac:dyDescent="0.35">
      <c r="B38" s="8" t="s">
        <v>536</v>
      </c>
      <c r="C38" s="57" t="s">
        <v>537</v>
      </c>
      <c r="D38" s="54" t="s">
        <v>538</v>
      </c>
      <c r="E38" s="6" t="s">
        <v>539</v>
      </c>
      <c r="F38" s="19">
        <v>19976</v>
      </c>
      <c r="G38" s="24">
        <v>219.66</v>
      </c>
      <c r="H38" s="24">
        <v>0.9</v>
      </c>
      <c r="I38" s="31"/>
      <c r="J38" s="31"/>
      <c r="K38" s="35"/>
    </row>
    <row r="39" spans="2:11" x14ac:dyDescent="0.35">
      <c r="B39" s="8" t="s">
        <v>949</v>
      </c>
      <c r="C39" s="57" t="s">
        <v>950</v>
      </c>
      <c r="D39" s="54" t="s">
        <v>951</v>
      </c>
      <c r="E39" s="6" t="s">
        <v>43</v>
      </c>
      <c r="F39" s="19">
        <v>18008</v>
      </c>
      <c r="G39" s="24">
        <v>178.67</v>
      </c>
      <c r="H39" s="24">
        <v>0.73</v>
      </c>
      <c r="I39" s="31"/>
      <c r="J39" s="31"/>
      <c r="K39" s="35"/>
    </row>
    <row r="40" spans="2:11" x14ac:dyDescent="0.35">
      <c r="B40" s="8" t="s">
        <v>467</v>
      </c>
      <c r="C40" s="57" t="s">
        <v>468</v>
      </c>
      <c r="D40" s="54" t="s">
        <v>469</v>
      </c>
      <c r="E40" s="6" t="s">
        <v>123</v>
      </c>
      <c r="F40" s="19">
        <v>25137</v>
      </c>
      <c r="G40" s="24">
        <v>41.39</v>
      </c>
      <c r="H40" s="24">
        <v>0.17</v>
      </c>
      <c r="I40" s="31"/>
      <c r="J40" s="31"/>
      <c r="K40" s="35"/>
    </row>
    <row r="41" spans="2:11" x14ac:dyDescent="0.35">
      <c r="C41" s="58" t="s">
        <v>171</v>
      </c>
      <c r="D41" s="54"/>
      <c r="E41" s="6"/>
      <c r="F41" s="19"/>
      <c r="G41" s="25">
        <v>24504.21</v>
      </c>
      <c r="H41" s="25">
        <v>100.02</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50.38</v>
      </c>
      <c r="H83" s="24">
        <v>0.21</v>
      </c>
      <c r="I83" s="31"/>
      <c r="J83" s="31"/>
      <c r="K83" s="35"/>
    </row>
    <row r="84" spans="1:54" x14ac:dyDescent="0.35">
      <c r="C84" s="58" t="s">
        <v>171</v>
      </c>
      <c r="D84" s="54"/>
      <c r="E84" s="6"/>
      <c r="F84" s="19"/>
      <c r="G84" s="25">
        <v>50.38</v>
      </c>
      <c r="H84" s="25">
        <v>0.21</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-41.85</v>
      </c>
      <c r="H88" s="24">
        <v>-0.23</v>
      </c>
      <c r="I88" s="31"/>
      <c r="J88" s="31"/>
      <c r="K88" s="35"/>
    </row>
    <row r="89" spans="1:54" x14ac:dyDescent="0.35">
      <c r="C89" s="58" t="s">
        <v>171</v>
      </c>
      <c r="D89" s="54"/>
      <c r="E89" s="6"/>
      <c r="F89" s="19"/>
      <c r="G89" s="25">
        <v>-41.85</v>
      </c>
      <c r="H89" s="25">
        <v>-0.23</v>
      </c>
      <c r="I89" s="31"/>
      <c r="J89" s="31"/>
      <c r="K89" s="35"/>
    </row>
    <row r="90" spans="1:54" x14ac:dyDescent="0.35">
      <c r="C90" s="57"/>
      <c r="D90" s="54"/>
      <c r="E90" s="6"/>
      <c r="F90" s="19"/>
      <c r="G90" s="24"/>
      <c r="H90" s="24"/>
      <c r="I90" s="31"/>
      <c r="J90" s="31"/>
      <c r="K90" s="35"/>
    </row>
    <row r="91" spans="1:54" x14ac:dyDescent="0.35">
      <c r="C91" s="60" t="s">
        <v>189</v>
      </c>
      <c r="D91" s="55"/>
      <c r="E91" s="5"/>
      <c r="F91" s="20"/>
      <c r="G91" s="26">
        <v>24512.74</v>
      </c>
      <c r="H91" s="26">
        <v>99.999999999999986</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5038</v>
      </c>
    </row>
  </sheetData>
  <mergeCells count="1">
    <mergeCell ref="C98:K98"/>
  </mergeCells>
  <hyperlinks>
    <hyperlink ref="J2" location="'Index'!A1" display="'Index'!A1" xr:uid="{BF6E5FEE-8F44-4F83-8BF6-85F31E97DAFF}"/>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E3C1-AFD5-4442-AE66-8FC0E3AC1B53}">
  <sheetPr codeName="Sheet1"/>
  <dimension ref="A1:IV71"/>
  <sheetViews>
    <sheetView showGridLines="0" zoomScale="90" zoomScaleNormal="90" workbookViewId="0">
      <pane ySplit="6" topLeftCell="A6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4500</v>
      </c>
      <c r="J2" s="38" t="s">
        <v>4662</v>
      </c>
    </row>
    <row r="3" spans="1:54" ht="16" x14ac:dyDescent="0.4">
      <c r="C3" s="1" t="s">
        <v>28</v>
      </c>
      <c r="D3" s="21" t="s">
        <v>4501</v>
      </c>
      <c r="F3" s="71" t="s">
        <v>4951</v>
      </c>
      <c r="G3" s="13" t="s">
        <v>4656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186</v>
      </c>
      <c r="C52" s="57" t="s">
        <v>187</v>
      </c>
      <c r="D52" s="54"/>
      <c r="E52" s="6"/>
      <c r="F52" s="19"/>
      <c r="G52" s="24">
        <v>3025.06</v>
      </c>
      <c r="H52" s="24">
        <v>99.87</v>
      </c>
      <c r="I52" s="31"/>
      <c r="J52" s="31"/>
      <c r="K52" s="35"/>
    </row>
    <row r="53" spans="1:54" x14ac:dyDescent="0.35">
      <c r="C53" s="58" t="s">
        <v>171</v>
      </c>
      <c r="D53" s="54"/>
      <c r="E53" s="6"/>
      <c r="F53" s="19"/>
      <c r="G53" s="25">
        <v>3025.06</v>
      </c>
      <c r="H53" s="25">
        <v>99.87</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4922</v>
      </c>
      <c r="D56" s="54"/>
      <c r="E56" s="6"/>
      <c r="F56" s="19"/>
      <c r="G56" s="24" t="s">
        <v>2</v>
      </c>
      <c r="H56" s="24" t="s">
        <v>2</v>
      </c>
      <c r="I56" s="31"/>
      <c r="J56" s="31"/>
      <c r="K56" s="35"/>
      <c r="L56" s="3"/>
      <c r="AI56" s="3"/>
      <c r="AV56" s="3"/>
      <c r="AX56" s="3"/>
      <c r="BB56" s="3"/>
    </row>
    <row r="57" spans="1:54" x14ac:dyDescent="0.35">
      <c r="B57" s="8"/>
      <c r="C57" s="57" t="s">
        <v>188</v>
      </c>
      <c r="D57" s="54"/>
      <c r="E57" s="6"/>
      <c r="F57" s="19"/>
      <c r="G57" s="24">
        <v>3.89</v>
      </c>
      <c r="H57" s="24">
        <v>0.13</v>
      </c>
      <c r="I57" s="31"/>
      <c r="J57" s="31"/>
      <c r="K57" s="35"/>
    </row>
    <row r="58" spans="1:54" x14ac:dyDescent="0.35">
      <c r="C58" s="58" t="s">
        <v>171</v>
      </c>
      <c r="D58" s="54"/>
      <c r="E58" s="6"/>
      <c r="F58" s="19"/>
      <c r="G58" s="25">
        <v>3.89</v>
      </c>
      <c r="H58" s="25">
        <v>0.13</v>
      </c>
      <c r="I58" s="31"/>
      <c r="J58" s="31"/>
      <c r="K58" s="35"/>
    </row>
    <row r="59" spans="1:54" x14ac:dyDescent="0.35">
      <c r="C59" s="57"/>
      <c r="D59" s="54"/>
      <c r="E59" s="6"/>
      <c r="F59" s="19"/>
      <c r="G59" s="24"/>
      <c r="H59" s="24"/>
      <c r="I59" s="31"/>
      <c r="J59" s="31"/>
      <c r="K59" s="35"/>
    </row>
    <row r="60" spans="1:54" x14ac:dyDescent="0.35">
      <c r="C60" s="60" t="s">
        <v>189</v>
      </c>
      <c r="D60" s="55"/>
      <c r="E60" s="5"/>
      <c r="F60" s="20"/>
      <c r="G60" s="26">
        <v>3028.95</v>
      </c>
      <c r="H60" s="26">
        <v>100</v>
      </c>
      <c r="I60" s="32"/>
      <c r="J60" s="32"/>
      <c r="K60" s="36"/>
    </row>
    <row r="63" spans="1:54" x14ac:dyDescent="0.35">
      <c r="C63" s="1" t="s">
        <v>190</v>
      </c>
    </row>
    <row r="64" spans="1:54" x14ac:dyDescent="0.35">
      <c r="C64" s="37" t="s">
        <v>191</v>
      </c>
      <c r="D64" s="37"/>
      <c r="E64" s="37"/>
      <c r="F64" s="37"/>
      <c r="G64" s="37"/>
      <c r="H64" s="37"/>
      <c r="I64" s="37"/>
      <c r="J64" s="37"/>
      <c r="K64" s="37"/>
    </row>
    <row r="65" spans="3:11" x14ac:dyDescent="0.35">
      <c r="C65" s="2" t="s">
        <v>192</v>
      </c>
    </row>
    <row r="66" spans="3:11" x14ac:dyDescent="0.35">
      <c r="C66" s="2" t="s">
        <v>193</v>
      </c>
    </row>
    <row r="67" spans="3:11" ht="30" customHeight="1" x14ac:dyDescent="0.35">
      <c r="C67" s="81" t="s">
        <v>194</v>
      </c>
      <c r="D67" s="82"/>
      <c r="E67" s="82"/>
      <c r="F67" s="82"/>
      <c r="G67" s="82"/>
      <c r="H67" s="82"/>
      <c r="I67" s="82"/>
      <c r="J67" s="82"/>
      <c r="K67" s="82"/>
    </row>
    <row r="68" spans="3:11" x14ac:dyDescent="0.35">
      <c r="C68" s="2" t="s">
        <v>195</v>
      </c>
    </row>
    <row r="70" spans="3:11" x14ac:dyDescent="0.35">
      <c r="C70" s="78" t="s">
        <v>5006</v>
      </c>
      <c r="E70" s="78" t="s">
        <v>5007</v>
      </c>
      <c r="F70" s="79"/>
    </row>
    <row r="71" spans="3:11" x14ac:dyDescent="0.35">
      <c r="E71" s="2" t="s">
        <v>5064</v>
      </c>
    </row>
  </sheetData>
  <mergeCells count="1">
    <mergeCell ref="C67:K67"/>
  </mergeCells>
  <hyperlinks>
    <hyperlink ref="J2" location="'Index'!A1" display="'Index'!A1" xr:uid="{5CDDFFEA-71E9-4B4A-AE1E-2F824B459B0B}"/>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A007-3C12-45B7-A49C-F268736102DF}">
  <sheetPr codeName="Sheet1"/>
  <dimension ref="A1:IV122"/>
  <sheetViews>
    <sheetView showGridLines="0" zoomScale="90" zoomScaleNormal="90" workbookViewId="0">
      <pane ySplit="6" topLeftCell="A11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4502</v>
      </c>
      <c r="J2" s="38" t="s">
        <v>4662</v>
      </c>
    </row>
    <row r="3" spans="1:54" ht="16" x14ac:dyDescent="0.4">
      <c r="C3" s="1" t="s">
        <v>28</v>
      </c>
      <c r="D3" s="21" t="s">
        <v>4503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524</v>
      </c>
      <c r="C10" s="57" t="s">
        <v>525</v>
      </c>
      <c r="D10" s="54" t="s">
        <v>526</v>
      </c>
      <c r="E10" s="6" t="s">
        <v>89</v>
      </c>
      <c r="F10" s="19">
        <v>30568</v>
      </c>
      <c r="G10" s="24">
        <v>2410.3200000000002</v>
      </c>
      <c r="H10" s="24">
        <v>2.31</v>
      </c>
      <c r="I10" s="31"/>
      <c r="J10" s="31"/>
      <c r="K10" s="35"/>
    </row>
    <row r="11" spans="1:54" x14ac:dyDescent="0.35">
      <c r="B11" s="8" t="s">
        <v>1074</v>
      </c>
      <c r="C11" s="57" t="s">
        <v>1075</v>
      </c>
      <c r="D11" s="54" t="s">
        <v>1076</v>
      </c>
      <c r="E11" s="6" t="s">
        <v>481</v>
      </c>
      <c r="F11" s="19">
        <v>231262</v>
      </c>
      <c r="G11" s="24">
        <v>2369.63</v>
      </c>
      <c r="H11" s="24">
        <v>2.27</v>
      </c>
      <c r="I11" s="31"/>
      <c r="J11" s="31"/>
      <c r="K11" s="35"/>
    </row>
    <row r="12" spans="1:54" x14ac:dyDescent="0.35">
      <c r="B12" s="8" t="s">
        <v>68</v>
      </c>
      <c r="C12" s="57" t="s">
        <v>69</v>
      </c>
      <c r="D12" s="54" t="s">
        <v>70</v>
      </c>
      <c r="E12" s="6" t="s">
        <v>71</v>
      </c>
      <c r="F12" s="19">
        <v>19122</v>
      </c>
      <c r="G12" s="24">
        <v>2354.04</v>
      </c>
      <c r="H12" s="24">
        <v>2.25</v>
      </c>
      <c r="I12" s="31"/>
      <c r="J12" s="31"/>
      <c r="K12" s="35"/>
    </row>
    <row r="13" spans="1:54" x14ac:dyDescent="0.35">
      <c r="B13" s="8" t="s">
        <v>1055</v>
      </c>
      <c r="C13" s="57" t="s">
        <v>1056</v>
      </c>
      <c r="D13" s="54" t="s">
        <v>1057</v>
      </c>
      <c r="E13" s="6" t="s">
        <v>89</v>
      </c>
      <c r="F13" s="19">
        <v>133620</v>
      </c>
      <c r="G13" s="24">
        <v>2319.7800000000002</v>
      </c>
      <c r="H13" s="24">
        <v>2.2200000000000002</v>
      </c>
      <c r="I13" s="31"/>
      <c r="J13" s="31"/>
      <c r="K13" s="35"/>
    </row>
    <row r="14" spans="1:54" x14ac:dyDescent="0.35">
      <c r="B14" s="8" t="s">
        <v>402</v>
      </c>
      <c r="C14" s="57" t="s">
        <v>403</v>
      </c>
      <c r="D14" s="54" t="s">
        <v>404</v>
      </c>
      <c r="E14" s="6" t="s">
        <v>405</v>
      </c>
      <c r="F14" s="19">
        <v>867243</v>
      </c>
      <c r="G14" s="24">
        <v>2277.4699999999998</v>
      </c>
      <c r="H14" s="24">
        <v>2.1800000000000002</v>
      </c>
      <c r="I14" s="31"/>
      <c r="J14" s="31"/>
      <c r="K14" s="35"/>
    </row>
    <row r="15" spans="1:54" x14ac:dyDescent="0.35">
      <c r="B15" s="8" t="s">
        <v>61</v>
      </c>
      <c r="C15" s="57" t="s">
        <v>62</v>
      </c>
      <c r="D15" s="54" t="s">
        <v>63</v>
      </c>
      <c r="E15" s="6" t="s">
        <v>43</v>
      </c>
      <c r="F15" s="19">
        <v>118870</v>
      </c>
      <c r="G15" s="24">
        <v>2260.08</v>
      </c>
      <c r="H15" s="24">
        <v>2.16</v>
      </c>
      <c r="I15" s="31"/>
      <c r="J15" s="31"/>
      <c r="K15" s="35"/>
    </row>
    <row r="16" spans="1:54" x14ac:dyDescent="0.35">
      <c r="B16" s="8" t="s">
        <v>90</v>
      </c>
      <c r="C16" s="57" t="s">
        <v>91</v>
      </c>
      <c r="D16" s="54" t="s">
        <v>92</v>
      </c>
      <c r="E16" s="6" t="s">
        <v>71</v>
      </c>
      <c r="F16" s="19">
        <v>43395</v>
      </c>
      <c r="G16" s="24">
        <v>2254.0700000000002</v>
      </c>
      <c r="H16" s="24">
        <v>2.16</v>
      </c>
      <c r="I16" s="31"/>
      <c r="J16" s="31"/>
      <c r="K16" s="35"/>
    </row>
    <row r="17" spans="2:11" x14ac:dyDescent="0.35">
      <c r="B17" s="8" t="s">
        <v>510</v>
      </c>
      <c r="C17" s="57" t="s">
        <v>511</v>
      </c>
      <c r="D17" s="54" t="s">
        <v>512</v>
      </c>
      <c r="E17" s="6" t="s">
        <v>328</v>
      </c>
      <c r="F17" s="19">
        <v>43757</v>
      </c>
      <c r="G17" s="24">
        <v>2244.58</v>
      </c>
      <c r="H17" s="24">
        <v>2.15</v>
      </c>
      <c r="I17" s="31"/>
      <c r="J17" s="31"/>
      <c r="K17" s="35"/>
    </row>
    <row r="18" spans="2:11" x14ac:dyDescent="0.35">
      <c r="B18" s="8" t="s">
        <v>513</v>
      </c>
      <c r="C18" s="57" t="s">
        <v>514</v>
      </c>
      <c r="D18" s="54" t="s">
        <v>515</v>
      </c>
      <c r="E18" s="6" t="s">
        <v>328</v>
      </c>
      <c r="F18" s="19">
        <v>96912</v>
      </c>
      <c r="G18" s="24">
        <v>2241.77</v>
      </c>
      <c r="H18" s="24">
        <v>2.15</v>
      </c>
      <c r="I18" s="31"/>
      <c r="J18" s="31"/>
      <c r="K18" s="35"/>
    </row>
    <row r="19" spans="2:11" x14ac:dyDescent="0.35">
      <c r="B19" s="8" t="s">
        <v>949</v>
      </c>
      <c r="C19" s="57" t="s">
        <v>950</v>
      </c>
      <c r="D19" s="54" t="s">
        <v>951</v>
      </c>
      <c r="E19" s="6" t="s">
        <v>43</v>
      </c>
      <c r="F19" s="19">
        <v>223569</v>
      </c>
      <c r="G19" s="24">
        <v>2216.02</v>
      </c>
      <c r="H19" s="24">
        <v>2.12</v>
      </c>
      <c r="I19" s="31"/>
      <c r="J19" s="31"/>
      <c r="K19" s="35"/>
    </row>
    <row r="20" spans="2:11" x14ac:dyDescent="0.35">
      <c r="B20" s="8" t="s">
        <v>93</v>
      </c>
      <c r="C20" s="57" t="s">
        <v>94</v>
      </c>
      <c r="D20" s="54" t="s">
        <v>95</v>
      </c>
      <c r="E20" s="6" t="s">
        <v>96</v>
      </c>
      <c r="F20" s="19">
        <v>89317</v>
      </c>
      <c r="G20" s="24">
        <v>2205.06</v>
      </c>
      <c r="H20" s="24">
        <v>2.11</v>
      </c>
      <c r="I20" s="31"/>
      <c r="J20" s="31"/>
      <c r="K20" s="35"/>
    </row>
    <row r="21" spans="2:11" x14ac:dyDescent="0.35">
      <c r="B21" s="8" t="s">
        <v>269</v>
      </c>
      <c r="C21" s="57" t="s">
        <v>270</v>
      </c>
      <c r="D21" s="54" t="s">
        <v>271</v>
      </c>
      <c r="E21" s="6" t="s">
        <v>85</v>
      </c>
      <c r="F21" s="19">
        <v>147868</v>
      </c>
      <c r="G21" s="24">
        <v>2193.77</v>
      </c>
      <c r="H21" s="24">
        <v>2.1</v>
      </c>
      <c r="I21" s="31"/>
      <c r="J21" s="31"/>
      <c r="K21" s="35"/>
    </row>
    <row r="22" spans="2:11" x14ac:dyDescent="0.35">
      <c r="B22" s="8" t="s">
        <v>807</v>
      </c>
      <c r="C22" s="57" t="s">
        <v>808</v>
      </c>
      <c r="D22" s="54" t="s">
        <v>809</v>
      </c>
      <c r="E22" s="6" t="s">
        <v>150</v>
      </c>
      <c r="F22" s="19">
        <v>62696</v>
      </c>
      <c r="G22" s="24">
        <v>2188.25</v>
      </c>
      <c r="H22" s="24">
        <v>2.1</v>
      </c>
      <c r="I22" s="31"/>
      <c r="J22" s="31"/>
      <c r="K22" s="35"/>
    </row>
    <row r="23" spans="2:11" x14ac:dyDescent="0.35">
      <c r="B23" s="8" t="s">
        <v>75</v>
      </c>
      <c r="C23" s="57" t="s">
        <v>76</v>
      </c>
      <c r="D23" s="54" t="s">
        <v>77</v>
      </c>
      <c r="E23" s="6" t="s">
        <v>78</v>
      </c>
      <c r="F23" s="19">
        <v>171267</v>
      </c>
      <c r="G23" s="24">
        <v>2166.6999999999998</v>
      </c>
      <c r="H23" s="24">
        <v>2.08</v>
      </c>
      <c r="I23" s="31"/>
      <c r="J23" s="31"/>
      <c r="K23" s="35"/>
    </row>
    <row r="24" spans="2:11" x14ac:dyDescent="0.35">
      <c r="B24" s="8" t="s">
        <v>1058</v>
      </c>
      <c r="C24" s="57" t="s">
        <v>1059</v>
      </c>
      <c r="D24" s="54" t="s">
        <v>1060</v>
      </c>
      <c r="E24" s="6" t="s">
        <v>196</v>
      </c>
      <c r="F24" s="19">
        <v>227845</v>
      </c>
      <c r="G24" s="24">
        <v>2153.14</v>
      </c>
      <c r="H24" s="24">
        <v>2.06</v>
      </c>
      <c r="I24" s="31"/>
      <c r="J24" s="31"/>
      <c r="K24" s="35"/>
    </row>
    <row r="25" spans="2:11" x14ac:dyDescent="0.35">
      <c r="B25" s="8" t="s">
        <v>1061</v>
      </c>
      <c r="C25" s="57" t="s">
        <v>1062</v>
      </c>
      <c r="D25" s="54" t="s">
        <v>1063</v>
      </c>
      <c r="E25" s="6" t="s">
        <v>1064</v>
      </c>
      <c r="F25" s="19">
        <v>538941</v>
      </c>
      <c r="G25" s="24">
        <v>2133.67</v>
      </c>
      <c r="H25" s="24">
        <v>2.04</v>
      </c>
      <c r="I25" s="31"/>
      <c r="J25" s="31"/>
      <c r="K25" s="35"/>
    </row>
    <row r="26" spans="2:11" x14ac:dyDescent="0.35">
      <c r="B26" s="8" t="s">
        <v>335</v>
      </c>
      <c r="C26" s="57" t="s">
        <v>336</v>
      </c>
      <c r="D26" s="54" t="s">
        <v>337</v>
      </c>
      <c r="E26" s="6" t="s">
        <v>50</v>
      </c>
      <c r="F26" s="19">
        <v>683020</v>
      </c>
      <c r="G26" s="24">
        <v>2130.34</v>
      </c>
      <c r="H26" s="24">
        <v>2.04</v>
      </c>
      <c r="I26" s="31"/>
      <c r="J26" s="31"/>
      <c r="K26" s="35"/>
    </row>
    <row r="27" spans="2:11" x14ac:dyDescent="0.35">
      <c r="B27" s="8" t="s">
        <v>82</v>
      </c>
      <c r="C27" s="57" t="s">
        <v>83</v>
      </c>
      <c r="D27" s="54" t="s">
        <v>84</v>
      </c>
      <c r="E27" s="6" t="s">
        <v>85</v>
      </c>
      <c r="F27" s="19">
        <v>332623</v>
      </c>
      <c r="G27" s="24">
        <v>2122.3000000000002</v>
      </c>
      <c r="H27" s="24">
        <v>2.0299999999999998</v>
      </c>
      <c r="I27" s="31"/>
      <c r="J27" s="31"/>
      <c r="K27" s="35"/>
    </row>
    <row r="28" spans="2:11" x14ac:dyDescent="0.35">
      <c r="B28" s="8" t="s">
        <v>1049</v>
      </c>
      <c r="C28" s="57" t="s">
        <v>1050</v>
      </c>
      <c r="D28" s="54" t="s">
        <v>1051</v>
      </c>
      <c r="E28" s="6" t="s">
        <v>150</v>
      </c>
      <c r="F28" s="19">
        <v>92094</v>
      </c>
      <c r="G28" s="24">
        <v>2118.9</v>
      </c>
      <c r="H28" s="24">
        <v>2.0299999999999998</v>
      </c>
      <c r="I28" s="31"/>
      <c r="J28" s="31"/>
      <c r="K28" s="35"/>
    </row>
    <row r="29" spans="2:11" x14ac:dyDescent="0.35">
      <c r="B29" s="8" t="s">
        <v>260</v>
      </c>
      <c r="C29" s="57" t="s">
        <v>261</v>
      </c>
      <c r="D29" s="54" t="s">
        <v>262</v>
      </c>
      <c r="E29" s="6" t="s">
        <v>243</v>
      </c>
      <c r="F29" s="19">
        <v>130261</v>
      </c>
      <c r="G29" s="24">
        <v>2118.4299999999998</v>
      </c>
      <c r="H29" s="24">
        <v>2.0299999999999998</v>
      </c>
      <c r="I29" s="31"/>
      <c r="J29" s="31"/>
      <c r="K29" s="35"/>
    </row>
    <row r="30" spans="2:11" x14ac:dyDescent="0.35">
      <c r="B30" s="8" t="s">
        <v>973</v>
      </c>
      <c r="C30" s="57" t="s">
        <v>974</v>
      </c>
      <c r="D30" s="54" t="s">
        <v>975</v>
      </c>
      <c r="E30" s="6" t="s">
        <v>71</v>
      </c>
      <c r="F30" s="19">
        <v>48738</v>
      </c>
      <c r="G30" s="24">
        <v>2114.81</v>
      </c>
      <c r="H30" s="24">
        <v>2.0299999999999998</v>
      </c>
      <c r="I30" s="31"/>
      <c r="J30" s="31"/>
      <c r="K30" s="35"/>
    </row>
    <row r="31" spans="2:11" x14ac:dyDescent="0.35">
      <c r="B31" s="8" t="s">
        <v>961</v>
      </c>
      <c r="C31" s="57" t="s">
        <v>962</v>
      </c>
      <c r="D31" s="54" t="s">
        <v>963</v>
      </c>
      <c r="E31" s="6" t="s">
        <v>67</v>
      </c>
      <c r="F31" s="19">
        <v>83943</v>
      </c>
      <c r="G31" s="24">
        <v>2106</v>
      </c>
      <c r="H31" s="24">
        <v>2.02</v>
      </c>
      <c r="I31" s="31"/>
      <c r="J31" s="31"/>
      <c r="K31" s="35"/>
    </row>
    <row r="32" spans="2:11" x14ac:dyDescent="0.35">
      <c r="B32" s="8" t="s">
        <v>375</v>
      </c>
      <c r="C32" s="57" t="s">
        <v>376</v>
      </c>
      <c r="D32" s="54" t="s">
        <v>377</v>
      </c>
      <c r="E32" s="6" t="s">
        <v>71</v>
      </c>
      <c r="F32" s="19">
        <v>70020</v>
      </c>
      <c r="G32" s="24">
        <v>2093.4899999999998</v>
      </c>
      <c r="H32" s="24">
        <v>2.0099999999999998</v>
      </c>
      <c r="I32" s="31"/>
      <c r="J32" s="31"/>
      <c r="K32" s="35"/>
    </row>
    <row r="33" spans="2:11" x14ac:dyDescent="0.35">
      <c r="B33" s="8" t="s">
        <v>64</v>
      </c>
      <c r="C33" s="57" t="s">
        <v>65</v>
      </c>
      <c r="D33" s="54" t="s">
        <v>66</v>
      </c>
      <c r="E33" s="6" t="s">
        <v>67</v>
      </c>
      <c r="F33" s="19">
        <v>18178</v>
      </c>
      <c r="G33" s="24">
        <v>2088.19</v>
      </c>
      <c r="H33" s="24">
        <v>2</v>
      </c>
      <c r="I33" s="31"/>
      <c r="J33" s="31"/>
      <c r="K33" s="35"/>
    </row>
    <row r="34" spans="2:11" x14ac:dyDescent="0.35">
      <c r="B34" s="8" t="s">
        <v>1052</v>
      </c>
      <c r="C34" s="57" t="s">
        <v>1053</v>
      </c>
      <c r="D34" s="54" t="s">
        <v>1054</v>
      </c>
      <c r="E34" s="6" t="s">
        <v>71</v>
      </c>
      <c r="F34" s="19">
        <v>23467</v>
      </c>
      <c r="G34" s="24">
        <v>2076.31</v>
      </c>
      <c r="H34" s="24">
        <v>1.99</v>
      </c>
      <c r="I34" s="31"/>
      <c r="J34" s="31"/>
      <c r="K34" s="35"/>
    </row>
    <row r="35" spans="2:11" x14ac:dyDescent="0.35">
      <c r="B35" s="8" t="s">
        <v>384</v>
      </c>
      <c r="C35" s="57" t="s">
        <v>385</v>
      </c>
      <c r="D35" s="54" t="s">
        <v>386</v>
      </c>
      <c r="E35" s="6" t="s">
        <v>100</v>
      </c>
      <c r="F35" s="19">
        <v>139784</v>
      </c>
      <c r="G35" s="24">
        <v>2067.96</v>
      </c>
      <c r="H35" s="24">
        <v>1.98</v>
      </c>
      <c r="I35" s="31"/>
      <c r="J35" s="31"/>
      <c r="K35" s="35"/>
    </row>
    <row r="36" spans="2:11" x14ac:dyDescent="0.35">
      <c r="B36" s="8" t="s">
        <v>1045</v>
      </c>
      <c r="C36" s="57" t="s">
        <v>1046</v>
      </c>
      <c r="D36" s="54" t="s">
        <v>1047</v>
      </c>
      <c r="E36" s="6" t="s">
        <v>1048</v>
      </c>
      <c r="F36" s="19">
        <v>705811</v>
      </c>
      <c r="G36" s="24">
        <v>2065.56</v>
      </c>
      <c r="H36" s="24">
        <v>1.98</v>
      </c>
      <c r="I36" s="31"/>
      <c r="J36" s="31"/>
      <c r="K36" s="35"/>
    </row>
    <row r="37" spans="2:11" x14ac:dyDescent="0.35">
      <c r="B37" s="8" t="s">
        <v>51</v>
      </c>
      <c r="C37" s="57" t="s">
        <v>52</v>
      </c>
      <c r="D37" s="54" t="s">
        <v>53</v>
      </c>
      <c r="E37" s="6" t="s">
        <v>50</v>
      </c>
      <c r="F37" s="19">
        <v>49976</v>
      </c>
      <c r="G37" s="24">
        <v>2055.21</v>
      </c>
      <c r="H37" s="24">
        <v>1.97</v>
      </c>
      <c r="I37" s="31"/>
      <c r="J37" s="31"/>
      <c r="K37" s="35"/>
    </row>
    <row r="38" spans="2:11" x14ac:dyDescent="0.35">
      <c r="B38" s="8" t="s">
        <v>378</v>
      </c>
      <c r="C38" s="57" t="s">
        <v>379</v>
      </c>
      <c r="D38" s="54" t="s">
        <v>380</v>
      </c>
      <c r="E38" s="6" t="s">
        <v>50</v>
      </c>
      <c r="F38" s="19">
        <v>122655</v>
      </c>
      <c r="G38" s="24">
        <v>2053.8000000000002</v>
      </c>
      <c r="H38" s="24">
        <v>1.97</v>
      </c>
      <c r="I38" s="31"/>
      <c r="J38" s="31"/>
      <c r="K38" s="35"/>
    </row>
    <row r="39" spans="2:11" x14ac:dyDescent="0.35">
      <c r="B39" s="8" t="s">
        <v>47</v>
      </c>
      <c r="C39" s="57" t="s">
        <v>48</v>
      </c>
      <c r="D39" s="54" t="s">
        <v>49</v>
      </c>
      <c r="E39" s="6" t="s">
        <v>50</v>
      </c>
      <c r="F39" s="19">
        <v>109233</v>
      </c>
      <c r="G39" s="24">
        <v>2053.36</v>
      </c>
      <c r="H39" s="24">
        <v>1.97</v>
      </c>
      <c r="I39" s="31"/>
      <c r="J39" s="31"/>
      <c r="K39" s="35"/>
    </row>
    <row r="40" spans="2:11" x14ac:dyDescent="0.35">
      <c r="B40" s="8" t="s">
        <v>54</v>
      </c>
      <c r="C40" s="57" t="s">
        <v>55</v>
      </c>
      <c r="D40" s="54" t="s">
        <v>56</v>
      </c>
      <c r="E40" s="6" t="s">
        <v>57</v>
      </c>
      <c r="F40" s="19">
        <v>57404</v>
      </c>
      <c r="G40" s="24">
        <v>2047.83</v>
      </c>
      <c r="H40" s="24">
        <v>1.96</v>
      </c>
      <c r="I40" s="31"/>
      <c r="J40" s="31"/>
      <c r="K40" s="35"/>
    </row>
    <row r="41" spans="2:11" x14ac:dyDescent="0.35">
      <c r="B41" s="8" t="s">
        <v>116</v>
      </c>
      <c r="C41" s="57" t="s">
        <v>117</v>
      </c>
      <c r="D41" s="54" t="s">
        <v>118</v>
      </c>
      <c r="E41" s="6" t="s">
        <v>119</v>
      </c>
      <c r="F41" s="19">
        <v>671462</v>
      </c>
      <c r="G41" s="24">
        <v>2025.47</v>
      </c>
      <c r="H41" s="24">
        <v>1.94</v>
      </c>
      <c r="I41" s="31"/>
      <c r="J41" s="31"/>
      <c r="K41" s="35"/>
    </row>
    <row r="42" spans="2:11" x14ac:dyDescent="0.35">
      <c r="B42" s="8" t="s">
        <v>549</v>
      </c>
      <c r="C42" s="57" t="s">
        <v>550</v>
      </c>
      <c r="D42" s="54" t="s">
        <v>551</v>
      </c>
      <c r="E42" s="6" t="s">
        <v>119</v>
      </c>
      <c r="F42" s="19">
        <v>622607</v>
      </c>
      <c r="G42" s="24">
        <v>2017.25</v>
      </c>
      <c r="H42" s="24">
        <v>1.93</v>
      </c>
      <c r="I42" s="31"/>
      <c r="J42" s="31"/>
      <c r="K42" s="35"/>
    </row>
    <row r="43" spans="2:11" x14ac:dyDescent="0.35">
      <c r="B43" s="8" t="s">
        <v>381</v>
      </c>
      <c r="C43" s="57" t="s">
        <v>382</v>
      </c>
      <c r="D43" s="54" t="s">
        <v>383</v>
      </c>
      <c r="E43" s="6" t="s">
        <v>71</v>
      </c>
      <c r="F43" s="19">
        <v>281254</v>
      </c>
      <c r="G43" s="24">
        <v>2014.06</v>
      </c>
      <c r="H43" s="24">
        <v>1.93</v>
      </c>
      <c r="I43" s="31"/>
      <c r="J43" s="31"/>
      <c r="K43" s="35"/>
    </row>
    <row r="44" spans="2:11" x14ac:dyDescent="0.35">
      <c r="B44" s="8" t="s">
        <v>44</v>
      </c>
      <c r="C44" s="57" t="s">
        <v>45</v>
      </c>
      <c r="D44" s="54" t="s">
        <v>46</v>
      </c>
      <c r="E44" s="6" t="s">
        <v>43</v>
      </c>
      <c r="F44" s="19">
        <v>160602</v>
      </c>
      <c r="G44" s="24">
        <v>2012.02</v>
      </c>
      <c r="H44" s="24">
        <v>1.93</v>
      </c>
      <c r="I44" s="31"/>
      <c r="J44" s="31"/>
      <c r="K44" s="35"/>
    </row>
    <row r="45" spans="2:11" x14ac:dyDescent="0.35">
      <c r="B45" s="8" t="s">
        <v>322</v>
      </c>
      <c r="C45" s="57" t="s">
        <v>323</v>
      </c>
      <c r="D45" s="54" t="s">
        <v>324</v>
      </c>
      <c r="E45" s="6" t="s">
        <v>196</v>
      </c>
      <c r="F45" s="19">
        <v>1484433</v>
      </c>
      <c r="G45" s="24">
        <v>1998.34</v>
      </c>
      <c r="H45" s="24">
        <v>1.91</v>
      </c>
      <c r="I45" s="31"/>
      <c r="J45" s="31"/>
      <c r="K45" s="35"/>
    </row>
    <row r="46" spans="2:11" x14ac:dyDescent="0.35">
      <c r="B46" s="8" t="s">
        <v>1077</v>
      </c>
      <c r="C46" s="57" t="s">
        <v>1078</v>
      </c>
      <c r="D46" s="54" t="s">
        <v>1079</v>
      </c>
      <c r="E46" s="6" t="s">
        <v>1080</v>
      </c>
      <c r="F46" s="19">
        <v>86805</v>
      </c>
      <c r="G46" s="24">
        <v>1985.92</v>
      </c>
      <c r="H46" s="24">
        <v>1.9</v>
      </c>
      <c r="I46" s="31"/>
      <c r="J46" s="31"/>
      <c r="K46" s="35"/>
    </row>
    <row r="47" spans="2:11" x14ac:dyDescent="0.35">
      <c r="B47" s="8" t="s">
        <v>72</v>
      </c>
      <c r="C47" s="57" t="s">
        <v>73</v>
      </c>
      <c r="D47" s="54" t="s">
        <v>74</v>
      </c>
      <c r="E47" s="6" t="s">
        <v>43</v>
      </c>
      <c r="F47" s="19">
        <v>256453</v>
      </c>
      <c r="G47" s="24">
        <v>1982.13</v>
      </c>
      <c r="H47" s="24">
        <v>1.9</v>
      </c>
      <c r="I47" s="31"/>
      <c r="J47" s="31"/>
      <c r="K47" s="35"/>
    </row>
    <row r="48" spans="2:11" x14ac:dyDescent="0.35">
      <c r="B48" s="8" t="s">
        <v>40</v>
      </c>
      <c r="C48" s="57" t="s">
        <v>41</v>
      </c>
      <c r="D48" s="54" t="s">
        <v>42</v>
      </c>
      <c r="E48" s="6" t="s">
        <v>43</v>
      </c>
      <c r="F48" s="19">
        <v>116352</v>
      </c>
      <c r="G48" s="24">
        <v>1976.53</v>
      </c>
      <c r="H48" s="24">
        <v>1.89</v>
      </c>
      <c r="I48" s="31"/>
      <c r="J48" s="31"/>
      <c r="K48" s="35"/>
    </row>
    <row r="49" spans="2:11" x14ac:dyDescent="0.35">
      <c r="B49" s="8" t="s">
        <v>446</v>
      </c>
      <c r="C49" s="57" t="s">
        <v>447</v>
      </c>
      <c r="D49" s="54" t="s">
        <v>448</v>
      </c>
      <c r="E49" s="6" t="s">
        <v>100</v>
      </c>
      <c r="F49" s="19">
        <v>113154</v>
      </c>
      <c r="G49" s="24">
        <v>1973.35</v>
      </c>
      <c r="H49" s="24">
        <v>1.89</v>
      </c>
      <c r="I49" s="31"/>
      <c r="J49" s="31"/>
      <c r="K49" s="35"/>
    </row>
    <row r="50" spans="2:11" x14ac:dyDescent="0.35">
      <c r="B50" s="8" t="s">
        <v>112</v>
      </c>
      <c r="C50" s="57" t="s">
        <v>113</v>
      </c>
      <c r="D50" s="54" t="s">
        <v>114</v>
      </c>
      <c r="E50" s="6" t="s">
        <v>115</v>
      </c>
      <c r="F50" s="19">
        <v>331380</v>
      </c>
      <c r="G50" s="24">
        <v>1969.39</v>
      </c>
      <c r="H50" s="24">
        <v>1.89</v>
      </c>
      <c r="I50" s="31"/>
      <c r="J50" s="31"/>
      <c r="K50" s="35"/>
    </row>
    <row r="51" spans="2:11" x14ac:dyDescent="0.35">
      <c r="B51" s="8" t="s">
        <v>254</v>
      </c>
      <c r="C51" s="57" t="s">
        <v>255</v>
      </c>
      <c r="D51" s="54" t="s">
        <v>256</v>
      </c>
      <c r="E51" s="6" t="s">
        <v>96</v>
      </c>
      <c r="F51" s="19">
        <v>436848</v>
      </c>
      <c r="G51" s="24">
        <v>1954.89</v>
      </c>
      <c r="H51" s="24">
        <v>1.87</v>
      </c>
      <c r="I51" s="31"/>
      <c r="J51" s="31"/>
      <c r="K51" s="35"/>
    </row>
    <row r="52" spans="2:11" x14ac:dyDescent="0.35">
      <c r="B52" s="8" t="s">
        <v>1071</v>
      </c>
      <c r="C52" s="57" t="s">
        <v>1072</v>
      </c>
      <c r="D52" s="54" t="s">
        <v>1073</v>
      </c>
      <c r="E52" s="6" t="s">
        <v>139</v>
      </c>
      <c r="F52" s="19">
        <v>28693</v>
      </c>
      <c r="G52" s="24">
        <v>1954.14</v>
      </c>
      <c r="H52" s="24">
        <v>1.87</v>
      </c>
      <c r="I52" s="31"/>
      <c r="J52" s="31"/>
      <c r="K52" s="35"/>
    </row>
    <row r="53" spans="2:11" x14ac:dyDescent="0.35">
      <c r="B53" s="8" t="s">
        <v>1065</v>
      </c>
      <c r="C53" s="57" t="s">
        <v>1066</v>
      </c>
      <c r="D53" s="54" t="s">
        <v>1067</v>
      </c>
      <c r="E53" s="6" t="s">
        <v>89</v>
      </c>
      <c r="F53" s="19">
        <v>355928</v>
      </c>
      <c r="G53" s="24">
        <v>1935.36</v>
      </c>
      <c r="H53" s="24">
        <v>1.85</v>
      </c>
      <c r="I53" s="31"/>
      <c r="J53" s="31"/>
      <c r="K53" s="35"/>
    </row>
    <row r="54" spans="2:11" x14ac:dyDescent="0.35">
      <c r="B54" s="8" t="s">
        <v>58</v>
      </c>
      <c r="C54" s="57" t="s">
        <v>59</v>
      </c>
      <c r="D54" s="54" t="s">
        <v>60</v>
      </c>
      <c r="E54" s="6" t="s">
        <v>43</v>
      </c>
      <c r="F54" s="19">
        <v>193512</v>
      </c>
      <c r="G54" s="24">
        <v>1908.22</v>
      </c>
      <c r="H54" s="24">
        <v>1.83</v>
      </c>
      <c r="I54" s="31"/>
      <c r="J54" s="31"/>
      <c r="K54" s="35"/>
    </row>
    <row r="55" spans="2:11" x14ac:dyDescent="0.35">
      <c r="B55" s="8" t="s">
        <v>946</v>
      </c>
      <c r="C55" s="57" t="s">
        <v>947</v>
      </c>
      <c r="D55" s="54" t="s">
        <v>948</v>
      </c>
      <c r="E55" s="6" t="s">
        <v>50</v>
      </c>
      <c r="F55" s="19">
        <v>109617</v>
      </c>
      <c r="G55" s="24">
        <v>1891.39</v>
      </c>
      <c r="H55" s="24">
        <v>1.81</v>
      </c>
      <c r="I55" s="31"/>
      <c r="J55" s="31"/>
      <c r="K55" s="35"/>
    </row>
    <row r="56" spans="2:11" x14ac:dyDescent="0.35">
      <c r="B56" s="8" t="s">
        <v>1068</v>
      </c>
      <c r="C56" s="57" t="s">
        <v>1069</v>
      </c>
      <c r="D56" s="54" t="s">
        <v>1070</v>
      </c>
      <c r="E56" s="6" t="s">
        <v>100</v>
      </c>
      <c r="F56" s="19">
        <v>153749</v>
      </c>
      <c r="G56" s="24">
        <v>1871.66</v>
      </c>
      <c r="H56" s="24">
        <v>1.79</v>
      </c>
      <c r="I56" s="31"/>
      <c r="J56" s="31"/>
      <c r="K56" s="35"/>
    </row>
    <row r="57" spans="2:11" x14ac:dyDescent="0.35">
      <c r="B57" s="8" t="s">
        <v>536</v>
      </c>
      <c r="C57" s="57" t="s">
        <v>537</v>
      </c>
      <c r="D57" s="54" t="s">
        <v>538</v>
      </c>
      <c r="E57" s="6" t="s">
        <v>539</v>
      </c>
      <c r="F57" s="19">
        <v>167493</v>
      </c>
      <c r="G57" s="24">
        <v>1841.33</v>
      </c>
      <c r="H57" s="24">
        <v>1.76</v>
      </c>
      <c r="I57" s="31"/>
      <c r="J57" s="31"/>
      <c r="K57" s="35"/>
    </row>
    <row r="58" spans="2:11" x14ac:dyDescent="0.35">
      <c r="B58" s="8" t="s">
        <v>412</v>
      </c>
      <c r="C58" s="57" t="s">
        <v>413</v>
      </c>
      <c r="D58" s="54" t="s">
        <v>414</v>
      </c>
      <c r="E58" s="6" t="s">
        <v>78</v>
      </c>
      <c r="F58" s="19">
        <v>704854</v>
      </c>
      <c r="G58" s="24">
        <v>1840.37</v>
      </c>
      <c r="H58" s="24">
        <v>1.76</v>
      </c>
      <c r="I58" s="31"/>
      <c r="J58" s="31"/>
      <c r="K58" s="35"/>
    </row>
    <row r="59" spans="2:11" x14ac:dyDescent="0.35">
      <c r="B59" s="8" t="s">
        <v>831</v>
      </c>
      <c r="C59" s="57" t="s">
        <v>832</v>
      </c>
      <c r="D59" s="54" t="s">
        <v>833</v>
      </c>
      <c r="E59" s="6" t="s">
        <v>135</v>
      </c>
      <c r="F59" s="19">
        <v>29496</v>
      </c>
      <c r="G59" s="24">
        <v>1696.96</v>
      </c>
      <c r="H59" s="24">
        <v>1.63</v>
      </c>
      <c r="I59" s="31"/>
      <c r="J59" s="31"/>
      <c r="K59" s="35"/>
    </row>
    <row r="60" spans="2:11" x14ac:dyDescent="0.35">
      <c r="B60" s="8" t="s">
        <v>467</v>
      </c>
      <c r="C60" s="57" t="s">
        <v>468</v>
      </c>
      <c r="D60" s="54" t="s">
        <v>469</v>
      </c>
      <c r="E60" s="6" t="s">
        <v>123</v>
      </c>
      <c r="F60" s="19">
        <v>43684</v>
      </c>
      <c r="G60" s="24">
        <v>71.180000000000007</v>
      </c>
      <c r="H60" s="24">
        <v>7.0000000000000007E-2</v>
      </c>
      <c r="I60" s="31"/>
      <c r="J60" s="31"/>
      <c r="K60" s="35"/>
    </row>
    <row r="61" spans="2:11" x14ac:dyDescent="0.35">
      <c r="C61" s="58" t="s">
        <v>171</v>
      </c>
      <c r="D61" s="54"/>
      <c r="E61" s="6"/>
      <c r="F61" s="19"/>
      <c r="G61" s="25">
        <v>104220.8</v>
      </c>
      <c r="H61" s="25">
        <v>99.82</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186</v>
      </c>
      <c r="C103" s="57" t="s">
        <v>187</v>
      </c>
      <c r="D103" s="54"/>
      <c r="E103" s="6"/>
      <c r="F103" s="19"/>
      <c r="G103" s="24">
        <v>34.36</v>
      </c>
      <c r="H103" s="24">
        <v>0.03</v>
      </c>
      <c r="I103" s="31"/>
      <c r="J103" s="31"/>
      <c r="K103" s="35"/>
    </row>
    <row r="104" spans="1:54" x14ac:dyDescent="0.35">
      <c r="C104" s="58" t="s">
        <v>171</v>
      </c>
      <c r="D104" s="54"/>
      <c r="E104" s="6"/>
      <c r="F104" s="19"/>
      <c r="G104" s="25">
        <v>34.36</v>
      </c>
      <c r="H104" s="25">
        <v>0.03</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4922</v>
      </c>
      <c r="D107" s="54"/>
      <c r="E107" s="6"/>
      <c r="F107" s="19"/>
      <c r="G107" s="24" t="s">
        <v>2</v>
      </c>
      <c r="H107" s="24" t="s">
        <v>2</v>
      </c>
      <c r="I107" s="31"/>
      <c r="J107" s="31"/>
      <c r="K107" s="35"/>
      <c r="L107" s="3"/>
      <c r="AI107" s="3"/>
      <c r="AV107" s="3"/>
      <c r="AX107" s="3"/>
      <c r="BB107" s="3"/>
    </row>
    <row r="108" spans="1:54" x14ac:dyDescent="0.35">
      <c r="B108" s="8"/>
      <c r="C108" s="57" t="s">
        <v>188</v>
      </c>
      <c r="D108" s="54"/>
      <c r="E108" s="6"/>
      <c r="F108" s="19"/>
      <c r="G108" s="24">
        <v>147.54</v>
      </c>
      <c r="H108" s="24">
        <v>0.15000000000000002</v>
      </c>
      <c r="I108" s="31"/>
      <c r="J108" s="31"/>
      <c r="K108" s="35"/>
    </row>
    <row r="109" spans="1:54" x14ac:dyDescent="0.35">
      <c r="C109" s="58" t="s">
        <v>171</v>
      </c>
      <c r="D109" s="54"/>
      <c r="E109" s="6"/>
      <c r="F109" s="19"/>
      <c r="G109" s="25">
        <v>147.54</v>
      </c>
      <c r="H109" s="25">
        <v>0.15000000000000002</v>
      </c>
      <c r="I109" s="31"/>
      <c r="J109" s="31"/>
      <c r="K109" s="35"/>
    </row>
    <row r="110" spans="1:54" x14ac:dyDescent="0.35">
      <c r="C110" s="57"/>
      <c r="D110" s="54"/>
      <c r="E110" s="6"/>
      <c r="F110" s="19"/>
      <c r="G110" s="24"/>
      <c r="H110" s="24"/>
      <c r="I110" s="31"/>
      <c r="J110" s="31"/>
      <c r="K110" s="35"/>
    </row>
    <row r="111" spans="1:54" x14ac:dyDescent="0.35">
      <c r="C111" s="60" t="s">
        <v>189</v>
      </c>
      <c r="D111" s="55"/>
      <c r="E111" s="5"/>
      <c r="F111" s="20"/>
      <c r="G111" s="26">
        <v>104402.7</v>
      </c>
      <c r="H111" s="26">
        <v>100</v>
      </c>
      <c r="I111" s="32"/>
      <c r="J111" s="32"/>
      <c r="K111" s="36"/>
    </row>
    <row r="114" spans="3:11" x14ac:dyDescent="0.35">
      <c r="C114" s="1" t="s">
        <v>190</v>
      </c>
    </row>
    <row r="115" spans="3:11" x14ac:dyDescent="0.35">
      <c r="C115" s="37" t="s">
        <v>191</v>
      </c>
      <c r="D115" s="37"/>
      <c r="E115" s="37"/>
      <c r="F115" s="37"/>
      <c r="G115" s="37"/>
      <c r="H115" s="37"/>
      <c r="I115" s="37"/>
      <c r="J115" s="37"/>
      <c r="K115" s="37"/>
    </row>
    <row r="116" spans="3:11" x14ac:dyDescent="0.35">
      <c r="C116" s="2" t="s">
        <v>192</v>
      </c>
    </row>
    <row r="117" spans="3:11" x14ac:dyDescent="0.35">
      <c r="C117" s="2" t="s">
        <v>193</v>
      </c>
    </row>
    <row r="118" spans="3:11" ht="30" customHeight="1" x14ac:dyDescent="0.35">
      <c r="C118" s="81" t="s">
        <v>194</v>
      </c>
      <c r="D118" s="82"/>
      <c r="E118" s="82"/>
      <c r="F118" s="82"/>
      <c r="G118" s="82"/>
      <c r="H118" s="82"/>
      <c r="I118" s="82"/>
      <c r="J118" s="82"/>
      <c r="K118" s="82"/>
    </row>
    <row r="119" spans="3:11" x14ac:dyDescent="0.35">
      <c r="C119" s="2" t="s">
        <v>195</v>
      </c>
    </row>
    <row r="121" spans="3:11" x14ac:dyDescent="0.35">
      <c r="C121" s="78" t="s">
        <v>5006</v>
      </c>
      <c r="E121" s="78" t="s">
        <v>5007</v>
      </c>
      <c r="F121" s="79"/>
    </row>
    <row r="122" spans="3:11" x14ac:dyDescent="0.35">
      <c r="E122" s="2" t="s">
        <v>5065</v>
      </c>
    </row>
  </sheetData>
  <mergeCells count="1">
    <mergeCell ref="C118:K118"/>
  </mergeCells>
  <hyperlinks>
    <hyperlink ref="J2" location="'Index'!A1" display="'Index'!A1" xr:uid="{BA563ADC-8A47-4922-A205-AA651026BF32}"/>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A65F7-266B-469B-A721-F78DCF308C4C}">
  <sheetPr codeName="Sheet1"/>
  <dimension ref="A1:IV111"/>
  <sheetViews>
    <sheetView showGridLines="0" zoomScale="90" zoomScaleNormal="90" workbookViewId="0">
      <pane ySplit="6" topLeftCell="A10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4504</v>
      </c>
      <c r="J2" s="38" t="s">
        <v>4662</v>
      </c>
    </row>
    <row r="3" spans="1:54" ht="16" x14ac:dyDescent="0.4">
      <c r="C3" s="1" t="s">
        <v>28</v>
      </c>
      <c r="D3" s="21" t="s">
        <v>4505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8370000</v>
      </c>
      <c r="G10" s="24">
        <v>105888.87</v>
      </c>
      <c r="H10" s="24">
        <v>10.67</v>
      </c>
      <c r="I10" s="31"/>
      <c r="J10" s="31"/>
      <c r="K10" s="35"/>
    </row>
    <row r="11" spans="1:54" x14ac:dyDescent="0.35">
      <c r="B11" s="8" t="s">
        <v>412</v>
      </c>
      <c r="C11" s="57" t="s">
        <v>413</v>
      </c>
      <c r="D11" s="54" t="s">
        <v>414</v>
      </c>
      <c r="E11" s="6" t="s">
        <v>78</v>
      </c>
      <c r="F11" s="19">
        <v>34965694</v>
      </c>
      <c r="G11" s="24">
        <v>91295.43</v>
      </c>
      <c r="H11" s="24">
        <v>9.1999999999999993</v>
      </c>
      <c r="I11" s="31"/>
      <c r="J11" s="31"/>
      <c r="K11" s="35"/>
    </row>
    <row r="12" spans="1:54" x14ac:dyDescent="0.35">
      <c r="B12" s="8" t="s">
        <v>549</v>
      </c>
      <c r="C12" s="57" t="s">
        <v>550</v>
      </c>
      <c r="D12" s="54" t="s">
        <v>551</v>
      </c>
      <c r="E12" s="6" t="s">
        <v>119</v>
      </c>
      <c r="F12" s="19">
        <v>26000000</v>
      </c>
      <c r="G12" s="24">
        <v>84240</v>
      </c>
      <c r="H12" s="24">
        <v>8.48</v>
      </c>
      <c r="I12" s="31"/>
      <c r="J12" s="31"/>
      <c r="K12" s="35"/>
    </row>
    <row r="13" spans="1:54" x14ac:dyDescent="0.35">
      <c r="B13" s="8" t="s">
        <v>967</v>
      </c>
      <c r="C13" s="57" t="s">
        <v>968</v>
      </c>
      <c r="D13" s="54" t="s">
        <v>969</v>
      </c>
      <c r="E13" s="6" t="s">
        <v>78</v>
      </c>
      <c r="F13" s="19">
        <v>52874163</v>
      </c>
      <c r="G13" s="24">
        <v>67938.009999999995</v>
      </c>
      <c r="H13" s="24">
        <v>6.84</v>
      </c>
      <c r="I13" s="31"/>
      <c r="J13" s="31"/>
      <c r="K13" s="35"/>
    </row>
    <row r="14" spans="1:54" x14ac:dyDescent="0.35">
      <c r="B14" s="8" t="s">
        <v>341</v>
      </c>
      <c r="C14" s="57" t="s">
        <v>342</v>
      </c>
      <c r="D14" s="54" t="s">
        <v>343</v>
      </c>
      <c r="E14" s="6" t="s">
        <v>344</v>
      </c>
      <c r="F14" s="19">
        <v>14897815</v>
      </c>
      <c r="G14" s="24">
        <v>51501.75</v>
      </c>
      <c r="H14" s="24">
        <v>5.19</v>
      </c>
      <c r="I14" s="31"/>
      <c r="J14" s="31"/>
      <c r="K14" s="35"/>
    </row>
    <row r="15" spans="1:54" x14ac:dyDescent="0.35">
      <c r="B15" s="8" t="s">
        <v>396</v>
      </c>
      <c r="C15" s="57" t="s">
        <v>397</v>
      </c>
      <c r="D15" s="54" t="s">
        <v>398</v>
      </c>
      <c r="E15" s="6" t="s">
        <v>344</v>
      </c>
      <c r="F15" s="19">
        <v>27291494</v>
      </c>
      <c r="G15" s="24">
        <v>48338.69</v>
      </c>
      <c r="H15" s="24">
        <v>4.87</v>
      </c>
      <c r="I15" s="31"/>
      <c r="J15" s="31"/>
      <c r="K15" s="35"/>
    </row>
    <row r="16" spans="1:54" x14ac:dyDescent="0.35">
      <c r="B16" s="8" t="s">
        <v>415</v>
      </c>
      <c r="C16" s="57" t="s">
        <v>416</v>
      </c>
      <c r="D16" s="54" t="s">
        <v>417</v>
      </c>
      <c r="E16" s="6" t="s">
        <v>344</v>
      </c>
      <c r="F16" s="19">
        <v>13219320</v>
      </c>
      <c r="G16" s="24">
        <v>41799.49</v>
      </c>
      <c r="H16" s="24">
        <v>4.21</v>
      </c>
      <c r="I16" s="31"/>
      <c r="J16" s="31"/>
      <c r="K16" s="35"/>
    </row>
    <row r="17" spans="2:11" x14ac:dyDescent="0.35">
      <c r="B17" s="8" t="s">
        <v>151</v>
      </c>
      <c r="C17" s="57" t="s">
        <v>152</v>
      </c>
      <c r="D17" s="54" t="s">
        <v>153</v>
      </c>
      <c r="E17" s="6" t="s">
        <v>131</v>
      </c>
      <c r="F17" s="19">
        <v>1048474</v>
      </c>
      <c r="G17" s="24">
        <v>40508.839999999997</v>
      </c>
      <c r="H17" s="24">
        <v>4.08</v>
      </c>
      <c r="I17" s="31"/>
      <c r="J17" s="31"/>
      <c r="K17" s="35"/>
    </row>
    <row r="18" spans="2:11" x14ac:dyDescent="0.35">
      <c r="B18" s="8" t="s">
        <v>2043</v>
      </c>
      <c r="C18" s="57" t="s">
        <v>2044</v>
      </c>
      <c r="D18" s="54" t="s">
        <v>2045</v>
      </c>
      <c r="E18" s="6" t="s">
        <v>57</v>
      </c>
      <c r="F18" s="19">
        <v>3790412</v>
      </c>
      <c r="G18" s="24">
        <v>40127.199999999997</v>
      </c>
      <c r="H18" s="24">
        <v>4.04</v>
      </c>
      <c r="I18" s="31"/>
      <c r="J18" s="31"/>
      <c r="K18" s="35"/>
    </row>
    <row r="19" spans="2:11" x14ac:dyDescent="0.35">
      <c r="B19" s="8" t="s">
        <v>144</v>
      </c>
      <c r="C19" s="57" t="s">
        <v>145</v>
      </c>
      <c r="D19" s="54" t="s">
        <v>146</v>
      </c>
      <c r="E19" s="6" t="s">
        <v>131</v>
      </c>
      <c r="F19" s="19">
        <v>300199</v>
      </c>
      <c r="G19" s="24">
        <v>38616.25</v>
      </c>
      <c r="H19" s="24">
        <v>3.89</v>
      </c>
      <c r="I19" s="31"/>
      <c r="J19" s="31"/>
      <c r="K19" s="35"/>
    </row>
    <row r="20" spans="2:11" x14ac:dyDescent="0.35">
      <c r="B20" s="8" t="s">
        <v>216</v>
      </c>
      <c r="C20" s="57" t="s">
        <v>217</v>
      </c>
      <c r="D20" s="54" t="s">
        <v>218</v>
      </c>
      <c r="E20" s="6" t="s">
        <v>119</v>
      </c>
      <c r="F20" s="19">
        <v>2374186</v>
      </c>
      <c r="G20" s="24">
        <v>34745.03</v>
      </c>
      <c r="H20" s="24">
        <v>3.5</v>
      </c>
      <c r="I20" s="31"/>
      <c r="J20" s="31"/>
      <c r="K20" s="35"/>
    </row>
    <row r="21" spans="2:11" x14ac:dyDescent="0.35">
      <c r="B21" s="8" t="s">
        <v>958</v>
      </c>
      <c r="C21" s="57" t="s">
        <v>959</v>
      </c>
      <c r="D21" s="54" t="s">
        <v>960</v>
      </c>
      <c r="E21" s="6" t="s">
        <v>119</v>
      </c>
      <c r="F21" s="19">
        <v>23895893</v>
      </c>
      <c r="G21" s="24">
        <v>34166.35</v>
      </c>
      <c r="H21" s="24">
        <v>3.44</v>
      </c>
      <c r="I21" s="31"/>
      <c r="J21" s="31"/>
      <c r="K21" s="35"/>
    </row>
    <row r="22" spans="2:11" x14ac:dyDescent="0.35">
      <c r="B22" s="8" t="s">
        <v>303</v>
      </c>
      <c r="C22" s="57" t="s">
        <v>304</v>
      </c>
      <c r="D22" s="54" t="s">
        <v>305</v>
      </c>
      <c r="E22" s="6" t="s">
        <v>290</v>
      </c>
      <c r="F22" s="19">
        <v>71240</v>
      </c>
      <c r="G22" s="24">
        <v>28832.43</v>
      </c>
      <c r="H22" s="24">
        <v>2.9</v>
      </c>
      <c r="I22" s="31"/>
      <c r="J22" s="31"/>
      <c r="K22" s="35"/>
    </row>
    <row r="23" spans="2:11" x14ac:dyDescent="0.35">
      <c r="B23" s="8" t="s">
        <v>2030</v>
      </c>
      <c r="C23" s="57" t="s">
        <v>2031</v>
      </c>
      <c r="D23" s="54" t="s">
        <v>2032</v>
      </c>
      <c r="E23" s="6" t="s">
        <v>127</v>
      </c>
      <c r="F23" s="19">
        <v>6419943</v>
      </c>
      <c r="G23" s="24">
        <v>25358.77</v>
      </c>
      <c r="H23" s="24">
        <v>2.5499999999999998</v>
      </c>
      <c r="I23" s="31"/>
      <c r="J23" s="31"/>
      <c r="K23" s="35"/>
    </row>
    <row r="24" spans="2:11" x14ac:dyDescent="0.35">
      <c r="B24" s="8" t="s">
        <v>1061</v>
      </c>
      <c r="C24" s="57" t="s">
        <v>1062</v>
      </c>
      <c r="D24" s="54" t="s">
        <v>1063</v>
      </c>
      <c r="E24" s="6" t="s">
        <v>1064</v>
      </c>
      <c r="F24" s="19">
        <v>5967070</v>
      </c>
      <c r="G24" s="24">
        <v>23623.63</v>
      </c>
      <c r="H24" s="24">
        <v>2.38</v>
      </c>
      <c r="I24" s="31"/>
      <c r="J24" s="31"/>
      <c r="K24" s="35"/>
    </row>
    <row r="25" spans="2:11" x14ac:dyDescent="0.35">
      <c r="B25" s="8" t="s">
        <v>989</v>
      </c>
      <c r="C25" s="57" t="s">
        <v>990</v>
      </c>
      <c r="D25" s="54" t="s">
        <v>991</v>
      </c>
      <c r="E25" s="6" t="s">
        <v>119</v>
      </c>
      <c r="F25" s="19">
        <v>28120734</v>
      </c>
      <c r="G25" s="24">
        <v>22651.25</v>
      </c>
      <c r="H25" s="24">
        <v>2.2799999999999998</v>
      </c>
      <c r="I25" s="31"/>
      <c r="J25" s="31"/>
      <c r="K25" s="35"/>
    </row>
    <row r="26" spans="2:11" x14ac:dyDescent="0.35">
      <c r="B26" s="8" t="s">
        <v>4506</v>
      </c>
      <c r="C26" s="57" t="s">
        <v>4507</v>
      </c>
      <c r="D26" s="54" t="s">
        <v>4508</v>
      </c>
      <c r="E26" s="6" t="s">
        <v>78</v>
      </c>
      <c r="F26" s="19">
        <v>3754243</v>
      </c>
      <c r="G26" s="24">
        <v>18052.28</v>
      </c>
      <c r="H26" s="24">
        <v>1.82</v>
      </c>
      <c r="I26" s="31"/>
      <c r="J26" s="31"/>
      <c r="K26" s="35"/>
    </row>
    <row r="27" spans="2:11" x14ac:dyDescent="0.35">
      <c r="B27" s="8" t="s">
        <v>402</v>
      </c>
      <c r="C27" s="57" t="s">
        <v>403</v>
      </c>
      <c r="D27" s="54" t="s">
        <v>404</v>
      </c>
      <c r="E27" s="6" t="s">
        <v>405</v>
      </c>
      <c r="F27" s="19">
        <v>6200100</v>
      </c>
      <c r="G27" s="24">
        <v>16282.08</v>
      </c>
      <c r="H27" s="24">
        <v>1.64</v>
      </c>
      <c r="I27" s="31"/>
      <c r="J27" s="31"/>
      <c r="K27" s="35"/>
    </row>
    <row r="28" spans="2:11" x14ac:dyDescent="0.35">
      <c r="B28" s="8" t="s">
        <v>970</v>
      </c>
      <c r="C28" s="57" t="s">
        <v>971</v>
      </c>
      <c r="D28" s="54" t="s">
        <v>972</v>
      </c>
      <c r="E28" s="6" t="s">
        <v>206</v>
      </c>
      <c r="F28" s="19">
        <v>9104650</v>
      </c>
      <c r="G28" s="24">
        <v>15896.72</v>
      </c>
      <c r="H28" s="24">
        <v>1.6</v>
      </c>
      <c r="I28" s="31"/>
      <c r="J28" s="31"/>
      <c r="K28" s="35"/>
    </row>
    <row r="29" spans="2:11" x14ac:dyDescent="0.35">
      <c r="B29" s="8" t="s">
        <v>427</v>
      </c>
      <c r="C29" s="57" t="s">
        <v>428</v>
      </c>
      <c r="D29" s="54" t="s">
        <v>429</v>
      </c>
      <c r="E29" s="6" t="s">
        <v>131</v>
      </c>
      <c r="F29" s="19">
        <v>783493</v>
      </c>
      <c r="G29" s="24">
        <v>14004.94</v>
      </c>
      <c r="H29" s="24">
        <v>1.41</v>
      </c>
      <c r="I29" s="31"/>
      <c r="J29" s="31"/>
      <c r="K29" s="35"/>
    </row>
    <row r="30" spans="2:11" x14ac:dyDescent="0.35">
      <c r="B30" s="8" t="s">
        <v>116</v>
      </c>
      <c r="C30" s="57" t="s">
        <v>117</v>
      </c>
      <c r="D30" s="54" t="s">
        <v>118</v>
      </c>
      <c r="E30" s="6" t="s">
        <v>119</v>
      </c>
      <c r="F30" s="19">
        <v>4500412</v>
      </c>
      <c r="G30" s="24">
        <v>13575.49</v>
      </c>
      <c r="H30" s="24">
        <v>1.37</v>
      </c>
      <c r="I30" s="31"/>
      <c r="J30" s="31"/>
      <c r="K30" s="35"/>
    </row>
    <row r="31" spans="2:11" x14ac:dyDescent="0.35">
      <c r="B31" s="8" t="s">
        <v>1707</v>
      </c>
      <c r="C31" s="57" t="s">
        <v>1708</v>
      </c>
      <c r="D31" s="54" t="s">
        <v>1709</v>
      </c>
      <c r="E31" s="6" t="s">
        <v>127</v>
      </c>
      <c r="F31" s="19">
        <v>2796573</v>
      </c>
      <c r="G31" s="24">
        <v>13308.89</v>
      </c>
      <c r="H31" s="24">
        <v>1.34</v>
      </c>
      <c r="I31" s="31"/>
      <c r="J31" s="31"/>
      <c r="K31" s="35"/>
    </row>
    <row r="32" spans="2:11" x14ac:dyDescent="0.35">
      <c r="B32" s="8" t="s">
        <v>2016</v>
      </c>
      <c r="C32" s="57" t="s">
        <v>685</v>
      </c>
      <c r="D32" s="54" t="s">
        <v>2017</v>
      </c>
      <c r="E32" s="6" t="s">
        <v>89</v>
      </c>
      <c r="F32" s="19">
        <v>2725000</v>
      </c>
      <c r="G32" s="24">
        <v>12258.41</v>
      </c>
      <c r="H32" s="24">
        <v>1.23</v>
      </c>
      <c r="I32" s="31"/>
      <c r="J32" s="31"/>
      <c r="K32" s="35"/>
    </row>
    <row r="33" spans="2:11" x14ac:dyDescent="0.35">
      <c r="B33" s="8" t="s">
        <v>2103</v>
      </c>
      <c r="C33" s="57" t="s">
        <v>1810</v>
      </c>
      <c r="D33" s="54" t="s">
        <v>2104</v>
      </c>
      <c r="E33" s="6" t="s">
        <v>89</v>
      </c>
      <c r="F33" s="19">
        <v>2657426</v>
      </c>
      <c r="G33" s="24">
        <v>11227.62</v>
      </c>
      <c r="H33" s="24">
        <v>1.1299999999999999</v>
      </c>
      <c r="I33" s="31"/>
      <c r="J33" s="31"/>
      <c r="K33" s="35"/>
    </row>
    <row r="34" spans="2:11" x14ac:dyDescent="0.35">
      <c r="B34" s="8" t="s">
        <v>2021</v>
      </c>
      <c r="C34" s="57" t="s">
        <v>2022</v>
      </c>
      <c r="D34" s="54" t="s">
        <v>2023</v>
      </c>
      <c r="E34" s="6" t="s">
        <v>127</v>
      </c>
      <c r="F34" s="19">
        <v>2144917</v>
      </c>
      <c r="G34" s="24">
        <v>11109.6</v>
      </c>
      <c r="H34" s="24">
        <v>1.1200000000000001</v>
      </c>
      <c r="I34" s="31"/>
      <c r="J34" s="31"/>
      <c r="K34" s="35"/>
    </row>
    <row r="35" spans="2:11" x14ac:dyDescent="0.35">
      <c r="B35" s="8" t="s">
        <v>2212</v>
      </c>
      <c r="C35" s="57" t="s">
        <v>2213</v>
      </c>
      <c r="D35" s="54" t="s">
        <v>2214</v>
      </c>
      <c r="E35" s="6" t="s">
        <v>119</v>
      </c>
      <c r="F35" s="19">
        <v>1250000</v>
      </c>
      <c r="G35" s="24">
        <v>9354.3799999999992</v>
      </c>
      <c r="H35" s="24">
        <v>0.94</v>
      </c>
      <c r="I35" s="31"/>
      <c r="J35" s="31"/>
      <c r="K35" s="35"/>
    </row>
    <row r="36" spans="2:11" x14ac:dyDescent="0.35">
      <c r="B36" s="8" t="s">
        <v>1979</v>
      </c>
      <c r="C36" s="57" t="s">
        <v>1980</v>
      </c>
      <c r="D36" s="54" t="s">
        <v>1981</v>
      </c>
      <c r="E36" s="6" t="s">
        <v>405</v>
      </c>
      <c r="F36" s="19">
        <v>2100000</v>
      </c>
      <c r="G36" s="24">
        <v>8829.4500000000007</v>
      </c>
      <c r="H36" s="24">
        <v>0.89</v>
      </c>
      <c r="I36" s="31"/>
      <c r="J36" s="31"/>
      <c r="K36" s="35"/>
    </row>
    <row r="37" spans="2:11" x14ac:dyDescent="0.35">
      <c r="B37" s="8" t="s">
        <v>2807</v>
      </c>
      <c r="C37" s="57" t="s">
        <v>2808</v>
      </c>
      <c r="D37" s="54" t="s">
        <v>2809</v>
      </c>
      <c r="E37" s="6" t="s">
        <v>344</v>
      </c>
      <c r="F37" s="19">
        <v>3389250</v>
      </c>
      <c r="G37" s="24">
        <v>6839.51</v>
      </c>
      <c r="H37" s="24">
        <v>0.69</v>
      </c>
      <c r="I37" s="31"/>
      <c r="J37" s="31"/>
      <c r="K37" s="35"/>
    </row>
    <row r="38" spans="2:11" x14ac:dyDescent="0.35">
      <c r="B38" s="8" t="s">
        <v>2273</v>
      </c>
      <c r="C38" s="57" t="s">
        <v>2274</v>
      </c>
      <c r="D38" s="54" t="s">
        <v>2275</v>
      </c>
      <c r="E38" s="6" t="s">
        <v>344</v>
      </c>
      <c r="F38" s="19">
        <v>1200000</v>
      </c>
      <c r="G38" s="24">
        <v>5832</v>
      </c>
      <c r="H38" s="24">
        <v>0.59</v>
      </c>
      <c r="I38" s="31"/>
      <c r="J38" s="31"/>
      <c r="K38" s="35"/>
    </row>
    <row r="39" spans="2:11" x14ac:dyDescent="0.35">
      <c r="B39" s="8" t="s">
        <v>319</v>
      </c>
      <c r="C39" s="57" t="s">
        <v>320</v>
      </c>
      <c r="D39" s="54" t="s">
        <v>321</v>
      </c>
      <c r="E39" s="6" t="s">
        <v>143</v>
      </c>
      <c r="F39" s="19">
        <v>125000</v>
      </c>
      <c r="G39" s="24">
        <v>4152.63</v>
      </c>
      <c r="H39" s="24">
        <v>0.42</v>
      </c>
      <c r="I39" s="31"/>
      <c r="J39" s="31"/>
      <c r="K39" s="35"/>
    </row>
    <row r="40" spans="2:11" x14ac:dyDescent="0.35">
      <c r="B40" s="8" t="s">
        <v>4509</v>
      </c>
      <c r="C40" s="57" t="s">
        <v>4510</v>
      </c>
      <c r="D40" s="54" t="s">
        <v>4511</v>
      </c>
      <c r="E40" s="6" t="s">
        <v>89</v>
      </c>
      <c r="F40" s="19">
        <v>900000</v>
      </c>
      <c r="G40" s="24">
        <v>1936.35</v>
      </c>
      <c r="H40" s="24">
        <v>0.2</v>
      </c>
      <c r="I40" s="31"/>
      <c r="J40" s="31"/>
      <c r="K40" s="35"/>
    </row>
    <row r="41" spans="2:11" x14ac:dyDescent="0.35">
      <c r="B41" s="8" t="s">
        <v>443</v>
      </c>
      <c r="C41" s="57" t="s">
        <v>444</v>
      </c>
      <c r="D41" s="54" t="s">
        <v>445</v>
      </c>
      <c r="E41" s="6" t="s">
        <v>312</v>
      </c>
      <c r="F41" s="19">
        <v>343380</v>
      </c>
      <c r="G41" s="24">
        <v>1629.68</v>
      </c>
      <c r="H41" s="24">
        <v>0.16</v>
      </c>
      <c r="I41" s="31"/>
      <c r="J41" s="31"/>
      <c r="K41" s="35"/>
    </row>
    <row r="42" spans="2:11" x14ac:dyDescent="0.35">
      <c r="B42" s="8" t="s">
        <v>4338</v>
      </c>
      <c r="C42" s="57" t="s">
        <v>4339</v>
      </c>
      <c r="D42" s="54" t="s">
        <v>4340</v>
      </c>
      <c r="E42" s="6" t="s">
        <v>127</v>
      </c>
      <c r="F42" s="19">
        <v>14234</v>
      </c>
      <c r="G42" s="24">
        <v>130.44999999999999</v>
      </c>
      <c r="H42" s="24">
        <v>0.01</v>
      </c>
      <c r="I42" s="31"/>
      <c r="J42" s="31"/>
      <c r="K42" s="35"/>
    </row>
    <row r="43" spans="2:11" x14ac:dyDescent="0.35">
      <c r="C43" s="58" t="s">
        <v>171</v>
      </c>
      <c r="D43" s="54"/>
      <c r="E43" s="6"/>
      <c r="F43" s="19"/>
      <c r="G43" s="25">
        <v>944052.47</v>
      </c>
      <c r="H43" s="25">
        <v>95.08</v>
      </c>
      <c r="I43" s="31"/>
      <c r="J43" s="31"/>
      <c r="K43" s="35"/>
    </row>
    <row r="44" spans="2:11" x14ac:dyDescent="0.35">
      <c r="C44" s="57"/>
      <c r="D44" s="54"/>
      <c r="E44" s="6"/>
      <c r="F44" s="19"/>
      <c r="G44" s="24"/>
      <c r="H44" s="24"/>
      <c r="I44" s="31"/>
      <c r="J44" s="31"/>
      <c r="K44" s="35"/>
    </row>
    <row r="45" spans="2:11" x14ac:dyDescent="0.35">
      <c r="C45" s="58" t="s">
        <v>3</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4</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5</v>
      </c>
      <c r="D49" s="54"/>
      <c r="E49" s="6"/>
      <c r="F49" s="19"/>
      <c r="G49" s="24"/>
      <c r="H49" s="24"/>
      <c r="I49" s="31"/>
      <c r="J49" s="31"/>
      <c r="K49" s="35"/>
    </row>
    <row r="50" spans="1:11" x14ac:dyDescent="0.35">
      <c r="C50" s="57"/>
      <c r="D50" s="54"/>
      <c r="E50" s="6"/>
      <c r="F50" s="19"/>
      <c r="G50" s="24"/>
      <c r="H50" s="24"/>
      <c r="I50" s="31"/>
      <c r="J50" s="31"/>
      <c r="K50" s="35"/>
    </row>
    <row r="51" spans="1:11" x14ac:dyDescent="0.35">
      <c r="C51" s="58" t="s">
        <v>6</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7</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8</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9</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10</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11</v>
      </c>
      <c r="D61" s="54"/>
      <c r="E61" s="6"/>
      <c r="F61" s="19"/>
      <c r="G61" s="24"/>
      <c r="H61" s="24"/>
      <c r="I61" s="31"/>
      <c r="J61" s="31"/>
      <c r="K61" s="35"/>
    </row>
    <row r="62" spans="1:11" x14ac:dyDescent="0.35">
      <c r="A62" s="28"/>
      <c r="B62" s="28"/>
      <c r="C62" s="58" t="s">
        <v>13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14</v>
      </c>
      <c r="D64" s="54"/>
      <c r="E64" s="6"/>
      <c r="F64" s="19"/>
      <c r="G64" s="24" t="s">
        <v>2</v>
      </c>
      <c r="H64" s="24" t="s">
        <v>2</v>
      </c>
      <c r="I64" s="31"/>
      <c r="J64" s="31"/>
      <c r="K64" s="35"/>
    </row>
    <row r="65" spans="1:11" x14ac:dyDescent="0.35">
      <c r="A65" s="28"/>
      <c r="B65" s="28"/>
      <c r="C65" s="58"/>
      <c r="D65" s="54"/>
      <c r="E65" s="6"/>
      <c r="F65" s="19"/>
      <c r="G65" s="24"/>
      <c r="H65" s="24"/>
      <c r="I65" s="31"/>
      <c r="J65" s="31"/>
      <c r="K65" s="35"/>
    </row>
    <row r="66" spans="1:11" x14ac:dyDescent="0.35">
      <c r="C66" s="59" t="s">
        <v>15</v>
      </c>
      <c r="D66" s="54"/>
      <c r="E66" s="6"/>
      <c r="F66" s="19"/>
      <c r="G66" s="24"/>
      <c r="H66" s="24"/>
      <c r="I66" s="31"/>
      <c r="J66" s="31"/>
      <c r="K66" s="35"/>
    </row>
    <row r="67" spans="1:11" x14ac:dyDescent="0.35">
      <c r="B67" s="8" t="s">
        <v>182</v>
      </c>
      <c r="C67" s="57" t="s">
        <v>183</v>
      </c>
      <c r="D67" s="54" t="s">
        <v>184</v>
      </c>
      <c r="E67" s="6" t="s">
        <v>185</v>
      </c>
      <c r="F67" s="19">
        <v>500000</v>
      </c>
      <c r="G67" s="24">
        <v>489.07</v>
      </c>
      <c r="H67" s="24">
        <v>0.05</v>
      </c>
      <c r="I67" s="31">
        <v>6.5805999999999996</v>
      </c>
      <c r="J67" s="31"/>
      <c r="K67" s="35"/>
    </row>
    <row r="68" spans="1:11" x14ac:dyDescent="0.35">
      <c r="C68" s="58" t="s">
        <v>171</v>
      </c>
      <c r="D68" s="54"/>
      <c r="E68" s="6"/>
      <c r="F68" s="19"/>
      <c r="G68" s="25">
        <v>489.07</v>
      </c>
      <c r="H68" s="25">
        <v>0.05</v>
      </c>
      <c r="I68" s="31"/>
      <c r="J68" s="31"/>
      <c r="K68" s="35"/>
    </row>
    <row r="69" spans="1:11" x14ac:dyDescent="0.35">
      <c r="C69" s="57"/>
      <c r="D69" s="54"/>
      <c r="E69" s="6"/>
      <c r="F69" s="19"/>
      <c r="G69" s="24"/>
      <c r="H69" s="24"/>
      <c r="I69" s="31"/>
      <c r="J69" s="31"/>
      <c r="K69" s="35"/>
    </row>
    <row r="70" spans="1:11" x14ac:dyDescent="0.35">
      <c r="C70" s="58" t="s">
        <v>16</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17</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A74" s="10"/>
      <c r="B74" s="28"/>
      <c r="C74" s="58" t="s">
        <v>18</v>
      </c>
      <c r="D74" s="54"/>
      <c r="E74" s="6"/>
      <c r="F74" s="19"/>
      <c r="G74" s="24"/>
      <c r="H74" s="24"/>
      <c r="I74" s="31"/>
      <c r="J74" s="31"/>
      <c r="K74" s="35"/>
    </row>
    <row r="75" spans="1:11" x14ac:dyDescent="0.35">
      <c r="A75" s="28"/>
      <c r="B75" s="28"/>
      <c r="C75" s="58" t="s">
        <v>19</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20</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A79" s="28"/>
      <c r="B79" s="28"/>
      <c r="C79" s="58" t="s">
        <v>21</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22</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23</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C85" s="59" t="s">
        <v>24</v>
      </c>
      <c r="D85" s="54"/>
      <c r="E85" s="6"/>
      <c r="F85" s="19"/>
      <c r="G85" s="24"/>
      <c r="H85" s="24"/>
      <c r="I85" s="31"/>
      <c r="J85" s="31"/>
      <c r="K85" s="35"/>
    </row>
    <row r="86" spans="1:54" x14ac:dyDescent="0.35">
      <c r="B86" s="8" t="s">
        <v>186</v>
      </c>
      <c r="C86" s="57" t="s">
        <v>187</v>
      </c>
      <c r="D86" s="54"/>
      <c r="E86" s="6"/>
      <c r="F86" s="19"/>
      <c r="G86" s="24">
        <v>38271.17</v>
      </c>
      <c r="H86" s="24">
        <v>3.85</v>
      </c>
      <c r="I86" s="31"/>
      <c r="J86" s="31"/>
      <c r="K86" s="35"/>
    </row>
    <row r="87" spans="1:54" x14ac:dyDescent="0.35">
      <c r="C87" s="58" t="s">
        <v>171</v>
      </c>
      <c r="D87" s="54"/>
      <c r="E87" s="6"/>
      <c r="F87" s="19"/>
      <c r="G87" s="25">
        <v>38271.17</v>
      </c>
      <c r="H87" s="25">
        <v>3.85</v>
      </c>
      <c r="I87" s="31"/>
      <c r="J87" s="31"/>
      <c r="K87" s="35"/>
    </row>
    <row r="88" spans="1:54" x14ac:dyDescent="0.35">
      <c r="C88" s="57"/>
      <c r="D88" s="54"/>
      <c r="E88" s="6"/>
      <c r="F88" s="19"/>
      <c r="G88" s="24"/>
      <c r="H88" s="24"/>
      <c r="I88" s="31"/>
      <c r="J88" s="31"/>
      <c r="K88" s="35"/>
    </row>
    <row r="89" spans="1:54" x14ac:dyDescent="0.35">
      <c r="A89" s="10"/>
      <c r="B89" s="28"/>
      <c r="C89" s="58" t="s">
        <v>25</v>
      </c>
      <c r="D89" s="54"/>
      <c r="E89" s="6"/>
      <c r="F89" s="19"/>
      <c r="G89" s="24"/>
      <c r="H89" s="24"/>
      <c r="I89" s="31"/>
      <c r="J89" s="31"/>
      <c r="K89" s="35"/>
    </row>
    <row r="90" spans="1:54" s="2" customFormat="1" ht="13.5" x14ac:dyDescent="0.35">
      <c r="A90" s="28"/>
      <c r="B90" s="28"/>
      <c r="C90" s="57" t="s">
        <v>4922</v>
      </c>
      <c r="D90" s="54"/>
      <c r="E90" s="6"/>
      <c r="F90" s="19"/>
      <c r="G90" s="24">
        <v>8200</v>
      </c>
      <c r="H90" s="24">
        <v>0.83</v>
      </c>
      <c r="I90" s="31"/>
      <c r="J90" s="31"/>
      <c r="K90" s="35"/>
      <c r="L90" s="3"/>
      <c r="AI90" s="3"/>
      <c r="AV90" s="3"/>
      <c r="AX90" s="3"/>
      <c r="BB90" s="3"/>
    </row>
    <row r="91" spans="1:54" x14ac:dyDescent="0.35">
      <c r="B91" s="8"/>
      <c r="C91" s="57" t="s">
        <v>188</v>
      </c>
      <c r="D91" s="54"/>
      <c r="E91" s="6"/>
      <c r="F91" s="19"/>
      <c r="G91" s="24">
        <v>1832.8700000000008</v>
      </c>
      <c r="H91" s="24">
        <v>0.19000000000000006</v>
      </c>
      <c r="I91" s="31"/>
      <c r="J91" s="31"/>
      <c r="K91" s="35"/>
    </row>
    <row r="92" spans="1:54" x14ac:dyDescent="0.35">
      <c r="C92" s="58" t="s">
        <v>171</v>
      </c>
      <c r="D92" s="54"/>
      <c r="E92" s="6"/>
      <c r="F92" s="19"/>
      <c r="G92" s="25">
        <v>10032.870000000001</v>
      </c>
      <c r="H92" s="25">
        <v>1.02</v>
      </c>
      <c r="I92" s="31"/>
      <c r="J92" s="31"/>
      <c r="K92" s="35"/>
    </row>
    <row r="93" spans="1:54" x14ac:dyDescent="0.35">
      <c r="C93" s="57"/>
      <c r="D93" s="54"/>
      <c r="E93" s="6"/>
      <c r="F93" s="19"/>
      <c r="G93" s="24"/>
      <c r="H93" s="24"/>
      <c r="I93" s="31"/>
      <c r="J93" s="31"/>
      <c r="K93" s="35"/>
    </row>
    <row r="94" spans="1:54" x14ac:dyDescent="0.35">
      <c r="C94" s="60" t="s">
        <v>189</v>
      </c>
      <c r="D94" s="55"/>
      <c r="E94" s="5"/>
      <c r="F94" s="20"/>
      <c r="G94" s="26">
        <v>992845.58</v>
      </c>
      <c r="H94" s="26">
        <v>99.999999999999986</v>
      </c>
      <c r="I94" s="32"/>
      <c r="J94" s="32"/>
      <c r="K94" s="36"/>
    </row>
    <row r="96" spans="1:54" s="50" customFormat="1" ht="15" x14ac:dyDescent="0.4">
      <c r="C96" s="50" t="s">
        <v>4673</v>
      </c>
      <c r="F96" s="51"/>
      <c r="G96" s="51"/>
      <c r="H96" s="51"/>
    </row>
    <row r="97" spans="2:11" s="42" customFormat="1" ht="27" x14ac:dyDescent="0.35">
      <c r="B97" s="43"/>
      <c r="C97" s="43" t="s">
        <v>4668</v>
      </c>
      <c r="D97" s="43" t="s">
        <v>4669</v>
      </c>
      <c r="E97" s="43" t="s">
        <v>4670</v>
      </c>
      <c r="F97" s="44" t="s">
        <v>34</v>
      </c>
      <c r="G97" s="45" t="s">
        <v>4671</v>
      </c>
      <c r="H97" s="44" t="s">
        <v>36</v>
      </c>
      <c r="I97" s="43" t="s">
        <v>39</v>
      </c>
    </row>
    <row r="98" spans="2:11" s="42" customFormat="1" ht="13.5" x14ac:dyDescent="0.35">
      <c r="B98" s="43"/>
      <c r="C98" s="43" t="s">
        <v>4676</v>
      </c>
      <c r="D98" s="43"/>
      <c r="E98" s="43"/>
      <c r="F98" s="44"/>
      <c r="G98" s="45"/>
      <c r="H98" s="44"/>
      <c r="I98" s="43"/>
    </row>
    <row r="99" spans="2:11" s="2" customFormat="1" ht="13.5" x14ac:dyDescent="0.35">
      <c r="B99" s="46">
        <v>2219066</v>
      </c>
      <c r="C99" s="46" t="s">
        <v>4779</v>
      </c>
      <c r="D99" s="46" t="s">
        <v>4666</v>
      </c>
      <c r="E99" s="46" t="s">
        <v>119</v>
      </c>
      <c r="F99" s="47">
        <v>524800</v>
      </c>
      <c r="G99" s="47">
        <v>415.22176000000002</v>
      </c>
      <c r="H99" s="47">
        <v>0.04</v>
      </c>
      <c r="I99" s="46"/>
    </row>
    <row r="100" spans="2:11" s="2" customFormat="1" ht="13.5" x14ac:dyDescent="0.35">
      <c r="B100" s="46">
        <v>2219021</v>
      </c>
      <c r="C100" s="46" t="s">
        <v>4921</v>
      </c>
      <c r="D100" s="46" t="s">
        <v>4666</v>
      </c>
      <c r="E100" s="46" t="s">
        <v>344</v>
      </c>
      <c r="F100" s="47">
        <v>5260750</v>
      </c>
      <c r="G100" s="47">
        <v>10524.130375000001</v>
      </c>
      <c r="H100" s="47">
        <v>1.06</v>
      </c>
      <c r="I100" s="46"/>
    </row>
    <row r="101" spans="2:11" s="1" customFormat="1" ht="13.5" x14ac:dyDescent="0.35">
      <c r="B101" s="48"/>
      <c r="C101" s="48" t="s">
        <v>4672</v>
      </c>
      <c r="D101" s="48"/>
      <c r="E101" s="48"/>
      <c r="F101" s="49"/>
      <c r="G101" s="49">
        <v>10939.352135000001</v>
      </c>
      <c r="H101" s="49">
        <v>1.1000000000000001</v>
      </c>
      <c r="I101" s="48"/>
    </row>
    <row r="103" spans="2:11" x14ac:dyDescent="0.35">
      <c r="C103" s="1" t="s">
        <v>190</v>
      </c>
    </row>
    <row r="104" spans="2:11" x14ac:dyDescent="0.35">
      <c r="C104" s="37" t="s">
        <v>191</v>
      </c>
      <c r="D104" s="37"/>
      <c r="E104" s="37"/>
      <c r="F104" s="37"/>
      <c r="G104" s="37"/>
      <c r="H104" s="37"/>
      <c r="I104" s="37"/>
      <c r="J104" s="37"/>
      <c r="K104" s="37"/>
    </row>
    <row r="105" spans="2:11" x14ac:dyDescent="0.35">
      <c r="C105" s="2" t="s">
        <v>192</v>
      </c>
    </row>
    <row r="106" spans="2:11" x14ac:dyDescent="0.35">
      <c r="C106" s="2" t="s">
        <v>193</v>
      </c>
    </row>
    <row r="107" spans="2:11" ht="30" customHeight="1" x14ac:dyDescent="0.35">
      <c r="C107" s="81" t="s">
        <v>194</v>
      </c>
      <c r="D107" s="82"/>
      <c r="E107" s="82"/>
      <c r="F107" s="82"/>
      <c r="G107" s="82"/>
      <c r="H107" s="82"/>
      <c r="I107" s="82"/>
      <c r="J107" s="82"/>
      <c r="K107" s="82"/>
    </row>
    <row r="108" spans="2:11" x14ac:dyDescent="0.35">
      <c r="C108" s="2" t="s">
        <v>195</v>
      </c>
    </row>
    <row r="110" spans="2:11" x14ac:dyDescent="0.35">
      <c r="C110" s="78" t="s">
        <v>5006</v>
      </c>
      <c r="E110" s="78" t="s">
        <v>5007</v>
      </c>
      <c r="F110" s="79"/>
    </row>
    <row r="111" spans="2:11" x14ac:dyDescent="0.35">
      <c r="E111" s="2" t="s">
        <v>5066</v>
      </c>
    </row>
  </sheetData>
  <mergeCells count="1">
    <mergeCell ref="C107:K107"/>
  </mergeCells>
  <hyperlinks>
    <hyperlink ref="J2" location="'Index'!A1" display="'Index'!A1" xr:uid="{E965B9D2-F49B-460D-B130-43CC80F1122C}"/>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86CB-B8D5-4F42-98D1-6F6D1B88DDD6}">
  <sheetPr codeName="Sheet1"/>
  <dimension ref="A1:IV100"/>
  <sheetViews>
    <sheetView showGridLines="0" zoomScale="90" zoomScaleNormal="90" workbookViewId="0">
      <pane ySplit="6" topLeftCell="A8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4512</v>
      </c>
      <c r="J2" s="38" t="s">
        <v>4662</v>
      </c>
    </row>
    <row r="3" spans="1:54" ht="16" x14ac:dyDescent="0.4">
      <c r="C3" s="1" t="s">
        <v>28</v>
      </c>
      <c r="D3" s="21" t="s">
        <v>4513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375</v>
      </c>
      <c r="C10" s="57" t="s">
        <v>376</v>
      </c>
      <c r="D10" s="54" t="s">
        <v>377</v>
      </c>
      <c r="E10" s="6" t="s">
        <v>71</v>
      </c>
      <c r="F10" s="19">
        <v>3800000</v>
      </c>
      <c r="G10" s="24">
        <v>113614.3</v>
      </c>
      <c r="H10" s="24">
        <v>20.41</v>
      </c>
      <c r="I10" s="31"/>
      <c r="J10" s="31"/>
      <c r="K10" s="35"/>
    </row>
    <row r="11" spans="1:54" x14ac:dyDescent="0.35">
      <c r="B11" s="8" t="s">
        <v>68</v>
      </c>
      <c r="C11" s="57" t="s">
        <v>69</v>
      </c>
      <c r="D11" s="54" t="s">
        <v>70</v>
      </c>
      <c r="E11" s="6" t="s">
        <v>71</v>
      </c>
      <c r="F11" s="19">
        <v>520000</v>
      </c>
      <c r="G11" s="24">
        <v>64015.38</v>
      </c>
      <c r="H11" s="24">
        <v>11.5</v>
      </c>
      <c r="I11" s="31"/>
      <c r="J11" s="31"/>
      <c r="K11" s="35"/>
    </row>
    <row r="12" spans="1:54" x14ac:dyDescent="0.35">
      <c r="B12" s="8" t="s">
        <v>381</v>
      </c>
      <c r="C12" s="57" t="s">
        <v>382</v>
      </c>
      <c r="D12" s="54" t="s">
        <v>383</v>
      </c>
      <c r="E12" s="6" t="s">
        <v>71</v>
      </c>
      <c r="F12" s="19">
        <v>6000000</v>
      </c>
      <c r="G12" s="24">
        <v>42966</v>
      </c>
      <c r="H12" s="24">
        <v>7.72</v>
      </c>
      <c r="I12" s="31"/>
      <c r="J12" s="31"/>
      <c r="K12" s="35"/>
    </row>
    <row r="13" spans="1:54" x14ac:dyDescent="0.35">
      <c r="B13" s="8" t="s">
        <v>105</v>
      </c>
      <c r="C13" s="57" t="s">
        <v>106</v>
      </c>
      <c r="D13" s="54" t="s">
        <v>107</v>
      </c>
      <c r="E13" s="6" t="s">
        <v>71</v>
      </c>
      <c r="F13" s="19">
        <v>1280000</v>
      </c>
      <c r="G13" s="24">
        <v>31461.119999999999</v>
      </c>
      <c r="H13" s="24">
        <v>5.65</v>
      </c>
      <c r="I13" s="31"/>
      <c r="J13" s="31"/>
      <c r="K13" s="35"/>
    </row>
    <row r="14" spans="1:54" x14ac:dyDescent="0.35">
      <c r="B14" s="8" t="s">
        <v>90</v>
      </c>
      <c r="C14" s="57" t="s">
        <v>91</v>
      </c>
      <c r="D14" s="54" t="s">
        <v>92</v>
      </c>
      <c r="E14" s="6" t="s">
        <v>71</v>
      </c>
      <c r="F14" s="19">
        <v>540000</v>
      </c>
      <c r="G14" s="24">
        <v>28049.22</v>
      </c>
      <c r="H14" s="24">
        <v>5.04</v>
      </c>
      <c r="I14" s="31"/>
      <c r="J14" s="31"/>
      <c r="K14" s="35"/>
    </row>
    <row r="15" spans="1:54" x14ac:dyDescent="0.35">
      <c r="B15" s="8" t="s">
        <v>498</v>
      </c>
      <c r="C15" s="57" t="s">
        <v>499</v>
      </c>
      <c r="D15" s="54" t="s">
        <v>500</v>
      </c>
      <c r="E15" s="6" t="s">
        <v>143</v>
      </c>
      <c r="F15" s="19">
        <v>17500000</v>
      </c>
      <c r="G15" s="24">
        <v>24720.5</v>
      </c>
      <c r="H15" s="24">
        <v>4.4400000000000004</v>
      </c>
      <c r="I15" s="31"/>
      <c r="J15" s="31"/>
      <c r="K15" s="35"/>
    </row>
    <row r="16" spans="1:54" x14ac:dyDescent="0.35">
      <c r="B16" s="8" t="s">
        <v>281</v>
      </c>
      <c r="C16" s="57" t="s">
        <v>282</v>
      </c>
      <c r="D16" s="54" t="s">
        <v>283</v>
      </c>
      <c r="E16" s="6" t="s">
        <v>143</v>
      </c>
      <c r="F16" s="19">
        <v>750000</v>
      </c>
      <c r="G16" s="24">
        <v>20784.38</v>
      </c>
      <c r="H16" s="24">
        <v>3.73</v>
      </c>
      <c r="I16" s="31"/>
      <c r="J16" s="31"/>
      <c r="K16" s="35"/>
    </row>
    <row r="17" spans="2:11" x14ac:dyDescent="0.35">
      <c r="B17" s="8" t="s">
        <v>140</v>
      </c>
      <c r="C17" s="57" t="s">
        <v>141</v>
      </c>
      <c r="D17" s="54" t="s">
        <v>142</v>
      </c>
      <c r="E17" s="6" t="s">
        <v>143</v>
      </c>
      <c r="F17" s="19">
        <v>4000000</v>
      </c>
      <c r="G17" s="24">
        <v>20172</v>
      </c>
      <c r="H17" s="24">
        <v>3.62</v>
      </c>
      <c r="I17" s="31"/>
      <c r="J17" s="31"/>
      <c r="K17" s="35"/>
    </row>
    <row r="18" spans="2:11" x14ac:dyDescent="0.35">
      <c r="B18" s="8" t="s">
        <v>495</v>
      </c>
      <c r="C18" s="57" t="s">
        <v>496</v>
      </c>
      <c r="D18" s="54" t="s">
        <v>497</v>
      </c>
      <c r="E18" s="6" t="s">
        <v>143</v>
      </c>
      <c r="F18" s="19">
        <v>1500000</v>
      </c>
      <c r="G18" s="24">
        <v>18360.75</v>
      </c>
      <c r="H18" s="24">
        <v>3.3</v>
      </c>
      <c r="I18" s="31"/>
      <c r="J18" s="31"/>
      <c r="K18" s="35"/>
    </row>
    <row r="19" spans="2:11" x14ac:dyDescent="0.35">
      <c r="B19" s="8" t="s">
        <v>266</v>
      </c>
      <c r="C19" s="57" t="s">
        <v>267</v>
      </c>
      <c r="D19" s="54" t="s">
        <v>268</v>
      </c>
      <c r="E19" s="6" t="s">
        <v>143</v>
      </c>
      <c r="F19" s="19">
        <v>150000</v>
      </c>
      <c r="G19" s="24">
        <v>16551</v>
      </c>
      <c r="H19" s="24">
        <v>2.97</v>
      </c>
      <c r="I19" s="31"/>
      <c r="J19" s="31"/>
      <c r="K19" s="35"/>
    </row>
    <row r="20" spans="2:11" x14ac:dyDescent="0.35">
      <c r="B20" s="8" t="s">
        <v>2650</v>
      </c>
      <c r="C20" s="57" t="s">
        <v>2651</v>
      </c>
      <c r="D20" s="54" t="s">
        <v>2652</v>
      </c>
      <c r="E20" s="6" t="s">
        <v>143</v>
      </c>
      <c r="F20" s="19">
        <v>1280000</v>
      </c>
      <c r="G20" s="24">
        <v>16158.72</v>
      </c>
      <c r="H20" s="24">
        <v>2.9</v>
      </c>
      <c r="I20" s="31"/>
      <c r="J20" s="31"/>
      <c r="K20" s="35"/>
    </row>
    <row r="21" spans="2:11" x14ac:dyDescent="0.35">
      <c r="B21" s="8" t="s">
        <v>251</v>
      </c>
      <c r="C21" s="57" t="s">
        <v>252</v>
      </c>
      <c r="D21" s="54" t="s">
        <v>253</v>
      </c>
      <c r="E21" s="6" t="s">
        <v>143</v>
      </c>
      <c r="F21" s="19">
        <v>1600000</v>
      </c>
      <c r="G21" s="24">
        <v>15129.6</v>
      </c>
      <c r="H21" s="24">
        <v>2.72</v>
      </c>
      <c r="I21" s="31"/>
      <c r="J21" s="31"/>
      <c r="K21" s="35"/>
    </row>
    <row r="22" spans="2:11" x14ac:dyDescent="0.35">
      <c r="B22" s="8" t="s">
        <v>4122</v>
      </c>
      <c r="C22" s="57" t="s">
        <v>4123</v>
      </c>
      <c r="D22" s="54" t="s">
        <v>4124</v>
      </c>
      <c r="E22" s="6" t="s">
        <v>143</v>
      </c>
      <c r="F22" s="19">
        <v>360000</v>
      </c>
      <c r="G22" s="24">
        <v>15037.92</v>
      </c>
      <c r="H22" s="24">
        <v>2.7</v>
      </c>
      <c r="I22" s="31"/>
      <c r="J22" s="31"/>
      <c r="K22" s="35"/>
    </row>
    <row r="23" spans="2:11" x14ac:dyDescent="0.35">
      <c r="B23" s="8" t="s">
        <v>2018</v>
      </c>
      <c r="C23" s="57" t="s">
        <v>2019</v>
      </c>
      <c r="D23" s="54" t="s">
        <v>2020</v>
      </c>
      <c r="E23" s="6" t="s">
        <v>127</v>
      </c>
      <c r="F23" s="19">
        <v>1391224</v>
      </c>
      <c r="G23" s="24">
        <v>14759.5</v>
      </c>
      <c r="H23" s="24">
        <v>2.65</v>
      </c>
      <c r="I23" s="31"/>
      <c r="J23" s="31"/>
      <c r="K23" s="35"/>
    </row>
    <row r="24" spans="2:11" x14ac:dyDescent="0.35">
      <c r="B24" s="8" t="s">
        <v>244</v>
      </c>
      <c r="C24" s="57" t="s">
        <v>245</v>
      </c>
      <c r="D24" s="54" t="s">
        <v>246</v>
      </c>
      <c r="E24" s="6" t="s">
        <v>143</v>
      </c>
      <c r="F24" s="19">
        <v>1400000</v>
      </c>
      <c r="G24" s="24">
        <v>14618.8</v>
      </c>
      <c r="H24" s="24">
        <v>2.63</v>
      </c>
      <c r="I24" s="31"/>
      <c r="J24" s="31"/>
      <c r="K24" s="35"/>
    </row>
    <row r="25" spans="2:11" x14ac:dyDescent="0.35">
      <c r="B25" s="8" t="s">
        <v>492</v>
      </c>
      <c r="C25" s="57" t="s">
        <v>493</v>
      </c>
      <c r="D25" s="54" t="s">
        <v>494</v>
      </c>
      <c r="E25" s="6" t="s">
        <v>71</v>
      </c>
      <c r="F25" s="19">
        <v>816326</v>
      </c>
      <c r="G25" s="24">
        <v>13694.28</v>
      </c>
      <c r="H25" s="24">
        <v>2.46</v>
      </c>
      <c r="I25" s="31"/>
      <c r="J25" s="31"/>
      <c r="K25" s="35"/>
    </row>
    <row r="26" spans="2:11" x14ac:dyDescent="0.35">
      <c r="B26" s="8" t="s">
        <v>1052</v>
      </c>
      <c r="C26" s="57" t="s">
        <v>1053</v>
      </c>
      <c r="D26" s="54" t="s">
        <v>1054</v>
      </c>
      <c r="E26" s="6" t="s">
        <v>71</v>
      </c>
      <c r="F26" s="19">
        <v>120000</v>
      </c>
      <c r="G26" s="24">
        <v>10617.36</v>
      </c>
      <c r="H26" s="24">
        <v>1.91</v>
      </c>
      <c r="I26" s="31"/>
      <c r="J26" s="31"/>
      <c r="K26" s="35"/>
    </row>
    <row r="27" spans="2:11" x14ac:dyDescent="0.35">
      <c r="B27" s="8" t="s">
        <v>154</v>
      </c>
      <c r="C27" s="57" t="s">
        <v>155</v>
      </c>
      <c r="D27" s="54" t="s">
        <v>156</v>
      </c>
      <c r="E27" s="6" t="s">
        <v>143</v>
      </c>
      <c r="F27" s="19">
        <v>300000</v>
      </c>
      <c r="G27" s="24">
        <v>10277.4</v>
      </c>
      <c r="H27" s="24">
        <v>1.85</v>
      </c>
      <c r="I27" s="31"/>
      <c r="J27" s="31"/>
      <c r="K27" s="35"/>
    </row>
    <row r="28" spans="2:11" x14ac:dyDescent="0.35">
      <c r="B28" s="8" t="s">
        <v>124</v>
      </c>
      <c r="C28" s="57" t="s">
        <v>125</v>
      </c>
      <c r="D28" s="54" t="s">
        <v>126</v>
      </c>
      <c r="E28" s="6" t="s">
        <v>127</v>
      </c>
      <c r="F28" s="19">
        <v>330000</v>
      </c>
      <c r="G28" s="24">
        <v>9430.74</v>
      </c>
      <c r="H28" s="24">
        <v>1.69</v>
      </c>
      <c r="I28" s="31"/>
      <c r="J28" s="31"/>
      <c r="K28" s="35"/>
    </row>
    <row r="29" spans="2:11" x14ac:dyDescent="0.35">
      <c r="B29" s="8" t="s">
        <v>338</v>
      </c>
      <c r="C29" s="57" t="s">
        <v>339</v>
      </c>
      <c r="D29" s="54" t="s">
        <v>340</v>
      </c>
      <c r="E29" s="6" t="s">
        <v>143</v>
      </c>
      <c r="F29" s="19">
        <v>14000000</v>
      </c>
      <c r="G29" s="24">
        <v>7858.2</v>
      </c>
      <c r="H29" s="24">
        <v>1.41</v>
      </c>
      <c r="I29" s="31"/>
      <c r="J29" s="31"/>
      <c r="K29" s="35"/>
    </row>
    <row r="30" spans="2:11" x14ac:dyDescent="0.35">
      <c r="B30" s="8" t="s">
        <v>3017</v>
      </c>
      <c r="C30" s="57" t="s">
        <v>3018</v>
      </c>
      <c r="D30" s="54" t="s">
        <v>3019</v>
      </c>
      <c r="E30" s="6" t="s">
        <v>143</v>
      </c>
      <c r="F30" s="19">
        <v>350000</v>
      </c>
      <c r="G30" s="24">
        <v>6963.08</v>
      </c>
      <c r="H30" s="24">
        <v>1.25</v>
      </c>
      <c r="I30" s="31"/>
      <c r="J30" s="31"/>
      <c r="K30" s="35"/>
    </row>
    <row r="31" spans="2:11" x14ac:dyDescent="0.35">
      <c r="B31" s="8" t="s">
        <v>4514</v>
      </c>
      <c r="C31" s="57" t="s">
        <v>4515</v>
      </c>
      <c r="D31" s="54" t="s">
        <v>4516</v>
      </c>
      <c r="E31" s="6" t="s">
        <v>143</v>
      </c>
      <c r="F31" s="19">
        <v>1400000</v>
      </c>
      <c r="G31" s="24">
        <v>6447</v>
      </c>
      <c r="H31" s="24">
        <v>1.1599999999999999</v>
      </c>
      <c r="I31" s="31"/>
      <c r="J31" s="31"/>
      <c r="K31" s="35"/>
    </row>
    <row r="32" spans="2:11" x14ac:dyDescent="0.35">
      <c r="B32" s="8" t="s">
        <v>4517</v>
      </c>
      <c r="C32" s="57" t="s">
        <v>4518</v>
      </c>
      <c r="D32" s="54" t="s">
        <v>4519</v>
      </c>
      <c r="E32" s="6" t="s">
        <v>143</v>
      </c>
      <c r="F32" s="19">
        <v>300000</v>
      </c>
      <c r="G32" s="24">
        <v>5394.9</v>
      </c>
      <c r="H32" s="24">
        <v>0.97</v>
      </c>
      <c r="I32" s="31"/>
      <c r="J32" s="31"/>
      <c r="K32" s="35"/>
    </row>
    <row r="33" spans="2:11" x14ac:dyDescent="0.35">
      <c r="B33" s="8" t="s">
        <v>4520</v>
      </c>
      <c r="C33" s="57" t="s">
        <v>4521</v>
      </c>
      <c r="D33" s="54" t="s">
        <v>4522</v>
      </c>
      <c r="E33" s="6" t="s">
        <v>143</v>
      </c>
      <c r="F33" s="19">
        <v>520615</v>
      </c>
      <c r="G33" s="24">
        <v>5094.74</v>
      </c>
      <c r="H33" s="24">
        <v>0.92</v>
      </c>
      <c r="I33" s="31"/>
      <c r="J33" s="31"/>
      <c r="K33" s="35"/>
    </row>
    <row r="34" spans="2:11" x14ac:dyDescent="0.35">
      <c r="B34" s="8" t="s">
        <v>1945</v>
      </c>
      <c r="C34" s="57" t="s">
        <v>1946</v>
      </c>
      <c r="D34" s="54" t="s">
        <v>1947</v>
      </c>
      <c r="E34" s="6" t="s">
        <v>127</v>
      </c>
      <c r="F34" s="19">
        <v>125869</v>
      </c>
      <c r="G34" s="24">
        <v>5089.95</v>
      </c>
      <c r="H34" s="24">
        <v>0.91</v>
      </c>
      <c r="I34" s="31"/>
      <c r="J34" s="31"/>
      <c r="K34" s="35"/>
    </row>
    <row r="35" spans="2:11" x14ac:dyDescent="0.35">
      <c r="B35" s="8" t="s">
        <v>409</v>
      </c>
      <c r="C35" s="57" t="s">
        <v>410</v>
      </c>
      <c r="D35" s="54" t="s">
        <v>411</v>
      </c>
      <c r="E35" s="6" t="s">
        <v>143</v>
      </c>
      <c r="F35" s="19">
        <v>204000</v>
      </c>
      <c r="G35" s="24">
        <v>4421.7</v>
      </c>
      <c r="H35" s="24">
        <v>0.79</v>
      </c>
      <c r="I35" s="31"/>
      <c r="J35" s="31"/>
      <c r="K35" s="35"/>
    </row>
    <row r="36" spans="2:11" x14ac:dyDescent="0.35">
      <c r="B36" s="8" t="s">
        <v>1013</v>
      </c>
      <c r="C36" s="57" t="s">
        <v>1014</v>
      </c>
      <c r="D36" s="54" t="s">
        <v>1015</v>
      </c>
      <c r="E36" s="6" t="s">
        <v>143</v>
      </c>
      <c r="F36" s="19">
        <v>160000</v>
      </c>
      <c r="G36" s="24">
        <v>2740.64</v>
      </c>
      <c r="H36" s="24">
        <v>0.49</v>
      </c>
      <c r="I36" s="31"/>
      <c r="J36" s="31"/>
      <c r="K36" s="35"/>
    </row>
    <row r="37" spans="2:11" x14ac:dyDescent="0.35">
      <c r="B37" s="8" t="s">
        <v>4523</v>
      </c>
      <c r="C37" s="57" t="s">
        <v>4524</v>
      </c>
      <c r="D37" s="54" t="s">
        <v>4525</v>
      </c>
      <c r="E37" s="6" t="s">
        <v>143</v>
      </c>
      <c r="F37" s="19">
        <v>38798</v>
      </c>
      <c r="G37" s="24">
        <v>174.77</v>
      </c>
      <c r="H37" s="24">
        <v>0.03</v>
      </c>
      <c r="I37" s="31"/>
      <c r="J37" s="31"/>
      <c r="K37" s="35"/>
    </row>
    <row r="38" spans="2:11" x14ac:dyDescent="0.35">
      <c r="C38" s="58" t="s">
        <v>171</v>
      </c>
      <c r="D38" s="54"/>
      <c r="E38" s="6"/>
      <c r="F38" s="19"/>
      <c r="G38" s="25">
        <v>544603.94999999995</v>
      </c>
      <c r="H38" s="25">
        <v>97.82</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8</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9</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10</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A56" s="10"/>
      <c r="B56" s="28"/>
      <c r="C56" s="58" t="s">
        <v>11</v>
      </c>
      <c r="D56" s="54"/>
      <c r="E56" s="6"/>
      <c r="F56" s="19"/>
      <c r="G56" s="24"/>
      <c r="H56" s="24"/>
      <c r="I56" s="31"/>
      <c r="J56" s="31"/>
      <c r="K56" s="35"/>
    </row>
    <row r="57" spans="1:11" x14ac:dyDescent="0.35">
      <c r="A57" s="28"/>
      <c r="B57" s="28"/>
      <c r="C57" s="58" t="s">
        <v>13</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14</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15</v>
      </c>
      <c r="D61" s="54"/>
      <c r="E61" s="6"/>
      <c r="F61" s="19"/>
      <c r="G61" s="24"/>
      <c r="H61" s="24"/>
      <c r="I61" s="31"/>
      <c r="J61" s="31"/>
      <c r="K61" s="35"/>
    </row>
    <row r="62" spans="1:11" x14ac:dyDescent="0.35">
      <c r="B62" s="8" t="s">
        <v>182</v>
      </c>
      <c r="C62" s="57" t="s">
        <v>183</v>
      </c>
      <c r="D62" s="54" t="s">
        <v>184</v>
      </c>
      <c r="E62" s="6" t="s">
        <v>185</v>
      </c>
      <c r="F62" s="19">
        <v>500000</v>
      </c>
      <c r="G62" s="24">
        <v>489.07</v>
      </c>
      <c r="H62" s="24">
        <v>0.09</v>
      </c>
      <c r="I62" s="31">
        <v>6.5805999999999996</v>
      </c>
      <c r="J62" s="31"/>
      <c r="K62" s="35"/>
    </row>
    <row r="63" spans="1:11" x14ac:dyDescent="0.35">
      <c r="C63" s="58" t="s">
        <v>171</v>
      </c>
      <c r="D63" s="54"/>
      <c r="E63" s="6"/>
      <c r="F63" s="19"/>
      <c r="G63" s="25">
        <v>489.07</v>
      </c>
      <c r="H63" s="25">
        <v>0.09</v>
      </c>
      <c r="I63" s="31"/>
      <c r="J63" s="31"/>
      <c r="K63" s="35"/>
    </row>
    <row r="64" spans="1:11" x14ac:dyDescent="0.35">
      <c r="C64" s="57"/>
      <c r="D64" s="54"/>
      <c r="E64" s="6"/>
      <c r="F64" s="19"/>
      <c r="G64" s="24"/>
      <c r="H64" s="24"/>
      <c r="I64" s="31"/>
      <c r="J64" s="31"/>
      <c r="K64" s="35"/>
    </row>
    <row r="65" spans="1:11" x14ac:dyDescent="0.35">
      <c r="C65" s="58" t="s">
        <v>16</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17</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18</v>
      </c>
      <c r="D69" s="54"/>
      <c r="E69" s="6"/>
      <c r="F69" s="19"/>
      <c r="G69" s="24"/>
      <c r="H69" s="24"/>
      <c r="I69" s="31"/>
      <c r="J69" s="31"/>
      <c r="K69" s="35"/>
    </row>
    <row r="70" spans="1:11" x14ac:dyDescent="0.35">
      <c r="A70" s="28"/>
      <c r="B70" s="28"/>
      <c r="C70" s="58" t="s">
        <v>19</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20</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21</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22</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C80" s="59" t="s">
        <v>24</v>
      </c>
      <c r="D80" s="54"/>
      <c r="E80" s="6"/>
      <c r="F80" s="19"/>
      <c r="G80" s="24"/>
      <c r="H80" s="24"/>
      <c r="I80" s="31"/>
      <c r="J80" s="31"/>
      <c r="K80" s="35"/>
    </row>
    <row r="81" spans="1:54" x14ac:dyDescent="0.35">
      <c r="B81" s="8" t="s">
        <v>186</v>
      </c>
      <c r="C81" s="57" t="s">
        <v>187</v>
      </c>
      <c r="D81" s="54"/>
      <c r="E81" s="6"/>
      <c r="F81" s="19"/>
      <c r="G81" s="24">
        <v>11327.49</v>
      </c>
      <c r="H81" s="24">
        <v>2.0299999999999998</v>
      </c>
      <c r="I81" s="31"/>
      <c r="J81" s="31"/>
      <c r="K81" s="35"/>
    </row>
    <row r="82" spans="1:54" x14ac:dyDescent="0.35">
      <c r="C82" s="58" t="s">
        <v>171</v>
      </c>
      <c r="D82" s="54"/>
      <c r="E82" s="6"/>
      <c r="F82" s="19"/>
      <c r="G82" s="25">
        <v>11327.49</v>
      </c>
      <c r="H82" s="25">
        <v>2.0299999999999998</v>
      </c>
      <c r="I82" s="31"/>
      <c r="J82" s="31"/>
      <c r="K82" s="35"/>
    </row>
    <row r="83" spans="1:54" x14ac:dyDescent="0.35">
      <c r="C83" s="57"/>
      <c r="D83" s="54"/>
      <c r="E83" s="6"/>
      <c r="F83" s="19"/>
      <c r="G83" s="24"/>
      <c r="H83" s="24"/>
      <c r="I83" s="31"/>
      <c r="J83" s="31"/>
      <c r="K83" s="35"/>
    </row>
    <row r="84" spans="1:54" x14ac:dyDescent="0.35">
      <c r="A84" s="10"/>
      <c r="B84" s="28"/>
      <c r="C84" s="58" t="s">
        <v>25</v>
      </c>
      <c r="D84" s="54"/>
      <c r="E84" s="6"/>
      <c r="F84" s="19"/>
      <c r="G84" s="24"/>
      <c r="H84" s="24"/>
      <c r="I84" s="31"/>
      <c r="J84" s="31"/>
      <c r="K84" s="35"/>
    </row>
    <row r="85" spans="1:54" s="2" customFormat="1" ht="13.5" x14ac:dyDescent="0.35">
      <c r="A85" s="28"/>
      <c r="B85" s="28"/>
      <c r="C85" s="57" t="s">
        <v>4922</v>
      </c>
      <c r="D85" s="54"/>
      <c r="E85" s="6"/>
      <c r="F85" s="19"/>
      <c r="G85" s="24">
        <v>1200</v>
      </c>
      <c r="H85" s="24">
        <v>0.22</v>
      </c>
      <c r="I85" s="31"/>
      <c r="J85" s="31"/>
      <c r="K85" s="35"/>
      <c r="L85" s="3"/>
      <c r="AI85" s="3"/>
      <c r="AV85" s="3"/>
      <c r="AX85" s="3"/>
      <c r="BB85" s="3"/>
    </row>
    <row r="86" spans="1:54" x14ac:dyDescent="0.35">
      <c r="B86" s="8"/>
      <c r="C86" s="57" t="s">
        <v>188</v>
      </c>
      <c r="D86" s="54"/>
      <c r="E86" s="6"/>
      <c r="F86" s="19"/>
      <c r="G86" s="24">
        <v>-958.18000000000006</v>
      </c>
      <c r="H86" s="24">
        <v>-0.16</v>
      </c>
      <c r="I86" s="31"/>
      <c r="J86" s="31"/>
      <c r="K86" s="35"/>
    </row>
    <row r="87" spans="1:54" x14ac:dyDescent="0.35">
      <c r="C87" s="58" t="s">
        <v>171</v>
      </c>
      <c r="D87" s="54"/>
      <c r="E87" s="6"/>
      <c r="F87" s="19"/>
      <c r="G87" s="25">
        <v>241.82</v>
      </c>
      <c r="H87" s="25">
        <v>0.06</v>
      </c>
      <c r="I87" s="31"/>
      <c r="J87" s="31"/>
      <c r="K87" s="35"/>
    </row>
    <row r="88" spans="1:54" x14ac:dyDescent="0.35">
      <c r="C88" s="57"/>
      <c r="D88" s="54"/>
      <c r="E88" s="6"/>
      <c r="F88" s="19"/>
      <c r="G88" s="24"/>
      <c r="H88" s="24"/>
      <c r="I88" s="31"/>
      <c r="J88" s="31"/>
      <c r="K88" s="35"/>
    </row>
    <row r="89" spans="1:54" x14ac:dyDescent="0.35">
      <c r="C89" s="60" t="s">
        <v>189</v>
      </c>
      <c r="D89" s="55"/>
      <c r="E89" s="5"/>
      <c r="F89" s="20"/>
      <c r="G89" s="26">
        <v>556662.32999999996</v>
      </c>
      <c r="H89" s="26">
        <v>100</v>
      </c>
      <c r="I89" s="32"/>
      <c r="J89" s="32"/>
      <c r="K89" s="36"/>
    </row>
    <row r="92" spans="1:54" x14ac:dyDescent="0.35">
      <c r="C92" s="1" t="s">
        <v>190</v>
      </c>
    </row>
    <row r="93" spans="1:54" x14ac:dyDescent="0.35">
      <c r="C93" s="37" t="s">
        <v>191</v>
      </c>
      <c r="D93" s="37"/>
      <c r="E93" s="37"/>
      <c r="F93" s="37"/>
      <c r="G93" s="37"/>
      <c r="H93" s="37"/>
      <c r="I93" s="37"/>
      <c r="J93" s="37"/>
      <c r="K93" s="37"/>
    </row>
    <row r="94" spans="1:54" x14ac:dyDescent="0.35">
      <c r="C94" s="2" t="s">
        <v>192</v>
      </c>
    </row>
    <row r="95" spans="1:54" x14ac:dyDescent="0.35">
      <c r="C95" s="2" t="s">
        <v>193</v>
      </c>
    </row>
    <row r="96" spans="1:54" ht="30" customHeight="1" x14ac:dyDescent="0.35">
      <c r="C96" s="81" t="s">
        <v>194</v>
      </c>
      <c r="D96" s="82"/>
      <c r="E96" s="82"/>
      <c r="F96" s="82"/>
      <c r="G96" s="82"/>
      <c r="H96" s="82"/>
      <c r="I96" s="82"/>
      <c r="J96" s="82"/>
      <c r="K96" s="82"/>
    </row>
    <row r="97" spans="3:6" x14ac:dyDescent="0.35">
      <c r="C97" s="2" t="s">
        <v>195</v>
      </c>
    </row>
    <row r="99" spans="3:6" x14ac:dyDescent="0.35">
      <c r="C99" s="78" t="s">
        <v>5006</v>
      </c>
      <c r="E99" s="78" t="s">
        <v>5007</v>
      </c>
      <c r="F99" s="79"/>
    </row>
    <row r="100" spans="3:6" x14ac:dyDescent="0.35">
      <c r="E100" s="2" t="s">
        <v>5067</v>
      </c>
    </row>
  </sheetData>
  <mergeCells count="1">
    <mergeCell ref="C96:K96"/>
  </mergeCells>
  <hyperlinks>
    <hyperlink ref="J2" location="'Index'!A1" display="'Index'!A1" xr:uid="{BB5B8988-CD36-424E-9A4A-F77C401F9729}"/>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C890F-AFAD-49B6-96C7-9817EABEA1BE}">
  <sheetPr codeName="Sheet1"/>
  <dimension ref="A1:IV74"/>
  <sheetViews>
    <sheetView showGridLines="0" zoomScale="90" zoomScaleNormal="90" workbookViewId="0">
      <pane ySplit="6" topLeftCell="A5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4526</v>
      </c>
      <c r="J2" s="38" t="s">
        <v>4662</v>
      </c>
    </row>
    <row r="3" spans="1:54" ht="16" x14ac:dyDescent="0.4">
      <c r="C3" s="1" t="s">
        <v>28</v>
      </c>
      <c r="D3" s="21" t="s">
        <v>2091</v>
      </c>
      <c r="F3" s="71" t="s">
        <v>4951</v>
      </c>
      <c r="G3" s="13" t="s">
        <v>4952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4527</v>
      </c>
      <c r="D45" s="54"/>
      <c r="E45" s="6"/>
      <c r="F45" s="19"/>
      <c r="G45" s="24"/>
      <c r="H45" s="24"/>
      <c r="I45" s="31"/>
      <c r="J45" s="31"/>
      <c r="K45" s="35"/>
    </row>
    <row r="46" spans="1:11" x14ac:dyDescent="0.35">
      <c r="B46" s="8" t="s">
        <v>4528</v>
      </c>
      <c r="C46" s="57" t="s">
        <v>4530</v>
      </c>
      <c r="D46" s="54" t="s">
        <v>4529</v>
      </c>
      <c r="E46" s="6" t="s">
        <v>4530</v>
      </c>
      <c r="F46" s="19">
        <v>54733.309500000003</v>
      </c>
      <c r="G46" s="24">
        <v>51009.26</v>
      </c>
      <c r="H46" s="24">
        <v>97.17</v>
      </c>
      <c r="I46" s="31"/>
      <c r="J46" s="31"/>
      <c r="K46" s="35"/>
    </row>
    <row r="47" spans="1:11" x14ac:dyDescent="0.35">
      <c r="C47" s="58" t="s">
        <v>171</v>
      </c>
      <c r="D47" s="54"/>
      <c r="E47" s="6"/>
      <c r="F47" s="19"/>
      <c r="G47" s="25">
        <v>51009.26</v>
      </c>
      <c r="H47" s="25">
        <v>97.17</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8.06</v>
      </c>
      <c r="H54" s="24">
        <v>0.02</v>
      </c>
      <c r="I54" s="31"/>
      <c r="J54" s="31"/>
      <c r="K54" s="35"/>
    </row>
    <row r="55" spans="1:54" x14ac:dyDescent="0.35">
      <c r="C55" s="58" t="s">
        <v>171</v>
      </c>
      <c r="D55" s="54"/>
      <c r="E55" s="6"/>
      <c r="F55" s="19"/>
      <c r="G55" s="25">
        <v>8.06</v>
      </c>
      <c r="H55" s="25">
        <v>0.02</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1478.51</v>
      </c>
      <c r="H59" s="24">
        <v>2.81</v>
      </c>
      <c r="I59" s="31"/>
      <c r="J59" s="31"/>
      <c r="K59" s="35"/>
    </row>
    <row r="60" spans="1:54" x14ac:dyDescent="0.35">
      <c r="C60" s="58" t="s">
        <v>171</v>
      </c>
      <c r="D60" s="54"/>
      <c r="E60" s="6"/>
      <c r="F60" s="19"/>
      <c r="G60" s="25">
        <v>1478.51</v>
      </c>
      <c r="H60" s="25">
        <v>2.81</v>
      </c>
      <c r="I60" s="31"/>
      <c r="J60" s="31"/>
      <c r="K60" s="35"/>
    </row>
    <row r="61" spans="1:54" x14ac:dyDescent="0.35">
      <c r="C61" s="57"/>
      <c r="D61" s="54"/>
      <c r="E61" s="6"/>
      <c r="F61" s="19"/>
      <c r="G61" s="24"/>
      <c r="H61" s="24"/>
      <c r="I61" s="31"/>
      <c r="J61" s="31"/>
      <c r="K61" s="35"/>
    </row>
    <row r="62" spans="1:54" x14ac:dyDescent="0.35">
      <c r="C62" s="60" t="s">
        <v>189</v>
      </c>
      <c r="D62" s="55"/>
      <c r="E62" s="5"/>
      <c r="F62" s="20"/>
      <c r="G62" s="26">
        <v>52495.83</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1" spans="3:11" x14ac:dyDescent="0.35">
      <c r="C71" s="2" t="s">
        <v>4929</v>
      </c>
    </row>
    <row r="73" spans="3:11" x14ac:dyDescent="0.35">
      <c r="C73" s="78" t="s">
        <v>5006</v>
      </c>
      <c r="E73" s="78" t="s">
        <v>5007</v>
      </c>
      <c r="F73" s="79"/>
    </row>
    <row r="74" spans="3:11" x14ac:dyDescent="0.35">
      <c r="E74" s="2" t="s">
        <v>5068</v>
      </c>
    </row>
  </sheetData>
  <mergeCells count="1">
    <mergeCell ref="C69:K69"/>
  </mergeCells>
  <hyperlinks>
    <hyperlink ref="J2" location="'Index'!A1" display="'Index'!A1" xr:uid="{FC92182C-67AE-4837-A2FD-92110A460932}"/>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74EE-7F3D-4D9B-A241-AA967FEF3783}">
  <sheetPr codeName="Sheet1"/>
  <dimension ref="A1:IV73"/>
  <sheetViews>
    <sheetView showGridLines="0" zoomScale="90" zoomScaleNormal="90" workbookViewId="0">
      <pane ySplit="6" topLeftCell="A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4531</v>
      </c>
      <c r="J2" s="38" t="s">
        <v>4662</v>
      </c>
    </row>
    <row r="3" spans="1:54" ht="16" x14ac:dyDescent="0.4">
      <c r="C3" s="1" t="s">
        <v>28</v>
      </c>
      <c r="D3" s="21" t="s">
        <v>4532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2090</v>
      </c>
      <c r="C42" s="57" t="s">
        <v>2091</v>
      </c>
      <c r="D42" s="54" t="s">
        <v>2092</v>
      </c>
      <c r="E42" s="6" t="s">
        <v>206</v>
      </c>
      <c r="F42" s="19">
        <v>32152498</v>
      </c>
      <c r="G42" s="24">
        <v>29708.91</v>
      </c>
      <c r="H42" s="24">
        <v>100.05</v>
      </c>
      <c r="I42" s="31"/>
      <c r="J42" s="31"/>
      <c r="K42" s="35"/>
    </row>
    <row r="43" spans="1:11" x14ac:dyDescent="0.35">
      <c r="C43" s="58" t="s">
        <v>171</v>
      </c>
      <c r="D43" s="54"/>
      <c r="E43" s="6"/>
      <c r="F43" s="19"/>
      <c r="G43" s="25">
        <v>29708.91</v>
      </c>
      <c r="H43" s="25">
        <v>100.05</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41.15</v>
      </c>
      <c r="H54" s="24">
        <v>0.14000000000000001</v>
      </c>
      <c r="I54" s="31"/>
      <c r="J54" s="31"/>
      <c r="K54" s="35"/>
    </row>
    <row r="55" spans="1:54" x14ac:dyDescent="0.35">
      <c r="C55" s="58" t="s">
        <v>171</v>
      </c>
      <c r="D55" s="54"/>
      <c r="E55" s="6"/>
      <c r="F55" s="19"/>
      <c r="G55" s="25">
        <v>41.15</v>
      </c>
      <c r="H55" s="25">
        <v>0.14000000000000001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-56.08</v>
      </c>
      <c r="H59" s="24">
        <v>-0.19</v>
      </c>
      <c r="I59" s="31"/>
      <c r="J59" s="31"/>
      <c r="K59" s="35"/>
    </row>
    <row r="60" spans="1:54" x14ac:dyDescent="0.35">
      <c r="C60" s="58" t="s">
        <v>171</v>
      </c>
      <c r="D60" s="54"/>
      <c r="E60" s="6"/>
      <c r="F60" s="19"/>
      <c r="G60" s="25">
        <v>-56.08</v>
      </c>
      <c r="H60" s="25">
        <v>-0.19</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29693.98</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2" spans="3:11" x14ac:dyDescent="0.35">
      <c r="C72" s="78" t="s">
        <v>5006</v>
      </c>
      <c r="E72" s="78" t="s">
        <v>5007</v>
      </c>
      <c r="F72" s="79"/>
    </row>
    <row r="73" spans="3:11" x14ac:dyDescent="0.35">
      <c r="E73" s="2" t="s">
        <v>5068</v>
      </c>
    </row>
  </sheetData>
  <mergeCells count="1">
    <mergeCell ref="C69:K69"/>
  </mergeCells>
  <hyperlinks>
    <hyperlink ref="J2" location="'Index'!A1" display="'Index'!A1" xr:uid="{AA56E186-4D51-4151-902F-4B6EAEE5BCFB}"/>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56DF2-4245-4C20-8BEF-312C9245B56D}">
  <sheetPr codeName="Sheet1"/>
  <dimension ref="A1:IV127"/>
  <sheetViews>
    <sheetView showGridLines="0" zoomScale="90" zoomScaleNormal="90" workbookViewId="0">
      <pane ySplit="6" topLeftCell="A11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1043</v>
      </c>
      <c r="J2" s="38" t="s">
        <v>4662</v>
      </c>
    </row>
    <row r="3" spans="1:54" ht="16" x14ac:dyDescent="0.4">
      <c r="C3" s="1" t="s">
        <v>28</v>
      </c>
      <c r="D3" s="21" t="s">
        <v>1044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6300985</v>
      </c>
      <c r="G10" s="24">
        <v>107037.98</v>
      </c>
      <c r="H10" s="24">
        <v>12.23</v>
      </c>
      <c r="I10" s="31"/>
      <c r="J10" s="31"/>
      <c r="K10" s="35"/>
    </row>
    <row r="11" spans="1:54" x14ac:dyDescent="0.35">
      <c r="B11" s="8" t="s">
        <v>44</v>
      </c>
      <c r="C11" s="57" t="s">
        <v>45</v>
      </c>
      <c r="D11" s="54" t="s">
        <v>46</v>
      </c>
      <c r="E11" s="6" t="s">
        <v>43</v>
      </c>
      <c r="F11" s="19">
        <v>5846654</v>
      </c>
      <c r="G11" s="24">
        <v>73246.880000000005</v>
      </c>
      <c r="H11" s="24">
        <v>8.3699999999999992</v>
      </c>
      <c r="I11" s="31"/>
      <c r="J11" s="31"/>
      <c r="K11" s="35"/>
    </row>
    <row r="12" spans="1:54" x14ac:dyDescent="0.35">
      <c r="B12" s="8" t="s">
        <v>75</v>
      </c>
      <c r="C12" s="57" t="s">
        <v>76</v>
      </c>
      <c r="D12" s="54" t="s">
        <v>77</v>
      </c>
      <c r="E12" s="6" t="s">
        <v>78</v>
      </c>
      <c r="F12" s="19">
        <v>5625007</v>
      </c>
      <c r="G12" s="24">
        <v>71161.960000000006</v>
      </c>
      <c r="H12" s="24">
        <v>8.1300000000000008</v>
      </c>
      <c r="I12" s="31"/>
      <c r="J12" s="31"/>
      <c r="K12" s="35"/>
    </row>
    <row r="13" spans="1:54" x14ac:dyDescent="0.35">
      <c r="B13" s="8" t="s">
        <v>47</v>
      </c>
      <c r="C13" s="57" t="s">
        <v>48</v>
      </c>
      <c r="D13" s="54" t="s">
        <v>49</v>
      </c>
      <c r="E13" s="6" t="s">
        <v>50</v>
      </c>
      <c r="F13" s="19">
        <v>2984750</v>
      </c>
      <c r="G13" s="24">
        <v>56107.33</v>
      </c>
      <c r="H13" s="24">
        <v>6.41</v>
      </c>
      <c r="I13" s="31"/>
      <c r="J13" s="31"/>
      <c r="K13" s="35"/>
    </row>
    <row r="14" spans="1:54" x14ac:dyDescent="0.35">
      <c r="B14" s="8" t="s">
        <v>260</v>
      </c>
      <c r="C14" s="57" t="s">
        <v>261</v>
      </c>
      <c r="D14" s="54" t="s">
        <v>262</v>
      </c>
      <c r="E14" s="6" t="s">
        <v>243</v>
      </c>
      <c r="F14" s="19">
        <v>2222340</v>
      </c>
      <c r="G14" s="24">
        <v>36141.919999999998</v>
      </c>
      <c r="H14" s="24">
        <v>4.13</v>
      </c>
      <c r="I14" s="31"/>
      <c r="J14" s="31"/>
      <c r="K14" s="35"/>
    </row>
    <row r="15" spans="1:54" x14ac:dyDescent="0.35">
      <c r="B15" s="8" t="s">
        <v>51</v>
      </c>
      <c r="C15" s="57" t="s">
        <v>52</v>
      </c>
      <c r="D15" s="54" t="s">
        <v>53</v>
      </c>
      <c r="E15" s="6" t="s">
        <v>50</v>
      </c>
      <c r="F15" s="19">
        <v>846809</v>
      </c>
      <c r="G15" s="24">
        <v>34824.17</v>
      </c>
      <c r="H15" s="24">
        <v>3.98</v>
      </c>
      <c r="I15" s="31"/>
      <c r="J15" s="31"/>
      <c r="K15" s="35"/>
    </row>
    <row r="16" spans="1:54" x14ac:dyDescent="0.35">
      <c r="B16" s="8" t="s">
        <v>54</v>
      </c>
      <c r="C16" s="57" t="s">
        <v>55</v>
      </c>
      <c r="D16" s="54" t="s">
        <v>56</v>
      </c>
      <c r="E16" s="6" t="s">
        <v>57</v>
      </c>
      <c r="F16" s="19">
        <v>975457</v>
      </c>
      <c r="G16" s="24">
        <v>34798.449999999997</v>
      </c>
      <c r="H16" s="24">
        <v>3.98</v>
      </c>
      <c r="I16" s="31"/>
      <c r="J16" s="31"/>
      <c r="K16" s="35"/>
    </row>
    <row r="17" spans="2:11" x14ac:dyDescent="0.35">
      <c r="B17" s="8" t="s">
        <v>254</v>
      </c>
      <c r="C17" s="57" t="s">
        <v>255</v>
      </c>
      <c r="D17" s="54" t="s">
        <v>256</v>
      </c>
      <c r="E17" s="6" t="s">
        <v>96</v>
      </c>
      <c r="F17" s="19">
        <v>7703899</v>
      </c>
      <c r="G17" s="24">
        <v>34474.949999999997</v>
      </c>
      <c r="H17" s="24">
        <v>3.94</v>
      </c>
      <c r="I17" s="31"/>
      <c r="J17" s="31"/>
      <c r="K17" s="35"/>
    </row>
    <row r="18" spans="2:11" x14ac:dyDescent="0.35">
      <c r="B18" s="8" t="s">
        <v>72</v>
      </c>
      <c r="C18" s="57" t="s">
        <v>73</v>
      </c>
      <c r="D18" s="54" t="s">
        <v>74</v>
      </c>
      <c r="E18" s="6" t="s">
        <v>43</v>
      </c>
      <c r="F18" s="19">
        <v>3188766</v>
      </c>
      <c r="G18" s="24">
        <v>24645.97</v>
      </c>
      <c r="H18" s="24">
        <v>2.82</v>
      </c>
      <c r="I18" s="31"/>
      <c r="J18" s="31"/>
      <c r="K18" s="35"/>
    </row>
    <row r="19" spans="2:11" x14ac:dyDescent="0.35">
      <c r="B19" s="8" t="s">
        <v>58</v>
      </c>
      <c r="C19" s="57" t="s">
        <v>59</v>
      </c>
      <c r="D19" s="54" t="s">
        <v>60</v>
      </c>
      <c r="E19" s="6" t="s">
        <v>43</v>
      </c>
      <c r="F19" s="19">
        <v>2363062</v>
      </c>
      <c r="G19" s="24">
        <v>23302.15</v>
      </c>
      <c r="H19" s="24">
        <v>2.66</v>
      </c>
      <c r="I19" s="31"/>
      <c r="J19" s="31"/>
      <c r="K19" s="35"/>
    </row>
    <row r="20" spans="2:11" x14ac:dyDescent="0.35">
      <c r="B20" s="8" t="s">
        <v>61</v>
      </c>
      <c r="C20" s="57" t="s">
        <v>62</v>
      </c>
      <c r="D20" s="54" t="s">
        <v>63</v>
      </c>
      <c r="E20" s="6" t="s">
        <v>43</v>
      </c>
      <c r="F20" s="19">
        <v>1216726</v>
      </c>
      <c r="G20" s="24">
        <v>23133.61</v>
      </c>
      <c r="H20" s="24">
        <v>2.64</v>
      </c>
      <c r="I20" s="31"/>
      <c r="J20" s="31"/>
      <c r="K20" s="35"/>
    </row>
    <row r="21" spans="2:11" x14ac:dyDescent="0.35">
      <c r="B21" s="8" t="s">
        <v>375</v>
      </c>
      <c r="C21" s="57" t="s">
        <v>376</v>
      </c>
      <c r="D21" s="54" t="s">
        <v>377</v>
      </c>
      <c r="E21" s="6" t="s">
        <v>71</v>
      </c>
      <c r="F21" s="19">
        <v>733597</v>
      </c>
      <c r="G21" s="24">
        <v>21933.45</v>
      </c>
      <c r="H21" s="24">
        <v>2.5099999999999998</v>
      </c>
      <c r="I21" s="31"/>
      <c r="J21" s="31"/>
      <c r="K21" s="35"/>
    </row>
    <row r="22" spans="2:11" x14ac:dyDescent="0.35">
      <c r="B22" s="8" t="s">
        <v>524</v>
      </c>
      <c r="C22" s="57" t="s">
        <v>525</v>
      </c>
      <c r="D22" s="54" t="s">
        <v>526</v>
      </c>
      <c r="E22" s="6" t="s">
        <v>89</v>
      </c>
      <c r="F22" s="19">
        <v>231926</v>
      </c>
      <c r="G22" s="24">
        <v>18287.599999999999</v>
      </c>
      <c r="H22" s="24">
        <v>2.09</v>
      </c>
      <c r="I22" s="31"/>
      <c r="J22" s="31"/>
      <c r="K22" s="35"/>
    </row>
    <row r="23" spans="2:11" x14ac:dyDescent="0.35">
      <c r="B23" s="8" t="s">
        <v>93</v>
      </c>
      <c r="C23" s="57" t="s">
        <v>94</v>
      </c>
      <c r="D23" s="54" t="s">
        <v>95</v>
      </c>
      <c r="E23" s="6" t="s">
        <v>96</v>
      </c>
      <c r="F23" s="19">
        <v>735598</v>
      </c>
      <c r="G23" s="24">
        <v>18160.439999999999</v>
      </c>
      <c r="H23" s="24">
        <v>2.0699999999999998</v>
      </c>
      <c r="I23" s="31"/>
      <c r="J23" s="31"/>
      <c r="K23" s="35"/>
    </row>
    <row r="24" spans="2:11" x14ac:dyDescent="0.35">
      <c r="B24" s="8" t="s">
        <v>446</v>
      </c>
      <c r="C24" s="57" t="s">
        <v>447</v>
      </c>
      <c r="D24" s="54" t="s">
        <v>448</v>
      </c>
      <c r="E24" s="6" t="s">
        <v>100</v>
      </c>
      <c r="F24" s="19">
        <v>894427</v>
      </c>
      <c r="G24" s="24">
        <v>15598.36</v>
      </c>
      <c r="H24" s="24">
        <v>1.78</v>
      </c>
      <c r="I24" s="31"/>
      <c r="J24" s="31"/>
      <c r="K24" s="35"/>
    </row>
    <row r="25" spans="2:11" x14ac:dyDescent="0.35">
      <c r="B25" s="8" t="s">
        <v>946</v>
      </c>
      <c r="C25" s="57" t="s">
        <v>947</v>
      </c>
      <c r="D25" s="54" t="s">
        <v>948</v>
      </c>
      <c r="E25" s="6" t="s">
        <v>50</v>
      </c>
      <c r="F25" s="19">
        <v>877148</v>
      </c>
      <c r="G25" s="24">
        <v>15134.75</v>
      </c>
      <c r="H25" s="24">
        <v>1.73</v>
      </c>
      <c r="I25" s="31"/>
      <c r="J25" s="31"/>
      <c r="K25" s="35"/>
    </row>
    <row r="26" spans="2:11" x14ac:dyDescent="0.35">
      <c r="B26" s="8" t="s">
        <v>68</v>
      </c>
      <c r="C26" s="57" t="s">
        <v>69</v>
      </c>
      <c r="D26" s="54" t="s">
        <v>70</v>
      </c>
      <c r="E26" s="6" t="s">
        <v>71</v>
      </c>
      <c r="F26" s="19">
        <v>109040</v>
      </c>
      <c r="G26" s="24">
        <v>13423.53</v>
      </c>
      <c r="H26" s="24">
        <v>1.53</v>
      </c>
      <c r="I26" s="31"/>
      <c r="J26" s="31"/>
      <c r="K26" s="35"/>
    </row>
    <row r="27" spans="2:11" x14ac:dyDescent="0.35">
      <c r="B27" s="8" t="s">
        <v>549</v>
      </c>
      <c r="C27" s="57" t="s">
        <v>550</v>
      </c>
      <c r="D27" s="54" t="s">
        <v>551</v>
      </c>
      <c r="E27" s="6" t="s">
        <v>119</v>
      </c>
      <c r="F27" s="19">
        <v>3923515</v>
      </c>
      <c r="G27" s="24">
        <v>12712.19</v>
      </c>
      <c r="H27" s="24">
        <v>1.45</v>
      </c>
      <c r="I27" s="31"/>
      <c r="J27" s="31"/>
      <c r="K27" s="35"/>
    </row>
    <row r="28" spans="2:11" x14ac:dyDescent="0.35">
      <c r="B28" s="8" t="s">
        <v>381</v>
      </c>
      <c r="C28" s="57" t="s">
        <v>382</v>
      </c>
      <c r="D28" s="54" t="s">
        <v>383</v>
      </c>
      <c r="E28" s="6" t="s">
        <v>71</v>
      </c>
      <c r="F28" s="19">
        <v>1736905</v>
      </c>
      <c r="G28" s="24">
        <v>12437.98</v>
      </c>
      <c r="H28" s="24">
        <v>1.42</v>
      </c>
      <c r="I28" s="31"/>
      <c r="J28" s="31"/>
      <c r="K28" s="35"/>
    </row>
    <row r="29" spans="2:11" x14ac:dyDescent="0.35">
      <c r="B29" s="8" t="s">
        <v>807</v>
      </c>
      <c r="C29" s="57" t="s">
        <v>808</v>
      </c>
      <c r="D29" s="54" t="s">
        <v>809</v>
      </c>
      <c r="E29" s="6" t="s">
        <v>150</v>
      </c>
      <c r="F29" s="19">
        <v>342823</v>
      </c>
      <c r="G29" s="24">
        <v>11965.38</v>
      </c>
      <c r="H29" s="24">
        <v>1.37</v>
      </c>
      <c r="I29" s="31"/>
      <c r="J29" s="31"/>
      <c r="K29" s="35"/>
    </row>
    <row r="30" spans="2:11" x14ac:dyDescent="0.35">
      <c r="B30" s="8" t="s">
        <v>116</v>
      </c>
      <c r="C30" s="57" t="s">
        <v>117</v>
      </c>
      <c r="D30" s="54" t="s">
        <v>118</v>
      </c>
      <c r="E30" s="6" t="s">
        <v>119</v>
      </c>
      <c r="F30" s="19">
        <v>3753451</v>
      </c>
      <c r="G30" s="24">
        <v>11322.28</v>
      </c>
      <c r="H30" s="24">
        <v>1.29</v>
      </c>
      <c r="I30" s="31"/>
      <c r="J30" s="31"/>
      <c r="K30" s="35"/>
    </row>
    <row r="31" spans="2:11" x14ac:dyDescent="0.35">
      <c r="B31" s="8" t="s">
        <v>64</v>
      </c>
      <c r="C31" s="57" t="s">
        <v>65</v>
      </c>
      <c r="D31" s="54" t="s">
        <v>66</v>
      </c>
      <c r="E31" s="6" t="s">
        <v>67</v>
      </c>
      <c r="F31" s="19">
        <v>94500</v>
      </c>
      <c r="G31" s="24">
        <v>10855.64</v>
      </c>
      <c r="H31" s="24">
        <v>1.24</v>
      </c>
      <c r="I31" s="31"/>
      <c r="J31" s="31"/>
      <c r="K31" s="35"/>
    </row>
    <row r="32" spans="2:11" x14ac:dyDescent="0.35">
      <c r="B32" s="8" t="s">
        <v>831</v>
      </c>
      <c r="C32" s="57" t="s">
        <v>832</v>
      </c>
      <c r="D32" s="54" t="s">
        <v>833</v>
      </c>
      <c r="E32" s="6" t="s">
        <v>135</v>
      </c>
      <c r="F32" s="19">
        <v>183994</v>
      </c>
      <c r="G32" s="24">
        <v>10585.54</v>
      </c>
      <c r="H32" s="24">
        <v>1.21</v>
      </c>
      <c r="I32" s="31"/>
      <c r="J32" s="31"/>
      <c r="K32" s="35"/>
    </row>
    <row r="33" spans="2:11" x14ac:dyDescent="0.35">
      <c r="B33" s="8" t="s">
        <v>322</v>
      </c>
      <c r="C33" s="57" t="s">
        <v>323</v>
      </c>
      <c r="D33" s="54" t="s">
        <v>324</v>
      </c>
      <c r="E33" s="6" t="s">
        <v>196</v>
      </c>
      <c r="F33" s="19">
        <v>6865979</v>
      </c>
      <c r="G33" s="24">
        <v>9242.98</v>
      </c>
      <c r="H33" s="24">
        <v>1.06</v>
      </c>
      <c r="I33" s="31"/>
      <c r="J33" s="31"/>
      <c r="K33" s="35"/>
    </row>
    <row r="34" spans="2:11" x14ac:dyDescent="0.35">
      <c r="B34" s="8" t="s">
        <v>378</v>
      </c>
      <c r="C34" s="57" t="s">
        <v>379</v>
      </c>
      <c r="D34" s="54" t="s">
        <v>380</v>
      </c>
      <c r="E34" s="6" t="s">
        <v>50</v>
      </c>
      <c r="F34" s="19">
        <v>525998</v>
      </c>
      <c r="G34" s="24">
        <v>8807.57</v>
      </c>
      <c r="H34" s="24">
        <v>1.01</v>
      </c>
      <c r="I34" s="31"/>
      <c r="J34" s="31"/>
      <c r="K34" s="35"/>
    </row>
    <row r="35" spans="2:11" x14ac:dyDescent="0.35">
      <c r="B35" s="8" t="s">
        <v>1045</v>
      </c>
      <c r="C35" s="57" t="s">
        <v>1046</v>
      </c>
      <c r="D35" s="54" t="s">
        <v>1047</v>
      </c>
      <c r="E35" s="6" t="s">
        <v>1048</v>
      </c>
      <c r="F35" s="19">
        <v>2963423</v>
      </c>
      <c r="G35" s="24">
        <v>8672.4599999999991</v>
      </c>
      <c r="H35" s="24">
        <v>0.99</v>
      </c>
      <c r="I35" s="31"/>
      <c r="J35" s="31"/>
      <c r="K35" s="35"/>
    </row>
    <row r="36" spans="2:11" x14ac:dyDescent="0.35">
      <c r="B36" s="8" t="s">
        <v>1049</v>
      </c>
      <c r="C36" s="57" t="s">
        <v>1050</v>
      </c>
      <c r="D36" s="54" t="s">
        <v>1051</v>
      </c>
      <c r="E36" s="6" t="s">
        <v>150</v>
      </c>
      <c r="F36" s="19">
        <v>374758</v>
      </c>
      <c r="G36" s="24">
        <v>8622.43</v>
      </c>
      <c r="H36" s="24">
        <v>0.99</v>
      </c>
      <c r="I36" s="31"/>
      <c r="J36" s="31"/>
      <c r="K36" s="35"/>
    </row>
    <row r="37" spans="2:11" x14ac:dyDescent="0.35">
      <c r="B37" s="8" t="s">
        <v>402</v>
      </c>
      <c r="C37" s="57" t="s">
        <v>403</v>
      </c>
      <c r="D37" s="54" t="s">
        <v>404</v>
      </c>
      <c r="E37" s="6" t="s">
        <v>405</v>
      </c>
      <c r="F37" s="19">
        <v>3213980</v>
      </c>
      <c r="G37" s="24">
        <v>8440.23</v>
      </c>
      <c r="H37" s="24">
        <v>0.96</v>
      </c>
      <c r="I37" s="31"/>
      <c r="J37" s="31"/>
      <c r="K37" s="35"/>
    </row>
    <row r="38" spans="2:11" x14ac:dyDescent="0.35">
      <c r="B38" s="8" t="s">
        <v>1052</v>
      </c>
      <c r="C38" s="57" t="s">
        <v>1053</v>
      </c>
      <c r="D38" s="54" t="s">
        <v>1054</v>
      </c>
      <c r="E38" s="6" t="s">
        <v>71</v>
      </c>
      <c r="F38" s="19">
        <v>91950</v>
      </c>
      <c r="G38" s="24">
        <v>8135.55</v>
      </c>
      <c r="H38" s="24">
        <v>0.93</v>
      </c>
      <c r="I38" s="31"/>
      <c r="J38" s="31"/>
      <c r="K38" s="35"/>
    </row>
    <row r="39" spans="2:11" x14ac:dyDescent="0.35">
      <c r="B39" s="8" t="s">
        <v>1055</v>
      </c>
      <c r="C39" s="57" t="s">
        <v>1056</v>
      </c>
      <c r="D39" s="54" t="s">
        <v>1057</v>
      </c>
      <c r="E39" s="6" t="s">
        <v>89</v>
      </c>
      <c r="F39" s="19">
        <v>453167</v>
      </c>
      <c r="G39" s="24">
        <v>7867.43</v>
      </c>
      <c r="H39" s="24">
        <v>0.9</v>
      </c>
      <c r="I39" s="31"/>
      <c r="J39" s="31"/>
      <c r="K39" s="35"/>
    </row>
    <row r="40" spans="2:11" x14ac:dyDescent="0.35">
      <c r="B40" s="8" t="s">
        <v>961</v>
      </c>
      <c r="C40" s="57" t="s">
        <v>962</v>
      </c>
      <c r="D40" s="54" t="s">
        <v>963</v>
      </c>
      <c r="E40" s="6" t="s">
        <v>67</v>
      </c>
      <c r="F40" s="19">
        <v>307895</v>
      </c>
      <c r="G40" s="24">
        <v>7724.62</v>
      </c>
      <c r="H40" s="24">
        <v>0.88</v>
      </c>
      <c r="I40" s="31"/>
      <c r="J40" s="31"/>
      <c r="K40" s="35"/>
    </row>
    <row r="41" spans="2:11" x14ac:dyDescent="0.35">
      <c r="B41" s="8" t="s">
        <v>1058</v>
      </c>
      <c r="C41" s="57" t="s">
        <v>1059</v>
      </c>
      <c r="D41" s="54" t="s">
        <v>1060</v>
      </c>
      <c r="E41" s="6" t="s">
        <v>196</v>
      </c>
      <c r="F41" s="19">
        <v>795173</v>
      </c>
      <c r="G41" s="24">
        <v>7514.38</v>
      </c>
      <c r="H41" s="24">
        <v>0.86</v>
      </c>
      <c r="I41" s="31"/>
      <c r="J41" s="31"/>
      <c r="K41" s="35"/>
    </row>
    <row r="42" spans="2:11" x14ac:dyDescent="0.35">
      <c r="B42" s="8" t="s">
        <v>1061</v>
      </c>
      <c r="C42" s="57" t="s">
        <v>1062</v>
      </c>
      <c r="D42" s="54" t="s">
        <v>1063</v>
      </c>
      <c r="E42" s="6" t="s">
        <v>1064</v>
      </c>
      <c r="F42" s="19">
        <v>1879381</v>
      </c>
      <c r="G42" s="24">
        <v>7440.47</v>
      </c>
      <c r="H42" s="24">
        <v>0.85</v>
      </c>
      <c r="I42" s="31"/>
      <c r="J42" s="31"/>
      <c r="K42" s="35"/>
    </row>
    <row r="43" spans="2:11" x14ac:dyDescent="0.35">
      <c r="B43" s="8" t="s">
        <v>335</v>
      </c>
      <c r="C43" s="57" t="s">
        <v>336</v>
      </c>
      <c r="D43" s="54" t="s">
        <v>337</v>
      </c>
      <c r="E43" s="6" t="s">
        <v>50</v>
      </c>
      <c r="F43" s="19">
        <v>2346298</v>
      </c>
      <c r="G43" s="24">
        <v>7318.1</v>
      </c>
      <c r="H43" s="24">
        <v>0.84</v>
      </c>
      <c r="I43" s="31"/>
      <c r="J43" s="31"/>
      <c r="K43" s="35"/>
    </row>
    <row r="44" spans="2:11" x14ac:dyDescent="0.35">
      <c r="B44" s="8" t="s">
        <v>112</v>
      </c>
      <c r="C44" s="57" t="s">
        <v>113</v>
      </c>
      <c r="D44" s="54" t="s">
        <v>114</v>
      </c>
      <c r="E44" s="6" t="s">
        <v>115</v>
      </c>
      <c r="F44" s="19">
        <v>1204515</v>
      </c>
      <c r="G44" s="24">
        <v>7158.43</v>
      </c>
      <c r="H44" s="24">
        <v>0.82</v>
      </c>
      <c r="I44" s="31"/>
      <c r="J44" s="31"/>
      <c r="K44" s="35"/>
    </row>
    <row r="45" spans="2:11" x14ac:dyDescent="0.35">
      <c r="B45" s="8" t="s">
        <v>513</v>
      </c>
      <c r="C45" s="57" t="s">
        <v>514</v>
      </c>
      <c r="D45" s="54" t="s">
        <v>515</v>
      </c>
      <c r="E45" s="6" t="s">
        <v>328</v>
      </c>
      <c r="F45" s="19">
        <v>296755</v>
      </c>
      <c r="G45" s="24">
        <v>6864.54</v>
      </c>
      <c r="H45" s="24">
        <v>0.78</v>
      </c>
      <c r="I45" s="31"/>
      <c r="J45" s="31"/>
      <c r="K45" s="35"/>
    </row>
    <row r="46" spans="2:11" x14ac:dyDescent="0.35">
      <c r="B46" s="8" t="s">
        <v>384</v>
      </c>
      <c r="C46" s="57" t="s">
        <v>385</v>
      </c>
      <c r="D46" s="54" t="s">
        <v>386</v>
      </c>
      <c r="E46" s="6" t="s">
        <v>100</v>
      </c>
      <c r="F46" s="19">
        <v>455475</v>
      </c>
      <c r="G46" s="24">
        <v>6738.3</v>
      </c>
      <c r="H46" s="24">
        <v>0.77</v>
      </c>
      <c r="I46" s="31"/>
      <c r="J46" s="31"/>
      <c r="K46" s="35"/>
    </row>
    <row r="47" spans="2:11" x14ac:dyDescent="0.35">
      <c r="B47" s="8" t="s">
        <v>536</v>
      </c>
      <c r="C47" s="57" t="s">
        <v>537</v>
      </c>
      <c r="D47" s="54" t="s">
        <v>538</v>
      </c>
      <c r="E47" s="6" t="s">
        <v>539</v>
      </c>
      <c r="F47" s="19">
        <v>610732</v>
      </c>
      <c r="G47" s="24">
        <v>6714.08</v>
      </c>
      <c r="H47" s="24">
        <v>0.77</v>
      </c>
      <c r="I47" s="31"/>
      <c r="J47" s="31"/>
      <c r="K47" s="35"/>
    </row>
    <row r="48" spans="2:11" x14ac:dyDescent="0.35">
      <c r="B48" s="8" t="s">
        <v>1065</v>
      </c>
      <c r="C48" s="57" t="s">
        <v>1066</v>
      </c>
      <c r="D48" s="54" t="s">
        <v>1067</v>
      </c>
      <c r="E48" s="6" t="s">
        <v>89</v>
      </c>
      <c r="F48" s="19">
        <v>1158082</v>
      </c>
      <c r="G48" s="24">
        <v>6297.07</v>
      </c>
      <c r="H48" s="24">
        <v>0.72</v>
      </c>
      <c r="I48" s="31"/>
      <c r="J48" s="31"/>
      <c r="K48" s="35"/>
    </row>
    <row r="49" spans="2:11" x14ac:dyDescent="0.35">
      <c r="B49" s="8" t="s">
        <v>1068</v>
      </c>
      <c r="C49" s="57" t="s">
        <v>1069</v>
      </c>
      <c r="D49" s="54" t="s">
        <v>1070</v>
      </c>
      <c r="E49" s="6" t="s">
        <v>100</v>
      </c>
      <c r="F49" s="19">
        <v>505367</v>
      </c>
      <c r="G49" s="24">
        <v>6152.09</v>
      </c>
      <c r="H49" s="24">
        <v>0.7</v>
      </c>
      <c r="I49" s="31"/>
      <c r="J49" s="31"/>
      <c r="K49" s="35"/>
    </row>
    <row r="50" spans="2:11" x14ac:dyDescent="0.35">
      <c r="B50" s="8" t="s">
        <v>90</v>
      </c>
      <c r="C50" s="57" t="s">
        <v>91</v>
      </c>
      <c r="D50" s="54" t="s">
        <v>92</v>
      </c>
      <c r="E50" s="6" t="s">
        <v>71</v>
      </c>
      <c r="F50" s="19">
        <v>114011</v>
      </c>
      <c r="G50" s="24">
        <v>5922.07</v>
      </c>
      <c r="H50" s="24">
        <v>0.68</v>
      </c>
      <c r="I50" s="31"/>
      <c r="J50" s="31"/>
      <c r="K50" s="35"/>
    </row>
    <row r="51" spans="2:11" x14ac:dyDescent="0.35">
      <c r="B51" s="8" t="s">
        <v>1071</v>
      </c>
      <c r="C51" s="57" t="s">
        <v>1072</v>
      </c>
      <c r="D51" s="54" t="s">
        <v>1073</v>
      </c>
      <c r="E51" s="6" t="s">
        <v>139</v>
      </c>
      <c r="F51" s="19">
        <v>83887</v>
      </c>
      <c r="G51" s="24">
        <v>5713.12</v>
      </c>
      <c r="H51" s="24">
        <v>0.65</v>
      </c>
      <c r="I51" s="31"/>
      <c r="J51" s="31"/>
      <c r="K51" s="35"/>
    </row>
    <row r="52" spans="2:11" x14ac:dyDescent="0.35">
      <c r="B52" s="8" t="s">
        <v>82</v>
      </c>
      <c r="C52" s="57" t="s">
        <v>83</v>
      </c>
      <c r="D52" s="54" t="s">
        <v>84</v>
      </c>
      <c r="E52" s="6" t="s">
        <v>85</v>
      </c>
      <c r="F52" s="19">
        <v>885656</v>
      </c>
      <c r="G52" s="24">
        <v>5650.93</v>
      </c>
      <c r="H52" s="24">
        <v>0.65</v>
      </c>
      <c r="I52" s="31"/>
      <c r="J52" s="31"/>
      <c r="K52" s="35"/>
    </row>
    <row r="53" spans="2:11" x14ac:dyDescent="0.35">
      <c r="B53" s="8" t="s">
        <v>1074</v>
      </c>
      <c r="C53" s="57" t="s">
        <v>1075</v>
      </c>
      <c r="D53" s="54" t="s">
        <v>1076</v>
      </c>
      <c r="E53" s="6" t="s">
        <v>481</v>
      </c>
      <c r="F53" s="19">
        <v>538976</v>
      </c>
      <c r="G53" s="24">
        <v>5522.62</v>
      </c>
      <c r="H53" s="24">
        <v>0.63</v>
      </c>
      <c r="I53" s="31"/>
      <c r="J53" s="31"/>
      <c r="K53" s="35"/>
    </row>
    <row r="54" spans="2:11" x14ac:dyDescent="0.35">
      <c r="B54" s="8" t="s">
        <v>269</v>
      </c>
      <c r="C54" s="57" t="s">
        <v>270</v>
      </c>
      <c r="D54" s="54" t="s">
        <v>271</v>
      </c>
      <c r="E54" s="6" t="s">
        <v>85</v>
      </c>
      <c r="F54" s="19">
        <v>370799</v>
      </c>
      <c r="G54" s="24">
        <v>5501.17</v>
      </c>
      <c r="H54" s="24">
        <v>0.63</v>
      </c>
      <c r="I54" s="31"/>
      <c r="J54" s="31"/>
      <c r="K54" s="35"/>
    </row>
    <row r="55" spans="2:11" x14ac:dyDescent="0.35">
      <c r="B55" s="8" t="s">
        <v>949</v>
      </c>
      <c r="C55" s="57" t="s">
        <v>950</v>
      </c>
      <c r="D55" s="54" t="s">
        <v>951</v>
      </c>
      <c r="E55" s="6" t="s">
        <v>43</v>
      </c>
      <c r="F55" s="19">
        <v>547293</v>
      </c>
      <c r="G55" s="24">
        <v>5424.77</v>
      </c>
      <c r="H55" s="24">
        <v>0.62</v>
      </c>
      <c r="I55" s="31"/>
      <c r="J55" s="31"/>
      <c r="K55" s="35"/>
    </row>
    <row r="56" spans="2:11" x14ac:dyDescent="0.35">
      <c r="B56" s="8" t="s">
        <v>510</v>
      </c>
      <c r="C56" s="57" t="s">
        <v>511</v>
      </c>
      <c r="D56" s="54" t="s">
        <v>512</v>
      </c>
      <c r="E56" s="6" t="s">
        <v>328</v>
      </c>
      <c r="F56" s="19">
        <v>97646</v>
      </c>
      <c r="G56" s="24">
        <v>5008.8999999999996</v>
      </c>
      <c r="H56" s="24">
        <v>0.56999999999999995</v>
      </c>
      <c r="I56" s="31"/>
      <c r="J56" s="31"/>
      <c r="K56" s="35"/>
    </row>
    <row r="57" spans="2:11" x14ac:dyDescent="0.35">
      <c r="B57" s="8" t="s">
        <v>1077</v>
      </c>
      <c r="C57" s="57" t="s">
        <v>1078</v>
      </c>
      <c r="D57" s="54" t="s">
        <v>1079</v>
      </c>
      <c r="E57" s="6" t="s">
        <v>1080</v>
      </c>
      <c r="F57" s="19">
        <v>206302</v>
      </c>
      <c r="G57" s="24">
        <v>4719.78</v>
      </c>
      <c r="H57" s="24">
        <v>0.54</v>
      </c>
      <c r="I57" s="31"/>
      <c r="J57" s="31"/>
      <c r="K57" s="35"/>
    </row>
    <row r="58" spans="2:11" x14ac:dyDescent="0.35">
      <c r="B58" s="8" t="s">
        <v>973</v>
      </c>
      <c r="C58" s="57" t="s">
        <v>974</v>
      </c>
      <c r="D58" s="54" t="s">
        <v>975</v>
      </c>
      <c r="E58" s="6" t="s">
        <v>71</v>
      </c>
      <c r="F58" s="19">
        <v>107414</v>
      </c>
      <c r="G58" s="24">
        <v>4660.8500000000004</v>
      </c>
      <c r="H58" s="24">
        <v>0.53</v>
      </c>
      <c r="I58" s="31"/>
      <c r="J58" s="31"/>
      <c r="K58" s="35"/>
    </row>
    <row r="59" spans="2:11" x14ac:dyDescent="0.35">
      <c r="B59" s="8" t="s">
        <v>412</v>
      </c>
      <c r="C59" s="57" t="s">
        <v>413</v>
      </c>
      <c r="D59" s="54" t="s">
        <v>414</v>
      </c>
      <c r="E59" s="6" t="s">
        <v>78</v>
      </c>
      <c r="F59" s="19">
        <v>1603737</v>
      </c>
      <c r="G59" s="24">
        <v>4187.3599999999997</v>
      </c>
      <c r="H59" s="24">
        <v>0.48</v>
      </c>
      <c r="I59" s="31"/>
      <c r="J59" s="31"/>
      <c r="K59" s="35"/>
    </row>
    <row r="60" spans="2:11" x14ac:dyDescent="0.35">
      <c r="B60" s="8" t="s">
        <v>467</v>
      </c>
      <c r="C60" s="57" t="s">
        <v>468</v>
      </c>
      <c r="D60" s="54" t="s">
        <v>469</v>
      </c>
      <c r="E60" s="6" t="s">
        <v>123</v>
      </c>
      <c r="F60" s="19">
        <v>770364</v>
      </c>
      <c r="G60" s="24">
        <v>1255.31</v>
      </c>
      <c r="H60" s="24">
        <v>0.14000000000000001</v>
      </c>
      <c r="I60" s="31"/>
      <c r="J60" s="31"/>
      <c r="K60" s="35"/>
    </row>
    <row r="61" spans="2:11" x14ac:dyDescent="0.35">
      <c r="C61" s="58" t="s">
        <v>171</v>
      </c>
      <c r="D61" s="54"/>
      <c r="E61" s="6"/>
      <c r="F61" s="19"/>
      <c r="G61" s="25">
        <v>874570.12</v>
      </c>
      <c r="H61" s="25">
        <v>99.93</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186</v>
      </c>
      <c r="C103" s="57" t="s">
        <v>187</v>
      </c>
      <c r="D103" s="54"/>
      <c r="E103" s="6"/>
      <c r="F103" s="19"/>
      <c r="G103" s="24">
        <v>892.62</v>
      </c>
      <c r="H103" s="24">
        <v>0.1</v>
      </c>
      <c r="I103" s="31"/>
      <c r="J103" s="31"/>
      <c r="K103" s="35"/>
    </row>
    <row r="104" spans="1:54" x14ac:dyDescent="0.35">
      <c r="C104" s="58" t="s">
        <v>171</v>
      </c>
      <c r="D104" s="54"/>
      <c r="E104" s="6"/>
      <c r="F104" s="19"/>
      <c r="G104" s="25">
        <v>892.62</v>
      </c>
      <c r="H104" s="25">
        <v>0.1</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4922</v>
      </c>
      <c r="D107" s="54"/>
      <c r="E107" s="6"/>
      <c r="F107" s="19"/>
      <c r="G107" s="24">
        <v>150</v>
      </c>
      <c r="H107" s="24">
        <v>0.02</v>
      </c>
      <c r="I107" s="31"/>
      <c r="J107" s="31"/>
      <c r="K107" s="35"/>
      <c r="L107" s="3"/>
      <c r="AI107" s="3"/>
      <c r="AV107" s="3"/>
      <c r="AX107" s="3"/>
      <c r="BB107" s="3"/>
    </row>
    <row r="108" spans="1:54" x14ac:dyDescent="0.35">
      <c r="B108" s="8"/>
      <c r="C108" s="57" t="s">
        <v>188</v>
      </c>
      <c r="D108" s="54"/>
      <c r="E108" s="6"/>
      <c r="F108" s="19"/>
      <c r="G108" s="24">
        <v>-409.13</v>
      </c>
      <c r="H108" s="24">
        <v>-0.05</v>
      </c>
      <c r="I108" s="31"/>
      <c r="J108" s="31"/>
      <c r="K108" s="35"/>
    </row>
    <row r="109" spans="1:54" x14ac:dyDescent="0.35">
      <c r="C109" s="58" t="s">
        <v>171</v>
      </c>
      <c r="D109" s="54"/>
      <c r="E109" s="6"/>
      <c r="F109" s="19"/>
      <c r="G109" s="25">
        <v>-259.13</v>
      </c>
      <c r="H109" s="25">
        <v>-0.03</v>
      </c>
      <c r="I109" s="31"/>
      <c r="J109" s="31"/>
      <c r="K109" s="35"/>
    </row>
    <row r="110" spans="1:54" x14ac:dyDescent="0.35">
      <c r="C110" s="57"/>
      <c r="D110" s="54"/>
      <c r="E110" s="6"/>
      <c r="F110" s="19"/>
      <c r="G110" s="24"/>
      <c r="H110" s="24"/>
      <c r="I110" s="31"/>
      <c r="J110" s="31"/>
      <c r="K110" s="35"/>
    </row>
    <row r="111" spans="1:54" x14ac:dyDescent="0.35">
      <c r="C111" s="60" t="s">
        <v>189</v>
      </c>
      <c r="D111" s="55"/>
      <c r="E111" s="5"/>
      <c r="F111" s="20"/>
      <c r="G111" s="26">
        <v>875203.61</v>
      </c>
      <c r="H111" s="26">
        <v>100</v>
      </c>
      <c r="I111" s="32"/>
      <c r="J111" s="32"/>
      <c r="K111" s="36"/>
    </row>
    <row r="113" spans="2:11" s="50" customFormat="1" ht="15" x14ac:dyDescent="0.4">
      <c r="C113" s="50" t="s">
        <v>4673</v>
      </c>
      <c r="F113" s="51"/>
      <c r="G113" s="51"/>
      <c r="H113" s="51"/>
    </row>
    <row r="114" spans="2:11" s="42" customFormat="1" ht="27" x14ac:dyDescent="0.35">
      <c r="B114" s="43"/>
      <c r="C114" s="43" t="s">
        <v>4668</v>
      </c>
      <c r="D114" s="43" t="s">
        <v>4669</v>
      </c>
      <c r="E114" s="43" t="s">
        <v>4670</v>
      </c>
      <c r="F114" s="44" t="s">
        <v>34</v>
      </c>
      <c r="G114" s="45" t="s">
        <v>4671</v>
      </c>
      <c r="H114" s="44" t="s">
        <v>36</v>
      </c>
      <c r="I114" s="43" t="s">
        <v>39</v>
      </c>
    </row>
    <row r="115" spans="2:11" s="42" customFormat="1" ht="13.5" x14ac:dyDescent="0.35">
      <c r="B115" s="43"/>
      <c r="C115" s="43" t="s">
        <v>4667</v>
      </c>
      <c r="D115" s="43"/>
      <c r="E115" s="43"/>
      <c r="F115" s="44"/>
      <c r="G115" s="45"/>
      <c r="H115" s="44"/>
      <c r="I115" s="43"/>
    </row>
    <row r="116" spans="2:11" s="2" customFormat="1" ht="13.5" x14ac:dyDescent="0.35">
      <c r="B116" s="46">
        <v>2300125</v>
      </c>
      <c r="C116" s="46" t="s">
        <v>4943</v>
      </c>
      <c r="D116" s="46" t="s">
        <v>4666</v>
      </c>
      <c r="E116" s="46" t="s">
        <v>12</v>
      </c>
      <c r="F116" s="47">
        <v>3825</v>
      </c>
      <c r="G116" s="47">
        <v>903.47265000000004</v>
      </c>
      <c r="H116" s="47">
        <v>0.1</v>
      </c>
      <c r="I116" s="46"/>
    </row>
    <row r="117" spans="2:11" s="1" customFormat="1" ht="13.5" x14ac:dyDescent="0.35">
      <c r="B117" s="48"/>
      <c r="C117" s="48" t="s">
        <v>4672</v>
      </c>
      <c r="D117" s="48"/>
      <c r="E117" s="48"/>
      <c r="F117" s="49"/>
      <c r="G117" s="49">
        <v>903.47265000000004</v>
      </c>
      <c r="H117" s="49">
        <v>0.1</v>
      </c>
      <c r="I117" s="48"/>
    </row>
    <row r="119" spans="2:11" x14ac:dyDescent="0.35">
      <c r="C119" s="1" t="s">
        <v>190</v>
      </c>
    </row>
    <row r="120" spans="2:11" x14ac:dyDescent="0.35">
      <c r="C120" s="37" t="s">
        <v>191</v>
      </c>
      <c r="D120" s="37"/>
      <c r="E120" s="37"/>
      <c r="F120" s="37"/>
      <c r="G120" s="37"/>
      <c r="H120" s="37"/>
      <c r="I120" s="37"/>
      <c r="J120" s="37"/>
      <c r="K120" s="37"/>
    </row>
    <row r="121" spans="2:11" x14ac:dyDescent="0.35">
      <c r="C121" s="2" t="s">
        <v>192</v>
      </c>
    </row>
    <row r="122" spans="2:11" x14ac:dyDescent="0.35">
      <c r="C122" s="2" t="s">
        <v>193</v>
      </c>
    </row>
    <row r="123" spans="2:11" ht="30" customHeight="1" x14ac:dyDescent="0.35">
      <c r="C123" s="81" t="s">
        <v>194</v>
      </c>
      <c r="D123" s="82"/>
      <c r="E123" s="82"/>
      <c r="F123" s="82"/>
      <c r="G123" s="82"/>
      <c r="H123" s="82"/>
      <c r="I123" s="82"/>
      <c r="J123" s="82"/>
      <c r="K123" s="82"/>
    </row>
    <row r="124" spans="2:11" x14ac:dyDescent="0.35">
      <c r="C124" s="2" t="s">
        <v>195</v>
      </c>
    </row>
    <row r="126" spans="2:11" x14ac:dyDescent="0.35">
      <c r="C126" s="78" t="s">
        <v>5006</v>
      </c>
      <c r="E126" s="78" t="s">
        <v>5007</v>
      </c>
      <c r="F126" s="79"/>
    </row>
    <row r="127" spans="2:11" x14ac:dyDescent="0.35">
      <c r="E127" s="2" t="s">
        <v>5017</v>
      </c>
    </row>
  </sheetData>
  <mergeCells count="1">
    <mergeCell ref="C123:K123"/>
  </mergeCells>
  <hyperlinks>
    <hyperlink ref="J2" location="'Index'!A1" display="'Index'!A1" xr:uid="{9999110F-2F3C-47D4-ACCB-5C7B8D1F42D6}"/>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D8B6-BF3C-4544-83CE-BFCE01BF978C}">
  <sheetPr codeName="Sheet1"/>
  <dimension ref="A1:IV121"/>
  <sheetViews>
    <sheetView showGridLines="0" zoomScale="90" zoomScaleNormal="90" workbookViewId="0">
      <pane ySplit="6" topLeftCell="A110" activePane="bottomLeft" state="frozen"/>
      <selection activeCell="A6" sqref="A6"/>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4533</v>
      </c>
      <c r="J2" s="38" t="s">
        <v>4662</v>
      </c>
    </row>
    <row r="3" spans="1:54" ht="16" x14ac:dyDescent="0.4">
      <c r="C3" s="1" t="s">
        <v>28</v>
      </c>
      <c r="D3" s="21" t="s">
        <v>4534</v>
      </c>
      <c r="F3" s="71" t="s">
        <v>4951</v>
      </c>
      <c r="G3" s="13" t="s">
        <v>4953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524</v>
      </c>
      <c r="C10" s="57" t="s">
        <v>525</v>
      </c>
      <c r="D10" s="54" t="s">
        <v>526</v>
      </c>
      <c r="E10" s="6" t="s">
        <v>89</v>
      </c>
      <c r="F10" s="19">
        <v>674</v>
      </c>
      <c r="G10" s="24">
        <v>53.15</v>
      </c>
      <c r="H10" s="24">
        <v>2.31</v>
      </c>
      <c r="I10" s="31"/>
      <c r="J10" s="31"/>
      <c r="K10" s="35"/>
    </row>
    <row r="11" spans="1:54" x14ac:dyDescent="0.35">
      <c r="B11" s="8" t="s">
        <v>1074</v>
      </c>
      <c r="C11" s="57" t="s">
        <v>1075</v>
      </c>
      <c r="D11" s="54" t="s">
        <v>1076</v>
      </c>
      <c r="E11" s="6" t="s">
        <v>481</v>
      </c>
      <c r="F11" s="19">
        <v>5096</v>
      </c>
      <c r="G11" s="24">
        <v>52.22</v>
      </c>
      <c r="H11" s="24">
        <v>2.27</v>
      </c>
      <c r="I11" s="31"/>
      <c r="J11" s="31"/>
      <c r="K11" s="35"/>
    </row>
    <row r="12" spans="1:54" x14ac:dyDescent="0.35">
      <c r="B12" s="8" t="s">
        <v>68</v>
      </c>
      <c r="C12" s="57" t="s">
        <v>69</v>
      </c>
      <c r="D12" s="54" t="s">
        <v>70</v>
      </c>
      <c r="E12" s="6" t="s">
        <v>71</v>
      </c>
      <c r="F12" s="19">
        <v>421</v>
      </c>
      <c r="G12" s="24">
        <v>51.83</v>
      </c>
      <c r="H12" s="24">
        <v>2.25</v>
      </c>
      <c r="I12" s="31"/>
      <c r="J12" s="31"/>
      <c r="K12" s="35"/>
    </row>
    <row r="13" spans="1:54" x14ac:dyDescent="0.35">
      <c r="B13" s="8" t="s">
        <v>1055</v>
      </c>
      <c r="C13" s="57" t="s">
        <v>1056</v>
      </c>
      <c r="D13" s="54" t="s">
        <v>1057</v>
      </c>
      <c r="E13" s="6" t="s">
        <v>89</v>
      </c>
      <c r="F13" s="19">
        <v>2944</v>
      </c>
      <c r="G13" s="24">
        <v>51.11</v>
      </c>
      <c r="H13" s="24">
        <v>2.2200000000000002</v>
      </c>
      <c r="I13" s="31"/>
      <c r="J13" s="31"/>
      <c r="K13" s="35"/>
    </row>
    <row r="14" spans="1:54" x14ac:dyDescent="0.35">
      <c r="B14" s="8" t="s">
        <v>402</v>
      </c>
      <c r="C14" s="57" t="s">
        <v>403</v>
      </c>
      <c r="D14" s="54" t="s">
        <v>404</v>
      </c>
      <c r="E14" s="6" t="s">
        <v>405</v>
      </c>
      <c r="F14" s="19">
        <v>19110</v>
      </c>
      <c r="G14" s="24">
        <v>50.18</v>
      </c>
      <c r="H14" s="24">
        <v>2.1800000000000002</v>
      </c>
      <c r="I14" s="31"/>
      <c r="J14" s="31"/>
      <c r="K14" s="35"/>
    </row>
    <row r="15" spans="1:54" x14ac:dyDescent="0.35">
      <c r="B15" s="8" t="s">
        <v>61</v>
      </c>
      <c r="C15" s="57" t="s">
        <v>62</v>
      </c>
      <c r="D15" s="54" t="s">
        <v>63</v>
      </c>
      <c r="E15" s="6" t="s">
        <v>43</v>
      </c>
      <c r="F15" s="19">
        <v>2619</v>
      </c>
      <c r="G15" s="24">
        <v>49.8</v>
      </c>
      <c r="H15" s="24">
        <v>2.16</v>
      </c>
      <c r="I15" s="31"/>
      <c r="J15" s="31"/>
      <c r="K15" s="35"/>
    </row>
    <row r="16" spans="1:54" x14ac:dyDescent="0.35">
      <c r="B16" s="8" t="s">
        <v>90</v>
      </c>
      <c r="C16" s="57" t="s">
        <v>91</v>
      </c>
      <c r="D16" s="54" t="s">
        <v>92</v>
      </c>
      <c r="E16" s="6" t="s">
        <v>71</v>
      </c>
      <c r="F16" s="19">
        <v>956</v>
      </c>
      <c r="G16" s="24">
        <v>49.66</v>
      </c>
      <c r="H16" s="24">
        <v>2.16</v>
      </c>
      <c r="I16" s="31"/>
      <c r="J16" s="31"/>
      <c r="K16" s="35"/>
    </row>
    <row r="17" spans="2:11" x14ac:dyDescent="0.35">
      <c r="B17" s="8" t="s">
        <v>510</v>
      </c>
      <c r="C17" s="57" t="s">
        <v>511</v>
      </c>
      <c r="D17" s="54" t="s">
        <v>512</v>
      </c>
      <c r="E17" s="6" t="s">
        <v>328</v>
      </c>
      <c r="F17" s="19">
        <v>964</v>
      </c>
      <c r="G17" s="24">
        <v>49.45</v>
      </c>
      <c r="H17" s="24">
        <v>2.15</v>
      </c>
      <c r="I17" s="31"/>
      <c r="J17" s="31"/>
      <c r="K17" s="35"/>
    </row>
    <row r="18" spans="2:11" x14ac:dyDescent="0.35">
      <c r="B18" s="8" t="s">
        <v>513</v>
      </c>
      <c r="C18" s="57" t="s">
        <v>514</v>
      </c>
      <c r="D18" s="54" t="s">
        <v>515</v>
      </c>
      <c r="E18" s="6" t="s">
        <v>328</v>
      </c>
      <c r="F18" s="19">
        <v>2135</v>
      </c>
      <c r="G18" s="24">
        <v>49.39</v>
      </c>
      <c r="H18" s="24">
        <v>2.15</v>
      </c>
      <c r="I18" s="31"/>
      <c r="J18" s="31"/>
      <c r="K18" s="35"/>
    </row>
    <row r="19" spans="2:11" x14ac:dyDescent="0.35">
      <c r="B19" s="8" t="s">
        <v>949</v>
      </c>
      <c r="C19" s="57" t="s">
        <v>950</v>
      </c>
      <c r="D19" s="54" t="s">
        <v>951</v>
      </c>
      <c r="E19" s="6" t="s">
        <v>43</v>
      </c>
      <c r="F19" s="19">
        <v>4926</v>
      </c>
      <c r="G19" s="24">
        <v>48.83</v>
      </c>
      <c r="H19" s="24">
        <v>2.12</v>
      </c>
      <c r="I19" s="31"/>
      <c r="J19" s="31"/>
      <c r="K19" s="35"/>
    </row>
    <row r="20" spans="2:11" x14ac:dyDescent="0.35">
      <c r="B20" s="8" t="s">
        <v>93</v>
      </c>
      <c r="C20" s="57" t="s">
        <v>94</v>
      </c>
      <c r="D20" s="54" t="s">
        <v>95</v>
      </c>
      <c r="E20" s="6" t="s">
        <v>96</v>
      </c>
      <c r="F20" s="19">
        <v>1968</v>
      </c>
      <c r="G20" s="24">
        <v>48.59</v>
      </c>
      <c r="H20" s="24">
        <v>2.11</v>
      </c>
      <c r="I20" s="31"/>
      <c r="J20" s="31"/>
      <c r="K20" s="35"/>
    </row>
    <row r="21" spans="2:11" x14ac:dyDescent="0.35">
      <c r="B21" s="8" t="s">
        <v>269</v>
      </c>
      <c r="C21" s="57" t="s">
        <v>270</v>
      </c>
      <c r="D21" s="54" t="s">
        <v>271</v>
      </c>
      <c r="E21" s="6" t="s">
        <v>85</v>
      </c>
      <c r="F21" s="19">
        <v>3258</v>
      </c>
      <c r="G21" s="24">
        <v>48.34</v>
      </c>
      <c r="H21" s="24">
        <v>2.1</v>
      </c>
      <c r="I21" s="31"/>
      <c r="J21" s="31"/>
      <c r="K21" s="35"/>
    </row>
    <row r="22" spans="2:11" x14ac:dyDescent="0.35">
      <c r="B22" s="8" t="s">
        <v>807</v>
      </c>
      <c r="C22" s="57" t="s">
        <v>808</v>
      </c>
      <c r="D22" s="54" t="s">
        <v>809</v>
      </c>
      <c r="E22" s="6" t="s">
        <v>150</v>
      </c>
      <c r="F22" s="19">
        <v>1382</v>
      </c>
      <c r="G22" s="24">
        <v>48.24</v>
      </c>
      <c r="H22" s="24">
        <v>2.1</v>
      </c>
      <c r="I22" s="31"/>
      <c r="J22" s="31"/>
      <c r="K22" s="35"/>
    </row>
    <row r="23" spans="2:11" x14ac:dyDescent="0.35">
      <c r="B23" s="8" t="s">
        <v>75</v>
      </c>
      <c r="C23" s="57" t="s">
        <v>76</v>
      </c>
      <c r="D23" s="54" t="s">
        <v>77</v>
      </c>
      <c r="E23" s="6" t="s">
        <v>78</v>
      </c>
      <c r="F23" s="19">
        <v>3774</v>
      </c>
      <c r="G23" s="24">
        <v>47.74</v>
      </c>
      <c r="H23" s="24">
        <v>2.08</v>
      </c>
      <c r="I23" s="31"/>
      <c r="J23" s="31"/>
      <c r="K23" s="35"/>
    </row>
    <row r="24" spans="2:11" x14ac:dyDescent="0.35">
      <c r="B24" s="8" t="s">
        <v>1058</v>
      </c>
      <c r="C24" s="57" t="s">
        <v>1059</v>
      </c>
      <c r="D24" s="54" t="s">
        <v>1060</v>
      </c>
      <c r="E24" s="6" t="s">
        <v>196</v>
      </c>
      <c r="F24" s="19">
        <v>5021</v>
      </c>
      <c r="G24" s="24">
        <v>47.45</v>
      </c>
      <c r="H24" s="24">
        <v>2.06</v>
      </c>
      <c r="I24" s="31"/>
      <c r="J24" s="31"/>
      <c r="K24" s="35"/>
    </row>
    <row r="25" spans="2:11" x14ac:dyDescent="0.35">
      <c r="B25" s="8" t="s">
        <v>1061</v>
      </c>
      <c r="C25" s="57" t="s">
        <v>1062</v>
      </c>
      <c r="D25" s="54" t="s">
        <v>1063</v>
      </c>
      <c r="E25" s="6" t="s">
        <v>1064</v>
      </c>
      <c r="F25" s="19">
        <v>11876</v>
      </c>
      <c r="G25" s="24">
        <v>47.02</v>
      </c>
      <c r="H25" s="24">
        <v>2.04</v>
      </c>
      <c r="I25" s="31"/>
      <c r="J25" s="31"/>
      <c r="K25" s="35"/>
    </row>
    <row r="26" spans="2:11" x14ac:dyDescent="0.35">
      <c r="B26" s="8" t="s">
        <v>335</v>
      </c>
      <c r="C26" s="57" t="s">
        <v>336</v>
      </c>
      <c r="D26" s="54" t="s">
        <v>337</v>
      </c>
      <c r="E26" s="6" t="s">
        <v>50</v>
      </c>
      <c r="F26" s="19">
        <v>15050</v>
      </c>
      <c r="G26" s="24">
        <v>46.94</v>
      </c>
      <c r="H26" s="24">
        <v>2.04</v>
      </c>
      <c r="I26" s="31"/>
      <c r="J26" s="31"/>
      <c r="K26" s="35"/>
    </row>
    <row r="27" spans="2:11" x14ac:dyDescent="0.35">
      <c r="B27" s="8" t="s">
        <v>82</v>
      </c>
      <c r="C27" s="57" t="s">
        <v>83</v>
      </c>
      <c r="D27" s="54" t="s">
        <v>84</v>
      </c>
      <c r="E27" s="6" t="s">
        <v>85</v>
      </c>
      <c r="F27" s="19">
        <v>7329</v>
      </c>
      <c r="G27" s="24">
        <v>46.76</v>
      </c>
      <c r="H27" s="24">
        <v>2.0299999999999998</v>
      </c>
      <c r="I27" s="31"/>
      <c r="J27" s="31"/>
      <c r="K27" s="35"/>
    </row>
    <row r="28" spans="2:11" x14ac:dyDescent="0.35">
      <c r="B28" s="8" t="s">
        <v>1049</v>
      </c>
      <c r="C28" s="57" t="s">
        <v>1050</v>
      </c>
      <c r="D28" s="54" t="s">
        <v>1051</v>
      </c>
      <c r="E28" s="6" t="s">
        <v>150</v>
      </c>
      <c r="F28" s="19">
        <v>2029</v>
      </c>
      <c r="G28" s="24">
        <v>46.68</v>
      </c>
      <c r="H28" s="24">
        <v>2.0299999999999998</v>
      </c>
      <c r="I28" s="31"/>
      <c r="J28" s="31"/>
      <c r="K28" s="35"/>
    </row>
    <row r="29" spans="2:11" x14ac:dyDescent="0.35">
      <c r="B29" s="8" t="s">
        <v>260</v>
      </c>
      <c r="C29" s="57" t="s">
        <v>261</v>
      </c>
      <c r="D29" s="54" t="s">
        <v>262</v>
      </c>
      <c r="E29" s="6" t="s">
        <v>243</v>
      </c>
      <c r="F29" s="19">
        <v>2870</v>
      </c>
      <c r="G29" s="24">
        <v>46.67</v>
      </c>
      <c r="H29" s="24">
        <v>2.0299999999999998</v>
      </c>
      <c r="I29" s="31"/>
      <c r="J29" s="31"/>
      <c r="K29" s="35"/>
    </row>
    <row r="30" spans="2:11" x14ac:dyDescent="0.35">
      <c r="B30" s="8" t="s">
        <v>973</v>
      </c>
      <c r="C30" s="57" t="s">
        <v>974</v>
      </c>
      <c r="D30" s="54" t="s">
        <v>975</v>
      </c>
      <c r="E30" s="6" t="s">
        <v>71</v>
      </c>
      <c r="F30" s="19">
        <v>1074</v>
      </c>
      <c r="G30" s="24">
        <v>46.6</v>
      </c>
      <c r="H30" s="24">
        <v>2.0299999999999998</v>
      </c>
      <c r="I30" s="31"/>
      <c r="J30" s="31"/>
      <c r="K30" s="35"/>
    </row>
    <row r="31" spans="2:11" x14ac:dyDescent="0.35">
      <c r="B31" s="8" t="s">
        <v>961</v>
      </c>
      <c r="C31" s="57" t="s">
        <v>962</v>
      </c>
      <c r="D31" s="54" t="s">
        <v>963</v>
      </c>
      <c r="E31" s="6" t="s">
        <v>67</v>
      </c>
      <c r="F31" s="19">
        <v>1850</v>
      </c>
      <c r="G31" s="24">
        <v>46.41</v>
      </c>
      <c r="H31" s="24">
        <v>2.02</v>
      </c>
      <c r="I31" s="31"/>
      <c r="J31" s="31"/>
      <c r="K31" s="35"/>
    </row>
    <row r="32" spans="2:11" x14ac:dyDescent="0.35">
      <c r="B32" s="8" t="s">
        <v>375</v>
      </c>
      <c r="C32" s="57" t="s">
        <v>376</v>
      </c>
      <c r="D32" s="54" t="s">
        <v>377</v>
      </c>
      <c r="E32" s="6" t="s">
        <v>71</v>
      </c>
      <c r="F32" s="19">
        <v>1543</v>
      </c>
      <c r="G32" s="24">
        <v>46.13</v>
      </c>
      <c r="H32" s="24">
        <v>2.0099999999999998</v>
      </c>
      <c r="I32" s="31"/>
      <c r="J32" s="31"/>
      <c r="K32" s="35"/>
    </row>
    <row r="33" spans="2:11" x14ac:dyDescent="0.35">
      <c r="B33" s="8" t="s">
        <v>64</v>
      </c>
      <c r="C33" s="57" t="s">
        <v>65</v>
      </c>
      <c r="D33" s="54" t="s">
        <v>66</v>
      </c>
      <c r="E33" s="6" t="s">
        <v>67</v>
      </c>
      <c r="F33" s="19">
        <v>401</v>
      </c>
      <c r="G33" s="24">
        <v>46.06</v>
      </c>
      <c r="H33" s="24">
        <v>2</v>
      </c>
      <c r="I33" s="31"/>
      <c r="J33" s="31"/>
      <c r="K33" s="35"/>
    </row>
    <row r="34" spans="2:11" x14ac:dyDescent="0.35">
      <c r="B34" s="8" t="s">
        <v>1052</v>
      </c>
      <c r="C34" s="57" t="s">
        <v>1053</v>
      </c>
      <c r="D34" s="54" t="s">
        <v>1054</v>
      </c>
      <c r="E34" s="6" t="s">
        <v>71</v>
      </c>
      <c r="F34" s="19">
        <v>517</v>
      </c>
      <c r="G34" s="24">
        <v>45.74</v>
      </c>
      <c r="H34" s="24">
        <v>1.99</v>
      </c>
      <c r="I34" s="31"/>
      <c r="J34" s="31"/>
      <c r="K34" s="35"/>
    </row>
    <row r="35" spans="2:11" x14ac:dyDescent="0.35">
      <c r="B35" s="8" t="s">
        <v>384</v>
      </c>
      <c r="C35" s="57" t="s">
        <v>385</v>
      </c>
      <c r="D35" s="54" t="s">
        <v>386</v>
      </c>
      <c r="E35" s="6" t="s">
        <v>100</v>
      </c>
      <c r="F35" s="19">
        <v>3080</v>
      </c>
      <c r="G35" s="24">
        <v>45.57</v>
      </c>
      <c r="H35" s="24">
        <v>1.98</v>
      </c>
      <c r="I35" s="31"/>
      <c r="J35" s="31"/>
      <c r="K35" s="35"/>
    </row>
    <row r="36" spans="2:11" x14ac:dyDescent="0.35">
      <c r="B36" s="8" t="s">
        <v>1045</v>
      </c>
      <c r="C36" s="57" t="s">
        <v>1046</v>
      </c>
      <c r="D36" s="54" t="s">
        <v>1047</v>
      </c>
      <c r="E36" s="6" t="s">
        <v>1048</v>
      </c>
      <c r="F36" s="19">
        <v>15552</v>
      </c>
      <c r="G36" s="24">
        <v>45.51</v>
      </c>
      <c r="H36" s="24">
        <v>1.98</v>
      </c>
      <c r="I36" s="31"/>
      <c r="J36" s="31"/>
      <c r="K36" s="35"/>
    </row>
    <row r="37" spans="2:11" x14ac:dyDescent="0.35">
      <c r="B37" s="8" t="s">
        <v>51</v>
      </c>
      <c r="C37" s="57" t="s">
        <v>52</v>
      </c>
      <c r="D37" s="54" t="s">
        <v>53</v>
      </c>
      <c r="E37" s="6" t="s">
        <v>50</v>
      </c>
      <c r="F37" s="19">
        <v>1101</v>
      </c>
      <c r="G37" s="24">
        <v>45.28</v>
      </c>
      <c r="H37" s="24">
        <v>1.97</v>
      </c>
      <c r="I37" s="31"/>
      <c r="J37" s="31"/>
      <c r="K37" s="35"/>
    </row>
    <row r="38" spans="2:11" x14ac:dyDescent="0.35">
      <c r="B38" s="8" t="s">
        <v>378</v>
      </c>
      <c r="C38" s="57" t="s">
        <v>379</v>
      </c>
      <c r="D38" s="54" t="s">
        <v>380</v>
      </c>
      <c r="E38" s="6" t="s">
        <v>50</v>
      </c>
      <c r="F38" s="19">
        <v>2703</v>
      </c>
      <c r="G38" s="24">
        <v>45.26</v>
      </c>
      <c r="H38" s="24">
        <v>1.97</v>
      </c>
      <c r="I38" s="31"/>
      <c r="J38" s="31"/>
      <c r="K38" s="35"/>
    </row>
    <row r="39" spans="2:11" x14ac:dyDescent="0.35">
      <c r="B39" s="8" t="s">
        <v>47</v>
      </c>
      <c r="C39" s="57" t="s">
        <v>48</v>
      </c>
      <c r="D39" s="54" t="s">
        <v>49</v>
      </c>
      <c r="E39" s="6" t="s">
        <v>50</v>
      </c>
      <c r="F39" s="19">
        <v>2407</v>
      </c>
      <c r="G39" s="24">
        <v>45.25</v>
      </c>
      <c r="H39" s="24">
        <v>1.97</v>
      </c>
      <c r="I39" s="31"/>
      <c r="J39" s="31"/>
      <c r="K39" s="35"/>
    </row>
    <row r="40" spans="2:11" x14ac:dyDescent="0.35">
      <c r="B40" s="8" t="s">
        <v>54</v>
      </c>
      <c r="C40" s="57" t="s">
        <v>55</v>
      </c>
      <c r="D40" s="54" t="s">
        <v>56</v>
      </c>
      <c r="E40" s="6" t="s">
        <v>57</v>
      </c>
      <c r="F40" s="19">
        <v>1265</v>
      </c>
      <c r="G40" s="24">
        <v>45.13</v>
      </c>
      <c r="H40" s="24">
        <v>1.96</v>
      </c>
      <c r="I40" s="31"/>
      <c r="J40" s="31"/>
      <c r="K40" s="35"/>
    </row>
    <row r="41" spans="2:11" x14ac:dyDescent="0.35">
      <c r="B41" s="8" t="s">
        <v>116</v>
      </c>
      <c r="C41" s="57" t="s">
        <v>117</v>
      </c>
      <c r="D41" s="54" t="s">
        <v>118</v>
      </c>
      <c r="E41" s="6" t="s">
        <v>119</v>
      </c>
      <c r="F41" s="19">
        <v>14796</v>
      </c>
      <c r="G41" s="24">
        <v>44.63</v>
      </c>
      <c r="H41" s="24">
        <v>1.94</v>
      </c>
      <c r="I41" s="31"/>
      <c r="J41" s="31"/>
      <c r="K41" s="35"/>
    </row>
    <row r="42" spans="2:11" x14ac:dyDescent="0.35">
      <c r="B42" s="8" t="s">
        <v>549</v>
      </c>
      <c r="C42" s="57" t="s">
        <v>550</v>
      </c>
      <c r="D42" s="54" t="s">
        <v>551</v>
      </c>
      <c r="E42" s="6" t="s">
        <v>119</v>
      </c>
      <c r="F42" s="19">
        <v>13719</v>
      </c>
      <c r="G42" s="24">
        <v>44.45</v>
      </c>
      <c r="H42" s="24">
        <v>1.93</v>
      </c>
      <c r="I42" s="31"/>
      <c r="J42" s="31"/>
      <c r="K42" s="35"/>
    </row>
    <row r="43" spans="2:11" x14ac:dyDescent="0.35">
      <c r="B43" s="8" t="s">
        <v>381</v>
      </c>
      <c r="C43" s="57" t="s">
        <v>382</v>
      </c>
      <c r="D43" s="54" t="s">
        <v>383</v>
      </c>
      <c r="E43" s="6" t="s">
        <v>71</v>
      </c>
      <c r="F43" s="19">
        <v>6197</v>
      </c>
      <c r="G43" s="24">
        <v>44.38</v>
      </c>
      <c r="H43" s="24">
        <v>1.93</v>
      </c>
      <c r="I43" s="31"/>
      <c r="J43" s="31"/>
      <c r="K43" s="35"/>
    </row>
    <row r="44" spans="2:11" x14ac:dyDescent="0.35">
      <c r="B44" s="8" t="s">
        <v>44</v>
      </c>
      <c r="C44" s="57" t="s">
        <v>45</v>
      </c>
      <c r="D44" s="54" t="s">
        <v>46</v>
      </c>
      <c r="E44" s="6" t="s">
        <v>43</v>
      </c>
      <c r="F44" s="19">
        <v>3539</v>
      </c>
      <c r="G44" s="24">
        <v>44.34</v>
      </c>
      <c r="H44" s="24">
        <v>1.93</v>
      </c>
      <c r="I44" s="31"/>
      <c r="J44" s="31"/>
      <c r="K44" s="35"/>
    </row>
    <row r="45" spans="2:11" x14ac:dyDescent="0.35">
      <c r="B45" s="8" t="s">
        <v>322</v>
      </c>
      <c r="C45" s="57" t="s">
        <v>323</v>
      </c>
      <c r="D45" s="54" t="s">
        <v>324</v>
      </c>
      <c r="E45" s="6" t="s">
        <v>196</v>
      </c>
      <c r="F45" s="19">
        <v>32709</v>
      </c>
      <c r="G45" s="24">
        <v>44.03</v>
      </c>
      <c r="H45" s="24">
        <v>1.91</v>
      </c>
      <c r="I45" s="31"/>
      <c r="J45" s="31"/>
      <c r="K45" s="35"/>
    </row>
    <row r="46" spans="2:11" x14ac:dyDescent="0.35">
      <c r="B46" s="8" t="s">
        <v>1077</v>
      </c>
      <c r="C46" s="57" t="s">
        <v>1078</v>
      </c>
      <c r="D46" s="54" t="s">
        <v>1079</v>
      </c>
      <c r="E46" s="6" t="s">
        <v>1080</v>
      </c>
      <c r="F46" s="19">
        <v>1913</v>
      </c>
      <c r="G46" s="24">
        <v>43.77</v>
      </c>
      <c r="H46" s="24">
        <v>1.9</v>
      </c>
      <c r="I46" s="31"/>
      <c r="J46" s="31"/>
      <c r="K46" s="35"/>
    </row>
    <row r="47" spans="2:11" x14ac:dyDescent="0.35">
      <c r="B47" s="8" t="s">
        <v>72</v>
      </c>
      <c r="C47" s="57" t="s">
        <v>73</v>
      </c>
      <c r="D47" s="54" t="s">
        <v>74</v>
      </c>
      <c r="E47" s="6" t="s">
        <v>43</v>
      </c>
      <c r="F47" s="19">
        <v>5651</v>
      </c>
      <c r="G47" s="24">
        <v>43.68</v>
      </c>
      <c r="H47" s="24">
        <v>1.9</v>
      </c>
      <c r="I47" s="31"/>
      <c r="J47" s="31"/>
      <c r="K47" s="35"/>
    </row>
    <row r="48" spans="2:11" x14ac:dyDescent="0.35">
      <c r="B48" s="8" t="s">
        <v>40</v>
      </c>
      <c r="C48" s="57" t="s">
        <v>41</v>
      </c>
      <c r="D48" s="54" t="s">
        <v>42</v>
      </c>
      <c r="E48" s="6" t="s">
        <v>43</v>
      </c>
      <c r="F48" s="19">
        <v>2564</v>
      </c>
      <c r="G48" s="24">
        <v>43.56</v>
      </c>
      <c r="H48" s="24">
        <v>1.89</v>
      </c>
      <c r="I48" s="31"/>
      <c r="J48" s="31"/>
      <c r="K48" s="35"/>
    </row>
    <row r="49" spans="2:11" x14ac:dyDescent="0.35">
      <c r="B49" s="8" t="s">
        <v>446</v>
      </c>
      <c r="C49" s="57" t="s">
        <v>447</v>
      </c>
      <c r="D49" s="54" t="s">
        <v>448</v>
      </c>
      <c r="E49" s="6" t="s">
        <v>100</v>
      </c>
      <c r="F49" s="19">
        <v>2493</v>
      </c>
      <c r="G49" s="24">
        <v>43.48</v>
      </c>
      <c r="H49" s="24">
        <v>1.89</v>
      </c>
      <c r="I49" s="31"/>
      <c r="J49" s="31"/>
      <c r="K49" s="35"/>
    </row>
    <row r="50" spans="2:11" x14ac:dyDescent="0.35">
      <c r="B50" s="8" t="s">
        <v>112</v>
      </c>
      <c r="C50" s="57" t="s">
        <v>113</v>
      </c>
      <c r="D50" s="54" t="s">
        <v>114</v>
      </c>
      <c r="E50" s="6" t="s">
        <v>115</v>
      </c>
      <c r="F50" s="19">
        <v>7302</v>
      </c>
      <c r="G50" s="24">
        <v>43.4</v>
      </c>
      <c r="H50" s="24">
        <v>1.89</v>
      </c>
      <c r="I50" s="31"/>
      <c r="J50" s="31"/>
      <c r="K50" s="35"/>
    </row>
    <row r="51" spans="2:11" x14ac:dyDescent="0.35">
      <c r="B51" s="8" t="s">
        <v>254</v>
      </c>
      <c r="C51" s="57" t="s">
        <v>255</v>
      </c>
      <c r="D51" s="54" t="s">
        <v>256</v>
      </c>
      <c r="E51" s="6" t="s">
        <v>96</v>
      </c>
      <c r="F51" s="19">
        <v>9626</v>
      </c>
      <c r="G51" s="24">
        <v>43.08</v>
      </c>
      <c r="H51" s="24">
        <v>1.87</v>
      </c>
      <c r="I51" s="31"/>
      <c r="J51" s="31"/>
      <c r="K51" s="35"/>
    </row>
    <row r="52" spans="2:11" x14ac:dyDescent="0.35">
      <c r="B52" s="8" t="s">
        <v>1071</v>
      </c>
      <c r="C52" s="57" t="s">
        <v>1072</v>
      </c>
      <c r="D52" s="54" t="s">
        <v>1073</v>
      </c>
      <c r="E52" s="6" t="s">
        <v>139</v>
      </c>
      <c r="F52" s="19">
        <v>632</v>
      </c>
      <c r="G52" s="24">
        <v>43.04</v>
      </c>
      <c r="H52" s="24">
        <v>1.87</v>
      </c>
      <c r="I52" s="31"/>
      <c r="J52" s="31"/>
      <c r="K52" s="35"/>
    </row>
    <row r="53" spans="2:11" x14ac:dyDescent="0.35">
      <c r="B53" s="8" t="s">
        <v>1065</v>
      </c>
      <c r="C53" s="57" t="s">
        <v>1066</v>
      </c>
      <c r="D53" s="54" t="s">
        <v>1067</v>
      </c>
      <c r="E53" s="6" t="s">
        <v>89</v>
      </c>
      <c r="F53" s="19">
        <v>7843</v>
      </c>
      <c r="G53" s="24">
        <v>42.65</v>
      </c>
      <c r="H53" s="24">
        <v>1.85</v>
      </c>
      <c r="I53" s="31"/>
      <c r="J53" s="31"/>
      <c r="K53" s="35"/>
    </row>
    <row r="54" spans="2:11" x14ac:dyDescent="0.35">
      <c r="B54" s="8" t="s">
        <v>58</v>
      </c>
      <c r="C54" s="57" t="s">
        <v>59</v>
      </c>
      <c r="D54" s="54" t="s">
        <v>60</v>
      </c>
      <c r="E54" s="6" t="s">
        <v>43</v>
      </c>
      <c r="F54" s="19">
        <v>4264</v>
      </c>
      <c r="G54" s="24">
        <v>42.05</v>
      </c>
      <c r="H54" s="24">
        <v>1.83</v>
      </c>
      <c r="I54" s="31"/>
      <c r="J54" s="31"/>
      <c r="K54" s="35"/>
    </row>
    <row r="55" spans="2:11" x14ac:dyDescent="0.35">
      <c r="B55" s="8" t="s">
        <v>946</v>
      </c>
      <c r="C55" s="57" t="s">
        <v>947</v>
      </c>
      <c r="D55" s="54" t="s">
        <v>948</v>
      </c>
      <c r="E55" s="6" t="s">
        <v>50</v>
      </c>
      <c r="F55" s="19">
        <v>2415</v>
      </c>
      <c r="G55" s="24">
        <v>41.67</v>
      </c>
      <c r="H55" s="24">
        <v>1.81</v>
      </c>
      <c r="I55" s="31"/>
      <c r="J55" s="31"/>
      <c r="K55" s="35"/>
    </row>
    <row r="56" spans="2:11" x14ac:dyDescent="0.35">
      <c r="B56" s="8" t="s">
        <v>1068</v>
      </c>
      <c r="C56" s="57" t="s">
        <v>1069</v>
      </c>
      <c r="D56" s="54" t="s">
        <v>1070</v>
      </c>
      <c r="E56" s="6" t="s">
        <v>100</v>
      </c>
      <c r="F56" s="19">
        <v>3388</v>
      </c>
      <c r="G56" s="24">
        <v>41.24</v>
      </c>
      <c r="H56" s="24">
        <v>1.79</v>
      </c>
      <c r="I56" s="31"/>
      <c r="J56" s="31"/>
      <c r="K56" s="35"/>
    </row>
    <row r="57" spans="2:11" x14ac:dyDescent="0.35">
      <c r="B57" s="8" t="s">
        <v>536</v>
      </c>
      <c r="C57" s="57" t="s">
        <v>537</v>
      </c>
      <c r="D57" s="54" t="s">
        <v>538</v>
      </c>
      <c r="E57" s="6" t="s">
        <v>539</v>
      </c>
      <c r="F57" s="19">
        <v>3691</v>
      </c>
      <c r="G57" s="24">
        <v>40.58</v>
      </c>
      <c r="H57" s="24">
        <v>1.76</v>
      </c>
      <c r="I57" s="31"/>
      <c r="J57" s="31"/>
      <c r="K57" s="35"/>
    </row>
    <row r="58" spans="2:11" x14ac:dyDescent="0.35">
      <c r="B58" s="8" t="s">
        <v>412</v>
      </c>
      <c r="C58" s="57" t="s">
        <v>413</v>
      </c>
      <c r="D58" s="54" t="s">
        <v>414</v>
      </c>
      <c r="E58" s="6" t="s">
        <v>78</v>
      </c>
      <c r="F58" s="19">
        <v>15531</v>
      </c>
      <c r="G58" s="24">
        <v>40.549999999999997</v>
      </c>
      <c r="H58" s="24">
        <v>1.76</v>
      </c>
      <c r="I58" s="31"/>
      <c r="J58" s="31"/>
      <c r="K58" s="35"/>
    </row>
    <row r="59" spans="2:11" x14ac:dyDescent="0.35">
      <c r="B59" s="8" t="s">
        <v>831</v>
      </c>
      <c r="C59" s="57" t="s">
        <v>832</v>
      </c>
      <c r="D59" s="54" t="s">
        <v>833</v>
      </c>
      <c r="E59" s="6" t="s">
        <v>135</v>
      </c>
      <c r="F59" s="19">
        <v>650</v>
      </c>
      <c r="G59" s="24">
        <v>37.4</v>
      </c>
      <c r="H59" s="24">
        <v>1.63</v>
      </c>
      <c r="I59" s="31"/>
      <c r="J59" s="31"/>
      <c r="K59" s="35"/>
    </row>
    <row r="60" spans="2:11" x14ac:dyDescent="0.35">
      <c r="B60" s="8" t="s">
        <v>467</v>
      </c>
      <c r="C60" s="57" t="s">
        <v>468</v>
      </c>
      <c r="D60" s="54" t="s">
        <v>469</v>
      </c>
      <c r="E60" s="6" t="s">
        <v>123</v>
      </c>
      <c r="F60" s="19">
        <v>962</v>
      </c>
      <c r="G60" s="24">
        <v>1.57</v>
      </c>
      <c r="H60" s="24">
        <v>7.0000000000000007E-2</v>
      </c>
      <c r="I60" s="31"/>
      <c r="J60" s="31"/>
      <c r="K60" s="35"/>
    </row>
    <row r="61" spans="2:11" x14ac:dyDescent="0.35">
      <c r="C61" s="58" t="s">
        <v>171</v>
      </c>
      <c r="D61" s="54"/>
      <c r="E61" s="6"/>
      <c r="F61" s="19"/>
      <c r="G61" s="25">
        <v>2296.54</v>
      </c>
      <c r="H61" s="25">
        <v>99.82</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3:11" x14ac:dyDescent="0.35">
      <c r="C81" s="58" t="s">
        <v>13</v>
      </c>
      <c r="D81" s="54"/>
      <c r="E81" s="6"/>
      <c r="F81" s="19"/>
      <c r="G81" s="24" t="s">
        <v>2</v>
      </c>
      <c r="H81" s="24" t="s">
        <v>2</v>
      </c>
      <c r="I81" s="31"/>
      <c r="J81" s="31"/>
      <c r="K81" s="35"/>
    </row>
    <row r="82" spans="3:11" x14ac:dyDescent="0.35">
      <c r="C82" s="57"/>
      <c r="D82" s="54"/>
      <c r="E82" s="6"/>
      <c r="F82" s="19"/>
      <c r="G82" s="24"/>
      <c r="H82" s="24"/>
      <c r="I82" s="31"/>
      <c r="J82" s="31"/>
      <c r="K82" s="35"/>
    </row>
    <row r="83" spans="3:11" x14ac:dyDescent="0.35">
      <c r="C83" s="58" t="s">
        <v>14</v>
      </c>
      <c r="D83" s="54"/>
      <c r="E83" s="6"/>
      <c r="F83" s="19"/>
      <c r="G83" s="24" t="s">
        <v>2</v>
      </c>
      <c r="H83" s="24" t="s">
        <v>2</v>
      </c>
      <c r="I83" s="31"/>
      <c r="J83" s="31"/>
      <c r="K83" s="35"/>
    </row>
    <row r="84" spans="3:11" x14ac:dyDescent="0.35">
      <c r="C84" s="57"/>
      <c r="D84" s="54"/>
      <c r="E84" s="6"/>
      <c r="F84" s="19"/>
      <c r="G84" s="24"/>
      <c r="H84" s="24"/>
      <c r="I84" s="31"/>
      <c r="J84" s="31"/>
      <c r="K84" s="35"/>
    </row>
    <row r="85" spans="3:11" x14ac:dyDescent="0.35">
      <c r="C85" s="58" t="s">
        <v>15</v>
      </c>
      <c r="D85" s="54"/>
      <c r="E85" s="6"/>
      <c r="F85" s="19"/>
      <c r="G85" s="24" t="s">
        <v>2</v>
      </c>
      <c r="H85" s="24" t="s">
        <v>2</v>
      </c>
      <c r="I85" s="31"/>
      <c r="J85" s="31"/>
      <c r="K85" s="35"/>
    </row>
    <row r="86" spans="3:11" x14ac:dyDescent="0.35">
      <c r="C86" s="57"/>
      <c r="D86" s="54"/>
      <c r="E86" s="6"/>
      <c r="F86" s="19"/>
      <c r="G86" s="24"/>
      <c r="H86" s="24"/>
      <c r="I86" s="31"/>
      <c r="J86" s="31"/>
      <c r="K86" s="35"/>
    </row>
    <row r="87" spans="3:11" x14ac:dyDescent="0.35">
      <c r="C87" s="58" t="s">
        <v>16</v>
      </c>
      <c r="D87" s="54"/>
      <c r="E87" s="6"/>
      <c r="F87" s="19"/>
      <c r="G87" s="24" t="s">
        <v>2</v>
      </c>
      <c r="H87" s="24" t="s">
        <v>2</v>
      </c>
      <c r="I87" s="31"/>
      <c r="J87" s="31"/>
      <c r="K87" s="35"/>
    </row>
    <row r="88" spans="3:11" x14ac:dyDescent="0.35">
      <c r="C88" s="57"/>
      <c r="D88" s="54"/>
      <c r="E88" s="6"/>
      <c r="F88" s="19"/>
      <c r="G88" s="24"/>
      <c r="H88" s="24"/>
      <c r="I88" s="31"/>
      <c r="J88" s="31"/>
      <c r="K88" s="35"/>
    </row>
    <row r="89" spans="3:11" x14ac:dyDescent="0.35">
      <c r="C89" s="58" t="s">
        <v>17</v>
      </c>
      <c r="D89" s="54"/>
      <c r="E89" s="6"/>
      <c r="F89" s="19"/>
      <c r="G89" s="24" t="s">
        <v>2</v>
      </c>
      <c r="H89" s="24" t="s">
        <v>2</v>
      </c>
      <c r="I89" s="31"/>
      <c r="J89" s="31"/>
      <c r="K89" s="35"/>
    </row>
    <row r="90" spans="3:11" x14ac:dyDescent="0.35">
      <c r="C90" s="57"/>
      <c r="D90" s="54"/>
      <c r="E90" s="6"/>
      <c r="F90" s="19"/>
      <c r="G90" s="24"/>
      <c r="H90" s="24"/>
      <c r="I90" s="31"/>
      <c r="J90" s="31"/>
      <c r="K90" s="35"/>
    </row>
    <row r="91" spans="3:11" x14ac:dyDescent="0.35">
      <c r="C91" s="58" t="s">
        <v>18</v>
      </c>
      <c r="D91" s="54"/>
      <c r="E91" s="6"/>
      <c r="F91" s="19"/>
      <c r="G91" s="24"/>
      <c r="H91" s="24"/>
      <c r="I91" s="31"/>
      <c r="J91" s="31"/>
      <c r="K91" s="35"/>
    </row>
    <row r="92" spans="3:11" x14ac:dyDescent="0.35">
      <c r="C92" s="57"/>
      <c r="D92" s="54"/>
      <c r="E92" s="6"/>
      <c r="F92" s="19"/>
      <c r="G92" s="24"/>
      <c r="H92" s="24"/>
      <c r="I92" s="31"/>
      <c r="J92" s="31"/>
      <c r="K92" s="35"/>
    </row>
    <row r="93" spans="3:11" x14ac:dyDescent="0.35">
      <c r="C93" s="58" t="s">
        <v>19</v>
      </c>
      <c r="D93" s="54"/>
      <c r="E93" s="6"/>
      <c r="F93" s="19"/>
      <c r="G93" s="24" t="s">
        <v>2</v>
      </c>
      <c r="H93" s="24" t="s">
        <v>2</v>
      </c>
      <c r="I93" s="31"/>
      <c r="J93" s="31"/>
      <c r="K93" s="35"/>
    </row>
    <row r="94" spans="3:11" x14ac:dyDescent="0.35">
      <c r="C94" s="57"/>
      <c r="D94" s="54"/>
      <c r="E94" s="6"/>
      <c r="F94" s="19"/>
      <c r="G94" s="24"/>
      <c r="H94" s="24"/>
      <c r="I94" s="31"/>
      <c r="J94" s="31"/>
      <c r="K94" s="35"/>
    </row>
    <row r="95" spans="3:11" x14ac:dyDescent="0.35">
      <c r="C95" s="58" t="s">
        <v>20</v>
      </c>
      <c r="D95" s="54"/>
      <c r="E95" s="6"/>
      <c r="F95" s="19"/>
      <c r="G95" s="24" t="s">
        <v>2</v>
      </c>
      <c r="H95" s="24" t="s">
        <v>2</v>
      </c>
      <c r="I95" s="31"/>
      <c r="J95" s="31"/>
      <c r="K95" s="35"/>
    </row>
    <row r="96" spans="3:11" x14ac:dyDescent="0.35">
      <c r="C96" s="57"/>
      <c r="D96" s="54"/>
      <c r="E96" s="6"/>
      <c r="F96" s="19"/>
      <c r="G96" s="24"/>
      <c r="H96" s="24"/>
      <c r="I96" s="31"/>
      <c r="J96" s="31"/>
      <c r="K96" s="35"/>
    </row>
    <row r="97" spans="1:54" x14ac:dyDescent="0.35">
      <c r="C97" s="58" t="s">
        <v>21</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8" t="s">
        <v>22</v>
      </c>
      <c r="D99" s="54"/>
      <c r="E99" s="6"/>
      <c r="F99" s="19"/>
      <c r="G99" s="24" t="s">
        <v>2</v>
      </c>
      <c r="H99" s="24" t="s">
        <v>2</v>
      </c>
      <c r="I99" s="31"/>
      <c r="J99" s="31"/>
      <c r="K99" s="35"/>
    </row>
    <row r="100" spans="1:54" x14ac:dyDescent="0.35">
      <c r="C100" s="57"/>
      <c r="D100" s="54"/>
      <c r="E100" s="6"/>
      <c r="F100" s="19"/>
      <c r="G100" s="24"/>
      <c r="H100" s="24"/>
      <c r="I100" s="31"/>
      <c r="J100" s="31"/>
      <c r="K100" s="35"/>
    </row>
    <row r="101" spans="1:54" x14ac:dyDescent="0.35">
      <c r="C101" s="58" t="s">
        <v>23</v>
      </c>
      <c r="D101" s="54"/>
      <c r="E101" s="6"/>
      <c r="F101" s="19"/>
      <c r="G101" s="24" t="s">
        <v>2</v>
      </c>
      <c r="H101" s="24" t="s">
        <v>2</v>
      </c>
      <c r="I101" s="31"/>
      <c r="J101" s="31"/>
      <c r="K101" s="35"/>
    </row>
    <row r="102" spans="1:54" x14ac:dyDescent="0.35">
      <c r="C102" s="57"/>
      <c r="D102" s="54"/>
      <c r="E102" s="6"/>
      <c r="F102" s="19"/>
      <c r="G102" s="24"/>
      <c r="H102" s="24"/>
      <c r="I102" s="31"/>
      <c r="J102" s="31"/>
      <c r="K102" s="35"/>
    </row>
    <row r="103" spans="1:54" x14ac:dyDescent="0.35">
      <c r="C103" s="58" t="s">
        <v>24</v>
      </c>
      <c r="D103" s="54"/>
      <c r="E103" s="6"/>
      <c r="F103" s="19"/>
      <c r="G103" s="24" t="s">
        <v>2</v>
      </c>
      <c r="H103" s="24" t="s">
        <v>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3.97</v>
      </c>
      <c r="H107" s="24">
        <v>0.18000000000000002</v>
      </c>
      <c r="I107" s="31"/>
      <c r="J107" s="31"/>
      <c r="K107" s="35"/>
    </row>
    <row r="108" spans="1:54" x14ac:dyDescent="0.35">
      <c r="C108" s="58" t="s">
        <v>171</v>
      </c>
      <c r="D108" s="54"/>
      <c r="E108" s="6"/>
      <c r="F108" s="19"/>
      <c r="G108" s="25">
        <v>3.97</v>
      </c>
      <c r="H108" s="25">
        <v>0.18000000000000002</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2300.5100000000002</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5065</v>
      </c>
    </row>
  </sheetData>
  <mergeCells count="1">
    <mergeCell ref="C117:K117"/>
  </mergeCells>
  <hyperlinks>
    <hyperlink ref="J2" location="'Index'!A1" display="'Index'!A1" xr:uid="{CC5F58FE-6BB5-4DB1-8FE9-B905135AFCC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A53E-FB01-4221-B319-1F806BBE9F9C}">
  <sheetPr codeName="Sheet1"/>
  <dimension ref="A1:IV113"/>
  <sheetViews>
    <sheetView showGridLines="0" zoomScale="90" zoomScaleNormal="90" workbookViewId="0">
      <pane ySplit="6" topLeftCell="A10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4535</v>
      </c>
      <c r="J2" s="38" t="s">
        <v>4662</v>
      </c>
    </row>
    <row r="3" spans="1:54" ht="16" x14ac:dyDescent="0.4">
      <c r="C3" s="1" t="s">
        <v>28</v>
      </c>
      <c r="D3" s="21" t="s">
        <v>4536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856</v>
      </c>
      <c r="C10" s="57" t="s">
        <v>857</v>
      </c>
      <c r="D10" s="54" t="s">
        <v>858</v>
      </c>
      <c r="E10" s="6" t="s">
        <v>243</v>
      </c>
      <c r="F10" s="19">
        <v>3366351</v>
      </c>
      <c r="G10" s="24">
        <v>40295.22</v>
      </c>
      <c r="H10" s="24">
        <v>5.41</v>
      </c>
      <c r="I10" s="31"/>
      <c r="J10" s="31"/>
      <c r="K10" s="35"/>
    </row>
    <row r="11" spans="1:54" x14ac:dyDescent="0.35">
      <c r="B11" s="8" t="s">
        <v>955</v>
      </c>
      <c r="C11" s="57" t="s">
        <v>956</v>
      </c>
      <c r="D11" s="54" t="s">
        <v>957</v>
      </c>
      <c r="E11" s="6" t="s">
        <v>135</v>
      </c>
      <c r="F11" s="19">
        <v>510746</v>
      </c>
      <c r="G11" s="24">
        <v>39448.49</v>
      </c>
      <c r="H11" s="24">
        <v>5.29</v>
      </c>
      <c r="I11" s="31"/>
      <c r="J11" s="31"/>
      <c r="K11" s="35"/>
    </row>
    <row r="12" spans="1:54" x14ac:dyDescent="0.35">
      <c r="B12" s="8" t="s">
        <v>846</v>
      </c>
      <c r="C12" s="57" t="s">
        <v>847</v>
      </c>
      <c r="D12" s="54" t="s">
        <v>848</v>
      </c>
      <c r="E12" s="6" t="s">
        <v>849</v>
      </c>
      <c r="F12" s="19">
        <v>2262814</v>
      </c>
      <c r="G12" s="24">
        <v>39074.269999999997</v>
      </c>
      <c r="H12" s="24">
        <v>5.24</v>
      </c>
      <c r="I12" s="31"/>
      <c r="J12" s="31"/>
      <c r="K12" s="35"/>
    </row>
    <row r="13" spans="1:54" x14ac:dyDescent="0.35">
      <c r="B13" s="8" t="s">
        <v>446</v>
      </c>
      <c r="C13" s="57" t="s">
        <v>447</v>
      </c>
      <c r="D13" s="54" t="s">
        <v>448</v>
      </c>
      <c r="E13" s="6" t="s">
        <v>100</v>
      </c>
      <c r="F13" s="19">
        <v>2172167</v>
      </c>
      <c r="G13" s="24">
        <v>37881.51</v>
      </c>
      <c r="H13" s="24">
        <v>5.08</v>
      </c>
      <c r="I13" s="31"/>
      <c r="J13" s="31"/>
      <c r="K13" s="35"/>
    </row>
    <row r="14" spans="1:54" x14ac:dyDescent="0.35">
      <c r="B14" s="8" t="s">
        <v>850</v>
      </c>
      <c r="C14" s="57" t="s">
        <v>851</v>
      </c>
      <c r="D14" s="54" t="s">
        <v>852</v>
      </c>
      <c r="E14" s="6" t="s">
        <v>198</v>
      </c>
      <c r="F14" s="19">
        <v>8931965</v>
      </c>
      <c r="G14" s="24">
        <v>34379.129999999997</v>
      </c>
      <c r="H14" s="24">
        <v>4.6100000000000003</v>
      </c>
      <c r="I14" s="31"/>
      <c r="J14" s="31"/>
      <c r="K14" s="35"/>
    </row>
    <row r="15" spans="1:54" x14ac:dyDescent="0.35">
      <c r="B15" s="8" t="s">
        <v>859</v>
      </c>
      <c r="C15" s="57" t="s">
        <v>860</v>
      </c>
      <c r="D15" s="54" t="s">
        <v>861</v>
      </c>
      <c r="E15" s="6" t="s">
        <v>123</v>
      </c>
      <c r="F15" s="19">
        <v>2128279</v>
      </c>
      <c r="G15" s="24">
        <v>33160.720000000001</v>
      </c>
      <c r="H15" s="24">
        <v>4.45</v>
      </c>
      <c r="I15" s="31"/>
      <c r="J15" s="31"/>
      <c r="K15" s="35"/>
    </row>
    <row r="16" spans="1:54" x14ac:dyDescent="0.35">
      <c r="B16" s="8" t="s">
        <v>2656</v>
      </c>
      <c r="C16" s="57" t="s">
        <v>2657</v>
      </c>
      <c r="D16" s="54" t="s">
        <v>2658</v>
      </c>
      <c r="E16" s="6" t="s">
        <v>50</v>
      </c>
      <c r="F16" s="19">
        <v>4712365</v>
      </c>
      <c r="G16" s="24">
        <v>32449.35</v>
      </c>
      <c r="H16" s="24">
        <v>4.3499999999999996</v>
      </c>
      <c r="I16" s="31"/>
      <c r="J16" s="31"/>
      <c r="K16" s="35"/>
    </row>
    <row r="17" spans="2:11" x14ac:dyDescent="0.35">
      <c r="B17" s="8" t="s">
        <v>375</v>
      </c>
      <c r="C17" s="57" t="s">
        <v>376</v>
      </c>
      <c r="D17" s="54" t="s">
        <v>377</v>
      </c>
      <c r="E17" s="6" t="s">
        <v>71</v>
      </c>
      <c r="F17" s="19">
        <v>951350</v>
      </c>
      <c r="G17" s="24">
        <v>28443.94</v>
      </c>
      <c r="H17" s="24">
        <v>3.82</v>
      </c>
      <c r="I17" s="31"/>
      <c r="J17" s="31"/>
      <c r="K17" s="35"/>
    </row>
    <row r="18" spans="2:11" x14ac:dyDescent="0.35">
      <c r="B18" s="8" t="s">
        <v>387</v>
      </c>
      <c r="C18" s="57" t="s">
        <v>388</v>
      </c>
      <c r="D18" s="54" t="s">
        <v>389</v>
      </c>
      <c r="E18" s="6" t="s">
        <v>100</v>
      </c>
      <c r="F18" s="19">
        <v>1263106</v>
      </c>
      <c r="G18" s="24">
        <v>26278.29</v>
      </c>
      <c r="H18" s="24">
        <v>3.53</v>
      </c>
      <c r="I18" s="31"/>
      <c r="J18" s="31"/>
      <c r="K18" s="35"/>
    </row>
    <row r="19" spans="2:11" x14ac:dyDescent="0.35">
      <c r="B19" s="8" t="s">
        <v>840</v>
      </c>
      <c r="C19" s="57" t="s">
        <v>841</v>
      </c>
      <c r="D19" s="54" t="s">
        <v>842</v>
      </c>
      <c r="E19" s="6" t="s">
        <v>135</v>
      </c>
      <c r="F19" s="19">
        <v>11908238</v>
      </c>
      <c r="G19" s="24">
        <v>26239.8</v>
      </c>
      <c r="H19" s="24">
        <v>3.52</v>
      </c>
      <c r="I19" s="31"/>
      <c r="J19" s="31"/>
      <c r="K19" s="35"/>
    </row>
    <row r="20" spans="2:11" x14ac:dyDescent="0.35">
      <c r="B20" s="8" t="s">
        <v>303</v>
      </c>
      <c r="C20" s="57" t="s">
        <v>304</v>
      </c>
      <c r="D20" s="54" t="s">
        <v>305</v>
      </c>
      <c r="E20" s="6" t="s">
        <v>290</v>
      </c>
      <c r="F20" s="19">
        <v>56748</v>
      </c>
      <c r="G20" s="24">
        <v>22967.19</v>
      </c>
      <c r="H20" s="24">
        <v>3.08</v>
      </c>
      <c r="I20" s="31"/>
      <c r="J20" s="31"/>
      <c r="K20" s="35"/>
    </row>
    <row r="21" spans="2:11" x14ac:dyDescent="0.35">
      <c r="B21" s="8" t="s">
        <v>836</v>
      </c>
      <c r="C21" s="57" t="s">
        <v>837</v>
      </c>
      <c r="D21" s="54" t="s">
        <v>838</v>
      </c>
      <c r="E21" s="6" t="s">
        <v>839</v>
      </c>
      <c r="F21" s="19">
        <v>6849649</v>
      </c>
      <c r="G21" s="24">
        <v>22956.6</v>
      </c>
      <c r="H21" s="24">
        <v>3.08</v>
      </c>
      <c r="I21" s="31"/>
      <c r="J21" s="31"/>
      <c r="K21" s="35"/>
    </row>
    <row r="22" spans="2:11" x14ac:dyDescent="0.35">
      <c r="B22" s="8" t="s">
        <v>207</v>
      </c>
      <c r="C22" s="57" t="s">
        <v>208</v>
      </c>
      <c r="D22" s="54" t="s">
        <v>209</v>
      </c>
      <c r="E22" s="6" t="s">
        <v>100</v>
      </c>
      <c r="F22" s="19">
        <v>86045</v>
      </c>
      <c r="G22" s="24">
        <v>22520.82</v>
      </c>
      <c r="H22" s="24">
        <v>3.02</v>
      </c>
      <c r="I22" s="31"/>
      <c r="J22" s="31"/>
      <c r="K22" s="35"/>
    </row>
    <row r="23" spans="2:11" x14ac:dyDescent="0.35">
      <c r="B23" s="8" t="s">
        <v>4537</v>
      </c>
      <c r="C23" s="57" t="s">
        <v>489</v>
      </c>
      <c r="D23" s="54" t="s">
        <v>490</v>
      </c>
      <c r="E23" s="6" t="s">
        <v>491</v>
      </c>
      <c r="F23" s="19">
        <v>2305427</v>
      </c>
      <c r="G23" s="24">
        <v>20975.24</v>
      </c>
      <c r="H23" s="24">
        <v>2.81</v>
      </c>
      <c r="I23" s="31"/>
      <c r="J23" s="31"/>
      <c r="K23" s="35" t="s">
        <v>4965</v>
      </c>
    </row>
    <row r="24" spans="2:11" x14ac:dyDescent="0.35">
      <c r="B24" s="8" t="s">
        <v>381</v>
      </c>
      <c r="C24" s="57" t="s">
        <v>382</v>
      </c>
      <c r="D24" s="54" t="s">
        <v>383</v>
      </c>
      <c r="E24" s="6" t="s">
        <v>71</v>
      </c>
      <c r="F24" s="19">
        <v>2872950</v>
      </c>
      <c r="G24" s="24">
        <v>20573.189999999999</v>
      </c>
      <c r="H24" s="24">
        <v>2.76</v>
      </c>
      <c r="I24" s="31"/>
      <c r="J24" s="31"/>
      <c r="K24" s="35"/>
    </row>
    <row r="25" spans="2:11" x14ac:dyDescent="0.35">
      <c r="B25" s="8" t="s">
        <v>68</v>
      </c>
      <c r="C25" s="57" t="s">
        <v>69</v>
      </c>
      <c r="D25" s="54" t="s">
        <v>70</v>
      </c>
      <c r="E25" s="6" t="s">
        <v>71</v>
      </c>
      <c r="F25" s="19">
        <v>159285</v>
      </c>
      <c r="G25" s="24">
        <v>19609.02</v>
      </c>
      <c r="H25" s="24">
        <v>2.63</v>
      </c>
      <c r="I25" s="31"/>
      <c r="J25" s="31"/>
      <c r="K25" s="35"/>
    </row>
    <row r="26" spans="2:11" x14ac:dyDescent="0.35">
      <c r="B26" s="8" t="s">
        <v>132</v>
      </c>
      <c r="C26" s="57" t="s">
        <v>133</v>
      </c>
      <c r="D26" s="54" t="s">
        <v>134</v>
      </c>
      <c r="E26" s="6" t="s">
        <v>135</v>
      </c>
      <c r="F26" s="19">
        <v>11232345</v>
      </c>
      <c r="G26" s="24">
        <v>18971.43</v>
      </c>
      <c r="H26" s="24">
        <v>2.5499999999999998</v>
      </c>
      <c r="I26" s="31"/>
      <c r="J26" s="31"/>
      <c r="K26" s="35"/>
    </row>
    <row r="27" spans="2:11" x14ac:dyDescent="0.35">
      <c r="B27" s="8" t="s">
        <v>524</v>
      </c>
      <c r="C27" s="57" t="s">
        <v>525</v>
      </c>
      <c r="D27" s="54" t="s">
        <v>526</v>
      </c>
      <c r="E27" s="6" t="s">
        <v>89</v>
      </c>
      <c r="F27" s="19">
        <v>240000</v>
      </c>
      <c r="G27" s="24">
        <v>18924.240000000002</v>
      </c>
      <c r="H27" s="24">
        <v>2.54</v>
      </c>
      <c r="I27" s="31"/>
      <c r="J27" s="31"/>
      <c r="K27" s="35"/>
    </row>
    <row r="28" spans="2:11" x14ac:dyDescent="0.35">
      <c r="B28" s="8" t="s">
        <v>929</v>
      </c>
      <c r="C28" s="57" t="s">
        <v>930</v>
      </c>
      <c r="D28" s="54" t="s">
        <v>931</v>
      </c>
      <c r="E28" s="6" t="s">
        <v>100</v>
      </c>
      <c r="F28" s="19">
        <v>404515</v>
      </c>
      <c r="G28" s="24">
        <v>18357.7</v>
      </c>
      <c r="H28" s="24">
        <v>2.46</v>
      </c>
      <c r="I28" s="31"/>
      <c r="J28" s="31"/>
      <c r="K28" s="35"/>
    </row>
    <row r="29" spans="2:11" x14ac:dyDescent="0.35">
      <c r="B29" s="8" t="s">
        <v>862</v>
      </c>
      <c r="C29" s="57" t="s">
        <v>863</v>
      </c>
      <c r="D29" s="54" t="s">
        <v>864</v>
      </c>
      <c r="E29" s="6" t="s">
        <v>865</v>
      </c>
      <c r="F29" s="19">
        <v>3816560</v>
      </c>
      <c r="G29" s="24">
        <v>17991.259999999998</v>
      </c>
      <c r="H29" s="24">
        <v>2.41</v>
      </c>
      <c r="I29" s="31"/>
      <c r="J29" s="31"/>
      <c r="K29" s="35"/>
    </row>
    <row r="30" spans="2:11" x14ac:dyDescent="0.35">
      <c r="B30" s="8" t="s">
        <v>151</v>
      </c>
      <c r="C30" s="57" t="s">
        <v>152</v>
      </c>
      <c r="D30" s="54" t="s">
        <v>153</v>
      </c>
      <c r="E30" s="6" t="s">
        <v>131</v>
      </c>
      <c r="F30" s="19">
        <v>456000</v>
      </c>
      <c r="G30" s="24">
        <v>17618.02</v>
      </c>
      <c r="H30" s="24">
        <v>2.36</v>
      </c>
      <c r="I30" s="31"/>
      <c r="J30" s="31"/>
      <c r="K30" s="35"/>
    </row>
    <row r="31" spans="2:11" x14ac:dyDescent="0.35">
      <c r="B31" s="8" t="s">
        <v>390</v>
      </c>
      <c r="C31" s="57" t="s">
        <v>391</v>
      </c>
      <c r="D31" s="54" t="s">
        <v>392</v>
      </c>
      <c r="E31" s="6" t="s">
        <v>127</v>
      </c>
      <c r="F31" s="19">
        <v>473000</v>
      </c>
      <c r="G31" s="24">
        <v>17409.240000000002</v>
      </c>
      <c r="H31" s="24">
        <v>2.34</v>
      </c>
      <c r="I31" s="31"/>
      <c r="J31" s="31"/>
      <c r="K31" s="35"/>
    </row>
    <row r="32" spans="2:11" x14ac:dyDescent="0.35">
      <c r="B32" s="8" t="s">
        <v>140</v>
      </c>
      <c r="C32" s="57" t="s">
        <v>141</v>
      </c>
      <c r="D32" s="54" t="s">
        <v>142</v>
      </c>
      <c r="E32" s="6" t="s">
        <v>143</v>
      </c>
      <c r="F32" s="19">
        <v>3297389</v>
      </c>
      <c r="G32" s="24">
        <v>16628.73</v>
      </c>
      <c r="H32" s="24">
        <v>2.23</v>
      </c>
      <c r="I32" s="31"/>
      <c r="J32" s="31"/>
      <c r="K32" s="35"/>
    </row>
    <row r="33" spans="2:11" x14ac:dyDescent="0.35">
      <c r="B33" s="8" t="s">
        <v>853</v>
      </c>
      <c r="C33" s="57" t="s">
        <v>854</v>
      </c>
      <c r="D33" s="54" t="s">
        <v>855</v>
      </c>
      <c r="E33" s="6" t="s">
        <v>135</v>
      </c>
      <c r="F33" s="19">
        <v>795000</v>
      </c>
      <c r="G33" s="24">
        <v>16427.88</v>
      </c>
      <c r="H33" s="24">
        <v>2.2000000000000002</v>
      </c>
      <c r="I33" s="31"/>
      <c r="J33" s="31"/>
      <c r="K33" s="35"/>
    </row>
    <row r="34" spans="2:11" x14ac:dyDescent="0.35">
      <c r="B34" s="8" t="s">
        <v>424</v>
      </c>
      <c r="C34" s="57" t="s">
        <v>425</v>
      </c>
      <c r="D34" s="54" t="s">
        <v>426</v>
      </c>
      <c r="E34" s="6" t="s">
        <v>127</v>
      </c>
      <c r="F34" s="19">
        <v>684099</v>
      </c>
      <c r="G34" s="24">
        <v>13185.67</v>
      </c>
      <c r="H34" s="24">
        <v>1.77</v>
      </c>
      <c r="I34" s="31"/>
      <c r="J34" s="31"/>
      <c r="K34" s="35"/>
    </row>
    <row r="35" spans="2:11" x14ac:dyDescent="0.35">
      <c r="B35" s="8" t="s">
        <v>1055</v>
      </c>
      <c r="C35" s="57" t="s">
        <v>1056</v>
      </c>
      <c r="D35" s="54" t="s">
        <v>1057</v>
      </c>
      <c r="E35" s="6" t="s">
        <v>89</v>
      </c>
      <c r="F35" s="19">
        <v>650000</v>
      </c>
      <c r="G35" s="24">
        <v>11284.65</v>
      </c>
      <c r="H35" s="24">
        <v>1.51</v>
      </c>
      <c r="I35" s="31"/>
      <c r="J35" s="31"/>
      <c r="K35" s="35"/>
    </row>
    <row r="36" spans="2:11" x14ac:dyDescent="0.35">
      <c r="B36" s="8" t="s">
        <v>558</v>
      </c>
      <c r="C36" s="57" t="s">
        <v>559</v>
      </c>
      <c r="D36" s="54" t="s">
        <v>560</v>
      </c>
      <c r="E36" s="6" t="s">
        <v>135</v>
      </c>
      <c r="F36" s="19">
        <v>2298494</v>
      </c>
      <c r="G36" s="24">
        <v>10984.5</v>
      </c>
      <c r="H36" s="24">
        <v>1.47</v>
      </c>
      <c r="I36" s="31"/>
      <c r="J36" s="31"/>
      <c r="K36" s="35"/>
    </row>
    <row r="37" spans="2:11" x14ac:dyDescent="0.35">
      <c r="B37" s="8" t="s">
        <v>452</v>
      </c>
      <c r="C37" s="57" t="s">
        <v>453</v>
      </c>
      <c r="D37" s="54" t="s">
        <v>454</v>
      </c>
      <c r="E37" s="6" t="s">
        <v>135</v>
      </c>
      <c r="F37" s="19">
        <v>2190415</v>
      </c>
      <c r="G37" s="24">
        <v>9114.32</v>
      </c>
      <c r="H37" s="24">
        <v>1.22</v>
      </c>
      <c r="I37" s="31"/>
      <c r="J37" s="31"/>
      <c r="K37" s="35"/>
    </row>
    <row r="38" spans="2:11" x14ac:dyDescent="0.35">
      <c r="B38" s="8" t="s">
        <v>516</v>
      </c>
      <c r="C38" s="57" t="s">
        <v>517</v>
      </c>
      <c r="D38" s="54" t="s">
        <v>518</v>
      </c>
      <c r="E38" s="6" t="s">
        <v>85</v>
      </c>
      <c r="F38" s="19">
        <v>3029115</v>
      </c>
      <c r="G38" s="24">
        <v>9017.68</v>
      </c>
      <c r="H38" s="24">
        <v>1.21</v>
      </c>
      <c r="I38" s="31"/>
      <c r="J38" s="31"/>
      <c r="K38" s="35"/>
    </row>
    <row r="39" spans="2:11" x14ac:dyDescent="0.35">
      <c r="B39" s="8" t="s">
        <v>4142</v>
      </c>
      <c r="C39" s="57" t="s">
        <v>4143</v>
      </c>
      <c r="D39" s="54" t="s">
        <v>4144</v>
      </c>
      <c r="E39" s="6" t="s">
        <v>89</v>
      </c>
      <c r="F39" s="19">
        <v>859985</v>
      </c>
      <c r="G39" s="24">
        <v>8565.02</v>
      </c>
      <c r="H39" s="24">
        <v>1.1499999999999999</v>
      </c>
      <c r="I39" s="31"/>
      <c r="J39" s="31"/>
      <c r="K39" s="35"/>
    </row>
    <row r="40" spans="2:11" x14ac:dyDescent="0.35">
      <c r="B40" s="8" t="s">
        <v>79</v>
      </c>
      <c r="C40" s="57" t="s">
        <v>80</v>
      </c>
      <c r="D40" s="54" t="s">
        <v>81</v>
      </c>
      <c r="E40" s="6" t="s">
        <v>50</v>
      </c>
      <c r="F40" s="19">
        <v>137850</v>
      </c>
      <c r="G40" s="24">
        <v>8152.66</v>
      </c>
      <c r="H40" s="24">
        <v>1.0900000000000001</v>
      </c>
      <c r="I40" s="31"/>
      <c r="J40" s="31"/>
      <c r="K40" s="35"/>
    </row>
    <row r="41" spans="2:11" x14ac:dyDescent="0.35">
      <c r="B41" s="8" t="s">
        <v>384</v>
      </c>
      <c r="C41" s="57" t="s">
        <v>385</v>
      </c>
      <c r="D41" s="54" t="s">
        <v>386</v>
      </c>
      <c r="E41" s="6" t="s">
        <v>100</v>
      </c>
      <c r="F41" s="19">
        <v>550000</v>
      </c>
      <c r="G41" s="24">
        <v>8136.7</v>
      </c>
      <c r="H41" s="24">
        <v>1.0900000000000001</v>
      </c>
      <c r="I41" s="31"/>
      <c r="J41" s="31"/>
      <c r="K41" s="35"/>
    </row>
    <row r="42" spans="2:11" x14ac:dyDescent="0.35">
      <c r="B42" s="8" t="s">
        <v>101</v>
      </c>
      <c r="C42" s="57" t="s">
        <v>102</v>
      </c>
      <c r="D42" s="54" t="s">
        <v>103</v>
      </c>
      <c r="E42" s="6" t="s">
        <v>104</v>
      </c>
      <c r="F42" s="19">
        <v>146187</v>
      </c>
      <c r="G42" s="24">
        <v>7966.24</v>
      </c>
      <c r="H42" s="24">
        <v>1.07</v>
      </c>
      <c r="I42" s="31"/>
      <c r="J42" s="31"/>
      <c r="K42" s="35"/>
    </row>
    <row r="43" spans="2:11" x14ac:dyDescent="0.35">
      <c r="B43" s="8" t="s">
        <v>257</v>
      </c>
      <c r="C43" s="57" t="s">
        <v>258</v>
      </c>
      <c r="D43" s="54" t="s">
        <v>259</v>
      </c>
      <c r="E43" s="6" t="s">
        <v>100</v>
      </c>
      <c r="F43" s="19">
        <v>1262500</v>
      </c>
      <c r="G43" s="24">
        <v>7373.63</v>
      </c>
      <c r="H43" s="24">
        <v>0.99</v>
      </c>
      <c r="I43" s="31"/>
      <c r="J43" s="31"/>
      <c r="K43" s="35"/>
    </row>
    <row r="44" spans="2:11" x14ac:dyDescent="0.35">
      <c r="B44" s="8" t="s">
        <v>872</v>
      </c>
      <c r="C44" s="57" t="s">
        <v>873</v>
      </c>
      <c r="D44" s="54" t="s">
        <v>874</v>
      </c>
      <c r="E44" s="6" t="s">
        <v>139</v>
      </c>
      <c r="F44" s="19">
        <v>1050918</v>
      </c>
      <c r="G44" s="24">
        <v>6302.36</v>
      </c>
      <c r="H44" s="24">
        <v>0.85</v>
      </c>
      <c r="I44" s="31"/>
      <c r="J44" s="31"/>
      <c r="K44" s="35"/>
    </row>
    <row r="45" spans="2:11" x14ac:dyDescent="0.35">
      <c r="B45" s="8" t="s">
        <v>1052</v>
      </c>
      <c r="C45" s="57" t="s">
        <v>1053</v>
      </c>
      <c r="D45" s="54" t="s">
        <v>1054</v>
      </c>
      <c r="E45" s="6" t="s">
        <v>71</v>
      </c>
      <c r="F45" s="19">
        <v>70000</v>
      </c>
      <c r="G45" s="24">
        <v>6193.46</v>
      </c>
      <c r="H45" s="24">
        <v>0.83</v>
      </c>
      <c r="I45" s="31"/>
      <c r="J45" s="31"/>
      <c r="K45" s="35"/>
    </row>
    <row r="46" spans="2:11" x14ac:dyDescent="0.35">
      <c r="B46" s="8" t="s">
        <v>911</v>
      </c>
      <c r="C46" s="57" t="s">
        <v>912</v>
      </c>
      <c r="D46" s="54" t="s">
        <v>913</v>
      </c>
      <c r="E46" s="6" t="s">
        <v>139</v>
      </c>
      <c r="F46" s="19">
        <v>331400</v>
      </c>
      <c r="G46" s="24">
        <v>4718.3100000000004</v>
      </c>
      <c r="H46" s="24">
        <v>0.63</v>
      </c>
      <c r="I46" s="31"/>
      <c r="J46" s="31"/>
      <c r="K46" s="35"/>
    </row>
    <row r="47" spans="2:11" x14ac:dyDescent="0.35">
      <c r="B47" s="8" t="s">
        <v>124</v>
      </c>
      <c r="C47" s="57" t="s">
        <v>125</v>
      </c>
      <c r="D47" s="54" t="s">
        <v>126</v>
      </c>
      <c r="E47" s="6" t="s">
        <v>127</v>
      </c>
      <c r="F47" s="19">
        <v>50000</v>
      </c>
      <c r="G47" s="24">
        <v>1428.9</v>
      </c>
      <c r="H47" s="24">
        <v>0.19</v>
      </c>
      <c r="I47" s="31"/>
      <c r="J47" s="31"/>
      <c r="K47" s="35"/>
    </row>
    <row r="48" spans="2:11" x14ac:dyDescent="0.35">
      <c r="B48" s="8" t="s">
        <v>228</v>
      </c>
      <c r="C48" s="57" t="s">
        <v>229</v>
      </c>
      <c r="D48" s="54" t="s">
        <v>230</v>
      </c>
      <c r="E48" s="6" t="s">
        <v>100</v>
      </c>
      <c r="F48" s="19">
        <v>55451</v>
      </c>
      <c r="G48" s="24">
        <v>845.49</v>
      </c>
      <c r="H48" s="24">
        <v>0.11</v>
      </c>
      <c r="I48" s="31"/>
      <c r="J48" s="31"/>
      <c r="K48" s="35"/>
    </row>
    <row r="49" spans="3:11" x14ac:dyDescent="0.35">
      <c r="C49" s="58" t="s">
        <v>171</v>
      </c>
      <c r="D49" s="54"/>
      <c r="E49" s="6"/>
      <c r="F49" s="19"/>
      <c r="G49" s="25">
        <v>722850.87</v>
      </c>
      <c r="H49" s="25">
        <v>96.95</v>
      </c>
      <c r="I49" s="31"/>
      <c r="J49" s="31"/>
      <c r="K49" s="35"/>
    </row>
    <row r="50" spans="3:11" x14ac:dyDescent="0.35">
      <c r="C50" s="57"/>
      <c r="D50" s="54"/>
      <c r="E50" s="6"/>
      <c r="F50" s="19"/>
      <c r="G50" s="24"/>
      <c r="H50" s="24"/>
      <c r="I50" s="31"/>
      <c r="J50" s="31"/>
      <c r="K50" s="35"/>
    </row>
    <row r="51" spans="3:11" x14ac:dyDescent="0.35">
      <c r="C51" s="58" t="s">
        <v>3</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4</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5</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6</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7</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8</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9</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A68" s="28"/>
      <c r="B68" s="28"/>
      <c r="C68" s="58" t="s">
        <v>13</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C72" s="59" t="s">
        <v>15</v>
      </c>
      <c r="D72" s="54"/>
      <c r="E72" s="6"/>
      <c r="F72" s="19"/>
      <c r="G72" s="24"/>
      <c r="H72" s="24"/>
      <c r="I72" s="31"/>
      <c r="J72" s="31"/>
      <c r="K72" s="35"/>
    </row>
    <row r="73" spans="1:11" x14ac:dyDescent="0.35">
      <c r="B73" s="8" t="s">
        <v>1370</v>
      </c>
      <c r="C73" s="57" t="s">
        <v>1371</v>
      </c>
      <c r="D73" s="54" t="s">
        <v>1372</v>
      </c>
      <c r="E73" s="6" t="s">
        <v>185</v>
      </c>
      <c r="F73" s="19">
        <v>4500000</v>
      </c>
      <c r="G73" s="24">
        <v>4440.53</v>
      </c>
      <c r="H73" s="24">
        <v>0.6</v>
      </c>
      <c r="I73" s="31">
        <v>6.5174000000000003</v>
      </c>
      <c r="J73" s="31"/>
      <c r="K73" s="35"/>
    </row>
    <row r="74" spans="1:11" x14ac:dyDescent="0.35">
      <c r="B74" s="8" t="s">
        <v>182</v>
      </c>
      <c r="C74" s="57" t="s">
        <v>183</v>
      </c>
      <c r="D74" s="54" t="s">
        <v>184</v>
      </c>
      <c r="E74" s="6" t="s">
        <v>185</v>
      </c>
      <c r="F74" s="19">
        <v>500000</v>
      </c>
      <c r="G74" s="24">
        <v>489.07</v>
      </c>
      <c r="H74" s="24">
        <v>7.0000000000000007E-2</v>
      </c>
      <c r="I74" s="31">
        <v>6.5805999999999996</v>
      </c>
      <c r="J74" s="31"/>
      <c r="K74" s="35"/>
    </row>
    <row r="75" spans="1:11" x14ac:dyDescent="0.35">
      <c r="C75" s="58" t="s">
        <v>171</v>
      </c>
      <c r="D75" s="54"/>
      <c r="E75" s="6"/>
      <c r="F75" s="19"/>
      <c r="G75" s="25">
        <v>4929.6000000000004</v>
      </c>
      <c r="H75" s="25">
        <v>0.67</v>
      </c>
      <c r="I75" s="31"/>
      <c r="J75" s="31"/>
      <c r="K75" s="35"/>
    </row>
    <row r="76" spans="1:11" x14ac:dyDescent="0.35">
      <c r="C76" s="57"/>
      <c r="D76" s="54"/>
      <c r="E76" s="6"/>
      <c r="F76" s="19"/>
      <c r="G76" s="24"/>
      <c r="H76" s="24"/>
      <c r="I76" s="31"/>
      <c r="J76" s="31"/>
      <c r="K76" s="35"/>
    </row>
    <row r="77" spans="1:11" x14ac:dyDescent="0.35">
      <c r="C77" s="58" t="s">
        <v>16</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17</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A81" s="10"/>
      <c r="B81" s="28"/>
      <c r="C81" s="58" t="s">
        <v>18</v>
      </c>
      <c r="D81" s="54"/>
      <c r="E81" s="6"/>
      <c r="F81" s="19"/>
      <c r="G81" s="24"/>
      <c r="H81" s="24"/>
      <c r="I81" s="31"/>
      <c r="J81" s="31"/>
      <c r="K81" s="35"/>
    </row>
    <row r="82" spans="1:11" x14ac:dyDescent="0.35">
      <c r="A82" s="28"/>
      <c r="B82" s="28"/>
      <c r="C82" s="58" t="s">
        <v>19</v>
      </c>
      <c r="D82" s="54"/>
      <c r="E82" s="6"/>
      <c r="F82" s="19"/>
      <c r="G82" s="24" t="s">
        <v>2</v>
      </c>
      <c r="H82" s="24" t="s">
        <v>2</v>
      </c>
      <c r="I82" s="31"/>
      <c r="J82" s="31"/>
      <c r="K82" s="35"/>
    </row>
    <row r="83" spans="1:11" x14ac:dyDescent="0.35">
      <c r="A83" s="28"/>
      <c r="B83" s="28"/>
      <c r="C83" s="58"/>
      <c r="D83" s="54"/>
      <c r="E83" s="6"/>
      <c r="F83" s="19"/>
      <c r="G83" s="24"/>
      <c r="H83" s="24"/>
      <c r="I83" s="31"/>
      <c r="J83" s="31"/>
      <c r="K83" s="35"/>
    </row>
    <row r="84" spans="1:11" x14ac:dyDescent="0.35">
      <c r="A84" s="28"/>
      <c r="B84" s="28"/>
      <c r="C84" s="58" t="s">
        <v>20</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A86" s="28"/>
      <c r="B86" s="28"/>
      <c r="C86" s="58" t="s">
        <v>21</v>
      </c>
      <c r="D86" s="54"/>
      <c r="E86" s="6"/>
      <c r="F86" s="19"/>
      <c r="G86" s="24" t="s">
        <v>2</v>
      </c>
      <c r="H86" s="24" t="s">
        <v>2</v>
      </c>
      <c r="I86" s="31"/>
      <c r="J86" s="31"/>
      <c r="K86" s="35"/>
    </row>
    <row r="87" spans="1:11" x14ac:dyDescent="0.35">
      <c r="A87" s="28"/>
      <c r="B87" s="28"/>
      <c r="C87" s="58"/>
      <c r="D87" s="54"/>
      <c r="E87" s="6"/>
      <c r="F87" s="19"/>
      <c r="G87" s="24"/>
      <c r="H87" s="24"/>
      <c r="I87" s="31"/>
      <c r="J87" s="31"/>
      <c r="K87" s="35"/>
    </row>
    <row r="88" spans="1:11" x14ac:dyDescent="0.35">
      <c r="A88" s="28"/>
      <c r="B88" s="28"/>
      <c r="C88" s="58" t="s">
        <v>22</v>
      </c>
      <c r="D88" s="54"/>
      <c r="E88" s="6"/>
      <c r="F88" s="19"/>
      <c r="G88" s="24" t="s">
        <v>2</v>
      </c>
      <c r="H88" s="24" t="s">
        <v>2</v>
      </c>
      <c r="I88" s="31"/>
      <c r="J88" s="31"/>
      <c r="K88" s="35"/>
    </row>
    <row r="89" spans="1:11" x14ac:dyDescent="0.35">
      <c r="A89" s="28"/>
      <c r="B89" s="28"/>
      <c r="C89" s="58"/>
      <c r="D89" s="54"/>
      <c r="E89" s="6"/>
      <c r="F89" s="19"/>
      <c r="G89" s="24"/>
      <c r="H89" s="24"/>
      <c r="I89" s="31"/>
      <c r="J89" s="31"/>
      <c r="K89" s="35"/>
    </row>
    <row r="90" spans="1:11" x14ac:dyDescent="0.35">
      <c r="A90" s="28"/>
      <c r="B90" s="28"/>
      <c r="C90" s="58" t="s">
        <v>23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C92" s="59" t="s">
        <v>24</v>
      </c>
      <c r="D92" s="54"/>
      <c r="E92" s="6"/>
      <c r="F92" s="19"/>
      <c r="G92" s="24"/>
      <c r="H92" s="24"/>
      <c r="I92" s="31"/>
      <c r="J92" s="31"/>
      <c r="K92" s="35"/>
    </row>
    <row r="93" spans="1:11" x14ac:dyDescent="0.35">
      <c r="B93" s="8" t="s">
        <v>186</v>
      </c>
      <c r="C93" s="57" t="s">
        <v>187</v>
      </c>
      <c r="D93" s="54"/>
      <c r="E93" s="6"/>
      <c r="F93" s="19"/>
      <c r="G93" s="24">
        <v>18870.7</v>
      </c>
      <c r="H93" s="24">
        <v>2.5299999999999998</v>
      </c>
      <c r="I93" s="31"/>
      <c r="J93" s="31"/>
      <c r="K93" s="35"/>
    </row>
    <row r="94" spans="1:11" x14ac:dyDescent="0.35">
      <c r="C94" s="58" t="s">
        <v>171</v>
      </c>
      <c r="D94" s="54"/>
      <c r="E94" s="6"/>
      <c r="F94" s="19"/>
      <c r="G94" s="25">
        <v>18870.7</v>
      </c>
      <c r="H94" s="25">
        <v>2.5299999999999998</v>
      </c>
      <c r="I94" s="31"/>
      <c r="J94" s="31"/>
      <c r="K94" s="35"/>
    </row>
    <row r="95" spans="1:11" x14ac:dyDescent="0.35">
      <c r="C95" s="57"/>
      <c r="D95" s="54"/>
      <c r="E95" s="6"/>
      <c r="F95" s="19"/>
      <c r="G95" s="24"/>
      <c r="H95" s="24"/>
      <c r="I95" s="31"/>
      <c r="J95" s="31"/>
      <c r="K95" s="35"/>
    </row>
    <row r="96" spans="1:11" x14ac:dyDescent="0.35">
      <c r="A96" s="10"/>
      <c r="B96" s="28"/>
      <c r="C96" s="58" t="s">
        <v>25</v>
      </c>
      <c r="D96" s="54"/>
      <c r="E96" s="6"/>
      <c r="F96" s="19"/>
      <c r="G96" s="24"/>
      <c r="H96" s="24"/>
      <c r="I96" s="31"/>
      <c r="J96" s="31"/>
      <c r="K96" s="35"/>
    </row>
    <row r="97" spans="1:54" s="2" customFormat="1" ht="13.5" x14ac:dyDescent="0.35">
      <c r="A97" s="28"/>
      <c r="B97" s="28"/>
      <c r="C97" s="57" t="s">
        <v>4922</v>
      </c>
      <c r="D97" s="54"/>
      <c r="E97" s="6"/>
      <c r="F97" s="19"/>
      <c r="G97" s="24" t="s">
        <v>2</v>
      </c>
      <c r="H97" s="24" t="s">
        <v>2</v>
      </c>
      <c r="I97" s="31"/>
      <c r="J97" s="31"/>
      <c r="K97" s="35"/>
      <c r="L97" s="3"/>
      <c r="AI97" s="3"/>
      <c r="AV97" s="3"/>
      <c r="AX97" s="3"/>
      <c r="BB97" s="3"/>
    </row>
    <row r="98" spans="1:54" x14ac:dyDescent="0.35">
      <c r="B98" s="8"/>
      <c r="C98" s="57" t="s">
        <v>188</v>
      </c>
      <c r="D98" s="54"/>
      <c r="E98" s="6"/>
      <c r="F98" s="19"/>
      <c r="G98" s="24">
        <v>-1254.3800000000001</v>
      </c>
      <c r="H98" s="24">
        <v>-0.15000000000000002</v>
      </c>
      <c r="I98" s="31"/>
      <c r="J98" s="31"/>
      <c r="K98" s="35"/>
    </row>
    <row r="99" spans="1:54" x14ac:dyDescent="0.35">
      <c r="C99" s="58" t="s">
        <v>171</v>
      </c>
      <c r="D99" s="54"/>
      <c r="E99" s="6"/>
      <c r="F99" s="19"/>
      <c r="G99" s="25">
        <v>-1254.3800000000001</v>
      </c>
      <c r="H99" s="25">
        <v>-0.15000000000000002</v>
      </c>
      <c r="I99" s="31"/>
      <c r="J99" s="31"/>
      <c r="K99" s="35"/>
    </row>
    <row r="100" spans="1:54" x14ac:dyDescent="0.35">
      <c r="C100" s="57"/>
      <c r="D100" s="54"/>
      <c r="E100" s="6"/>
      <c r="F100" s="19"/>
      <c r="G100" s="24"/>
      <c r="H100" s="24"/>
      <c r="I100" s="31"/>
      <c r="J100" s="31"/>
      <c r="K100" s="35"/>
    </row>
    <row r="101" spans="1:54" x14ac:dyDescent="0.35">
      <c r="C101" s="60" t="s">
        <v>189</v>
      </c>
      <c r="D101" s="55"/>
      <c r="E101" s="5"/>
      <c r="F101" s="20"/>
      <c r="G101" s="26">
        <v>745396.79</v>
      </c>
      <c r="H101" s="26">
        <v>100</v>
      </c>
      <c r="I101" s="32"/>
      <c r="J101" s="32"/>
      <c r="K101" s="36"/>
    </row>
    <row r="104" spans="1:54" x14ac:dyDescent="0.35">
      <c r="C104" s="1" t="s">
        <v>190</v>
      </c>
    </row>
    <row r="105" spans="1:54" x14ac:dyDescent="0.35">
      <c r="C105" s="37" t="s">
        <v>191</v>
      </c>
      <c r="D105" s="37"/>
      <c r="E105" s="37"/>
      <c r="F105" s="37"/>
      <c r="G105" s="37"/>
      <c r="H105" s="37"/>
      <c r="I105" s="37"/>
      <c r="J105" s="37"/>
      <c r="K105" s="37"/>
    </row>
    <row r="106" spans="1:54" x14ac:dyDescent="0.35">
      <c r="C106" s="2" t="s">
        <v>192</v>
      </c>
    </row>
    <row r="107" spans="1:54" x14ac:dyDescent="0.35">
      <c r="C107" s="2" t="s">
        <v>193</v>
      </c>
    </row>
    <row r="108" spans="1:54" ht="30" customHeight="1" x14ac:dyDescent="0.35">
      <c r="C108" s="81" t="s">
        <v>194</v>
      </c>
      <c r="D108" s="82"/>
      <c r="E108" s="82"/>
      <c r="F108" s="82"/>
      <c r="G108" s="82"/>
      <c r="H108" s="82"/>
      <c r="I108" s="82"/>
      <c r="J108" s="82"/>
      <c r="K108" s="82"/>
    </row>
    <row r="109" spans="1:54" x14ac:dyDescent="0.35">
      <c r="C109" s="2" t="s">
        <v>195</v>
      </c>
    </row>
    <row r="110" spans="1:54" x14ac:dyDescent="0.35">
      <c r="C110" s="2" t="s">
        <v>4967</v>
      </c>
    </row>
    <row r="112" spans="1:54" x14ac:dyDescent="0.35">
      <c r="C112" s="78" t="s">
        <v>5006</v>
      </c>
      <c r="E112" s="78" t="s">
        <v>5007</v>
      </c>
      <c r="F112" s="79"/>
    </row>
    <row r="113" spans="5:5" x14ac:dyDescent="0.35">
      <c r="E113" s="2" t="s">
        <v>5063</v>
      </c>
    </row>
  </sheetData>
  <mergeCells count="1">
    <mergeCell ref="C108:K108"/>
  </mergeCells>
  <hyperlinks>
    <hyperlink ref="J2" location="'Index'!A1" display="'Index'!A1" xr:uid="{4AE51EF2-A664-455E-80A9-9430C77791FC}"/>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4F10A-722D-4FEC-B910-CBC34B883C2F}">
  <sheetPr codeName="Sheet1"/>
  <dimension ref="A1:IV572"/>
  <sheetViews>
    <sheetView showGridLines="0" zoomScale="90" zoomScaleNormal="90" workbookViewId="0">
      <pane ySplit="6" topLeftCell="A55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4538</v>
      </c>
      <c r="J2" s="38" t="s">
        <v>4662</v>
      </c>
    </row>
    <row r="3" spans="1:54" ht="16" x14ac:dyDescent="0.4">
      <c r="C3" s="1" t="s">
        <v>28</v>
      </c>
      <c r="D3" s="21" t="s">
        <v>4539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346757</v>
      </c>
      <c r="G10" s="24">
        <v>5890.53</v>
      </c>
      <c r="H10" s="24">
        <v>7.26</v>
      </c>
      <c r="I10" s="31"/>
      <c r="J10" s="31"/>
      <c r="K10" s="35"/>
    </row>
    <row r="11" spans="1:54" x14ac:dyDescent="0.35">
      <c r="B11" s="8" t="s">
        <v>44</v>
      </c>
      <c r="C11" s="57" t="s">
        <v>45</v>
      </c>
      <c r="D11" s="54" t="s">
        <v>46</v>
      </c>
      <c r="E11" s="6" t="s">
        <v>43</v>
      </c>
      <c r="F11" s="19">
        <v>321775</v>
      </c>
      <c r="G11" s="24">
        <v>4031.2</v>
      </c>
      <c r="H11" s="24">
        <v>4.97</v>
      </c>
      <c r="I11" s="31"/>
      <c r="J11" s="31"/>
      <c r="K11" s="35"/>
    </row>
    <row r="12" spans="1:54" x14ac:dyDescent="0.35">
      <c r="B12" s="8" t="s">
        <v>75</v>
      </c>
      <c r="C12" s="57" t="s">
        <v>76</v>
      </c>
      <c r="D12" s="54" t="s">
        <v>77</v>
      </c>
      <c r="E12" s="6" t="s">
        <v>78</v>
      </c>
      <c r="F12" s="19">
        <v>309578</v>
      </c>
      <c r="G12" s="24">
        <v>3916.47</v>
      </c>
      <c r="H12" s="24">
        <v>4.83</v>
      </c>
      <c r="I12" s="31"/>
      <c r="J12" s="31"/>
      <c r="K12" s="35"/>
    </row>
    <row r="13" spans="1:54" x14ac:dyDescent="0.35">
      <c r="B13" s="8" t="s">
        <v>47</v>
      </c>
      <c r="C13" s="57" t="s">
        <v>48</v>
      </c>
      <c r="D13" s="54" t="s">
        <v>49</v>
      </c>
      <c r="E13" s="6" t="s">
        <v>50</v>
      </c>
      <c r="F13" s="19">
        <v>164269</v>
      </c>
      <c r="G13" s="24">
        <v>3087.93</v>
      </c>
      <c r="H13" s="24">
        <v>3.81</v>
      </c>
      <c r="I13" s="31"/>
      <c r="J13" s="31"/>
      <c r="K13" s="35"/>
    </row>
    <row r="14" spans="1:54" x14ac:dyDescent="0.35">
      <c r="B14" s="8" t="s">
        <v>260</v>
      </c>
      <c r="C14" s="57" t="s">
        <v>261</v>
      </c>
      <c r="D14" s="54" t="s">
        <v>262</v>
      </c>
      <c r="E14" s="6" t="s">
        <v>243</v>
      </c>
      <c r="F14" s="19">
        <v>122308</v>
      </c>
      <c r="G14" s="24">
        <v>1989.1</v>
      </c>
      <c r="H14" s="24">
        <v>2.4500000000000002</v>
      </c>
      <c r="I14" s="31"/>
      <c r="J14" s="31"/>
      <c r="K14" s="35"/>
    </row>
    <row r="15" spans="1:54" x14ac:dyDescent="0.35">
      <c r="B15" s="8" t="s">
        <v>51</v>
      </c>
      <c r="C15" s="57" t="s">
        <v>52</v>
      </c>
      <c r="D15" s="54" t="s">
        <v>53</v>
      </c>
      <c r="E15" s="6" t="s">
        <v>50</v>
      </c>
      <c r="F15" s="19">
        <v>46604</v>
      </c>
      <c r="G15" s="24">
        <v>1916.54</v>
      </c>
      <c r="H15" s="24">
        <v>2.36</v>
      </c>
      <c r="I15" s="31"/>
      <c r="J15" s="31"/>
      <c r="K15" s="35"/>
    </row>
    <row r="16" spans="1:54" x14ac:dyDescent="0.35">
      <c r="B16" s="8" t="s">
        <v>54</v>
      </c>
      <c r="C16" s="57" t="s">
        <v>55</v>
      </c>
      <c r="D16" s="54" t="s">
        <v>56</v>
      </c>
      <c r="E16" s="6" t="s">
        <v>57</v>
      </c>
      <c r="F16" s="19">
        <v>53687</v>
      </c>
      <c r="G16" s="24">
        <v>1915.23</v>
      </c>
      <c r="H16" s="24">
        <v>2.36</v>
      </c>
      <c r="I16" s="31"/>
      <c r="J16" s="31"/>
      <c r="K16" s="35"/>
    </row>
    <row r="17" spans="2:11" x14ac:dyDescent="0.35">
      <c r="B17" s="8" t="s">
        <v>254</v>
      </c>
      <c r="C17" s="57" t="s">
        <v>255</v>
      </c>
      <c r="D17" s="54" t="s">
        <v>256</v>
      </c>
      <c r="E17" s="6" t="s">
        <v>96</v>
      </c>
      <c r="F17" s="19">
        <v>423990</v>
      </c>
      <c r="G17" s="24">
        <v>1897.36</v>
      </c>
      <c r="H17" s="24">
        <v>2.34</v>
      </c>
      <c r="I17" s="31"/>
      <c r="J17" s="31"/>
      <c r="K17" s="35"/>
    </row>
    <row r="18" spans="2:11" x14ac:dyDescent="0.35">
      <c r="B18" s="8" t="s">
        <v>72</v>
      </c>
      <c r="C18" s="57" t="s">
        <v>73</v>
      </c>
      <c r="D18" s="54" t="s">
        <v>74</v>
      </c>
      <c r="E18" s="6" t="s">
        <v>43</v>
      </c>
      <c r="F18" s="19">
        <v>175497</v>
      </c>
      <c r="G18" s="24">
        <v>1356.42</v>
      </c>
      <c r="H18" s="24">
        <v>1.67</v>
      </c>
      <c r="I18" s="31"/>
      <c r="J18" s="31"/>
      <c r="K18" s="35"/>
    </row>
    <row r="19" spans="2:11" x14ac:dyDescent="0.35">
      <c r="B19" s="8" t="s">
        <v>58</v>
      </c>
      <c r="C19" s="57" t="s">
        <v>59</v>
      </c>
      <c r="D19" s="54" t="s">
        <v>60</v>
      </c>
      <c r="E19" s="6" t="s">
        <v>43</v>
      </c>
      <c r="F19" s="19">
        <v>130055</v>
      </c>
      <c r="G19" s="24">
        <v>1282.47</v>
      </c>
      <c r="H19" s="24">
        <v>1.58</v>
      </c>
      <c r="I19" s="31"/>
      <c r="J19" s="31"/>
      <c r="K19" s="35"/>
    </row>
    <row r="20" spans="2:11" x14ac:dyDescent="0.35">
      <c r="B20" s="8" t="s">
        <v>61</v>
      </c>
      <c r="C20" s="57" t="s">
        <v>62</v>
      </c>
      <c r="D20" s="54" t="s">
        <v>63</v>
      </c>
      <c r="E20" s="6" t="s">
        <v>43</v>
      </c>
      <c r="F20" s="19">
        <v>66965</v>
      </c>
      <c r="G20" s="24">
        <v>1273.21</v>
      </c>
      <c r="H20" s="24">
        <v>1.57</v>
      </c>
      <c r="I20" s="31"/>
      <c r="J20" s="31"/>
      <c r="K20" s="35"/>
    </row>
    <row r="21" spans="2:11" x14ac:dyDescent="0.35">
      <c r="B21" s="8" t="s">
        <v>375</v>
      </c>
      <c r="C21" s="57" t="s">
        <v>376</v>
      </c>
      <c r="D21" s="54" t="s">
        <v>377</v>
      </c>
      <c r="E21" s="6" t="s">
        <v>71</v>
      </c>
      <c r="F21" s="19">
        <v>40375</v>
      </c>
      <c r="G21" s="24">
        <v>1207.1500000000001</v>
      </c>
      <c r="H21" s="24">
        <v>1.49</v>
      </c>
      <c r="I21" s="31"/>
      <c r="J21" s="31"/>
      <c r="K21" s="35"/>
    </row>
    <row r="22" spans="2:11" x14ac:dyDescent="0.35">
      <c r="B22" s="8" t="s">
        <v>524</v>
      </c>
      <c r="C22" s="57" t="s">
        <v>525</v>
      </c>
      <c r="D22" s="54" t="s">
        <v>526</v>
      </c>
      <c r="E22" s="6" t="s">
        <v>89</v>
      </c>
      <c r="F22" s="19">
        <v>12766</v>
      </c>
      <c r="G22" s="24">
        <v>1006.61</v>
      </c>
      <c r="H22" s="24">
        <v>1.24</v>
      </c>
      <c r="I22" s="31"/>
      <c r="J22" s="31"/>
      <c r="K22" s="35"/>
    </row>
    <row r="23" spans="2:11" x14ac:dyDescent="0.35">
      <c r="B23" s="8" t="s">
        <v>93</v>
      </c>
      <c r="C23" s="57" t="s">
        <v>94</v>
      </c>
      <c r="D23" s="54" t="s">
        <v>95</v>
      </c>
      <c r="E23" s="6" t="s">
        <v>96</v>
      </c>
      <c r="F23" s="19">
        <v>40485</v>
      </c>
      <c r="G23" s="24">
        <v>999.49</v>
      </c>
      <c r="H23" s="24">
        <v>1.23</v>
      </c>
      <c r="I23" s="31"/>
      <c r="J23" s="31"/>
      <c r="K23" s="35"/>
    </row>
    <row r="24" spans="2:11" x14ac:dyDescent="0.35">
      <c r="B24" s="8" t="s">
        <v>446</v>
      </c>
      <c r="C24" s="57" t="s">
        <v>447</v>
      </c>
      <c r="D24" s="54" t="s">
        <v>448</v>
      </c>
      <c r="E24" s="6" t="s">
        <v>100</v>
      </c>
      <c r="F24" s="19">
        <v>49226</v>
      </c>
      <c r="G24" s="24">
        <v>858.48</v>
      </c>
      <c r="H24" s="24">
        <v>1.06</v>
      </c>
      <c r="I24" s="31"/>
      <c r="J24" s="31"/>
      <c r="K24" s="35"/>
    </row>
    <row r="25" spans="2:11" x14ac:dyDescent="0.35">
      <c r="B25" s="8" t="s">
        <v>946</v>
      </c>
      <c r="C25" s="57" t="s">
        <v>947</v>
      </c>
      <c r="D25" s="54" t="s">
        <v>948</v>
      </c>
      <c r="E25" s="6" t="s">
        <v>50</v>
      </c>
      <c r="F25" s="19">
        <v>48274</v>
      </c>
      <c r="G25" s="24">
        <v>832.94</v>
      </c>
      <c r="H25" s="24">
        <v>1.03</v>
      </c>
      <c r="I25" s="31"/>
      <c r="J25" s="31"/>
      <c r="K25" s="35"/>
    </row>
    <row r="26" spans="2:11" x14ac:dyDescent="0.35">
      <c r="B26" s="8" t="s">
        <v>68</v>
      </c>
      <c r="C26" s="57" t="s">
        <v>69</v>
      </c>
      <c r="D26" s="54" t="s">
        <v>70</v>
      </c>
      <c r="E26" s="6" t="s">
        <v>71</v>
      </c>
      <c r="F26" s="19">
        <v>6002</v>
      </c>
      <c r="G26" s="24">
        <v>738.89</v>
      </c>
      <c r="H26" s="24">
        <v>0.91</v>
      </c>
      <c r="I26" s="31"/>
      <c r="J26" s="31"/>
      <c r="K26" s="35"/>
    </row>
    <row r="27" spans="2:11" x14ac:dyDescent="0.35">
      <c r="B27" s="8" t="s">
        <v>549</v>
      </c>
      <c r="C27" s="57" t="s">
        <v>550</v>
      </c>
      <c r="D27" s="54" t="s">
        <v>551</v>
      </c>
      <c r="E27" s="6" t="s">
        <v>119</v>
      </c>
      <c r="F27" s="19">
        <v>215934</v>
      </c>
      <c r="G27" s="24">
        <v>699.63</v>
      </c>
      <c r="H27" s="24">
        <v>0.86</v>
      </c>
      <c r="I27" s="31"/>
      <c r="J27" s="31"/>
      <c r="K27" s="35"/>
    </row>
    <row r="28" spans="2:11" x14ac:dyDescent="0.35">
      <c r="B28" s="8" t="s">
        <v>840</v>
      </c>
      <c r="C28" s="57" t="s">
        <v>841</v>
      </c>
      <c r="D28" s="54" t="s">
        <v>842</v>
      </c>
      <c r="E28" s="6" t="s">
        <v>135</v>
      </c>
      <c r="F28" s="19">
        <v>316138</v>
      </c>
      <c r="G28" s="24">
        <v>696.61</v>
      </c>
      <c r="H28" s="24">
        <v>0.86</v>
      </c>
      <c r="I28" s="31"/>
      <c r="J28" s="31"/>
      <c r="K28" s="35"/>
    </row>
    <row r="29" spans="2:11" x14ac:dyDescent="0.35">
      <c r="B29" s="8" t="s">
        <v>381</v>
      </c>
      <c r="C29" s="57" t="s">
        <v>382</v>
      </c>
      <c r="D29" s="54" t="s">
        <v>383</v>
      </c>
      <c r="E29" s="6" t="s">
        <v>71</v>
      </c>
      <c r="F29" s="19">
        <v>95590</v>
      </c>
      <c r="G29" s="24">
        <v>684.52</v>
      </c>
      <c r="H29" s="24">
        <v>0.84</v>
      </c>
      <c r="I29" s="31"/>
      <c r="J29" s="31"/>
      <c r="K29" s="35"/>
    </row>
    <row r="30" spans="2:11" x14ac:dyDescent="0.35">
      <c r="B30" s="8" t="s">
        <v>807</v>
      </c>
      <c r="C30" s="57" t="s">
        <v>808</v>
      </c>
      <c r="D30" s="54" t="s">
        <v>809</v>
      </c>
      <c r="E30" s="6" t="s">
        <v>150</v>
      </c>
      <c r="F30" s="19">
        <v>18867</v>
      </c>
      <c r="G30" s="24">
        <v>658.51</v>
      </c>
      <c r="H30" s="24">
        <v>0.81</v>
      </c>
      <c r="I30" s="31"/>
      <c r="J30" s="31"/>
      <c r="K30" s="35"/>
    </row>
    <row r="31" spans="2:11" x14ac:dyDescent="0.35">
      <c r="B31" s="8" t="s">
        <v>116</v>
      </c>
      <c r="C31" s="57" t="s">
        <v>117</v>
      </c>
      <c r="D31" s="54" t="s">
        <v>118</v>
      </c>
      <c r="E31" s="6" t="s">
        <v>119</v>
      </c>
      <c r="F31" s="19">
        <v>206576</v>
      </c>
      <c r="G31" s="24">
        <v>623.14</v>
      </c>
      <c r="H31" s="24">
        <v>0.77</v>
      </c>
      <c r="I31" s="31"/>
      <c r="J31" s="31"/>
      <c r="K31" s="35"/>
    </row>
    <row r="32" spans="2:11" x14ac:dyDescent="0.35">
      <c r="B32" s="8" t="s">
        <v>64</v>
      </c>
      <c r="C32" s="57" t="s">
        <v>65</v>
      </c>
      <c r="D32" s="54" t="s">
        <v>66</v>
      </c>
      <c r="E32" s="6" t="s">
        <v>67</v>
      </c>
      <c r="F32" s="19">
        <v>5200</v>
      </c>
      <c r="G32" s="24">
        <v>597.35</v>
      </c>
      <c r="H32" s="24">
        <v>0.74</v>
      </c>
      <c r="I32" s="31"/>
      <c r="J32" s="31"/>
      <c r="K32" s="35"/>
    </row>
    <row r="33" spans="2:11" x14ac:dyDescent="0.35">
      <c r="B33" s="8" t="s">
        <v>831</v>
      </c>
      <c r="C33" s="57" t="s">
        <v>832</v>
      </c>
      <c r="D33" s="54" t="s">
        <v>833</v>
      </c>
      <c r="E33" s="6" t="s">
        <v>135</v>
      </c>
      <c r="F33" s="19">
        <v>10127</v>
      </c>
      <c r="G33" s="24">
        <v>582.63</v>
      </c>
      <c r="H33" s="24">
        <v>0.72</v>
      </c>
      <c r="I33" s="31"/>
      <c r="J33" s="31"/>
      <c r="K33" s="35"/>
    </row>
    <row r="34" spans="2:11" x14ac:dyDescent="0.35">
      <c r="B34" s="8" t="s">
        <v>322</v>
      </c>
      <c r="C34" s="57" t="s">
        <v>323</v>
      </c>
      <c r="D34" s="54" t="s">
        <v>324</v>
      </c>
      <c r="E34" s="6" t="s">
        <v>196</v>
      </c>
      <c r="F34" s="19">
        <v>377876</v>
      </c>
      <c r="G34" s="24">
        <v>508.7</v>
      </c>
      <c r="H34" s="24">
        <v>0.63</v>
      </c>
      <c r="I34" s="31"/>
      <c r="J34" s="31"/>
      <c r="K34" s="35"/>
    </row>
    <row r="35" spans="2:11" x14ac:dyDescent="0.35">
      <c r="B35" s="8" t="s">
        <v>378</v>
      </c>
      <c r="C35" s="57" t="s">
        <v>379</v>
      </c>
      <c r="D35" s="54" t="s">
        <v>380</v>
      </c>
      <c r="E35" s="6" t="s">
        <v>50</v>
      </c>
      <c r="F35" s="19">
        <v>28948</v>
      </c>
      <c r="G35" s="24">
        <v>484.72</v>
      </c>
      <c r="H35" s="24">
        <v>0.6</v>
      </c>
      <c r="I35" s="31"/>
      <c r="J35" s="31"/>
      <c r="K35" s="35"/>
    </row>
    <row r="36" spans="2:11" x14ac:dyDescent="0.35">
      <c r="B36" s="8" t="s">
        <v>1045</v>
      </c>
      <c r="C36" s="57" t="s">
        <v>1046</v>
      </c>
      <c r="D36" s="54" t="s">
        <v>1047</v>
      </c>
      <c r="E36" s="6" t="s">
        <v>1048</v>
      </c>
      <c r="F36" s="19">
        <v>163096</v>
      </c>
      <c r="G36" s="24">
        <v>477.3</v>
      </c>
      <c r="H36" s="24">
        <v>0.59</v>
      </c>
      <c r="I36" s="31"/>
      <c r="J36" s="31"/>
      <c r="K36" s="35"/>
    </row>
    <row r="37" spans="2:11" x14ac:dyDescent="0.35">
      <c r="B37" s="8" t="s">
        <v>1049</v>
      </c>
      <c r="C37" s="57" t="s">
        <v>1050</v>
      </c>
      <c r="D37" s="54" t="s">
        <v>1051</v>
      </c>
      <c r="E37" s="6" t="s">
        <v>150</v>
      </c>
      <c r="F37" s="19">
        <v>20626</v>
      </c>
      <c r="G37" s="24">
        <v>474.56</v>
      </c>
      <c r="H37" s="24">
        <v>0.57999999999999996</v>
      </c>
      <c r="I37" s="31"/>
      <c r="J37" s="31"/>
      <c r="K37" s="35"/>
    </row>
    <row r="38" spans="2:11" x14ac:dyDescent="0.35">
      <c r="B38" s="8" t="s">
        <v>402</v>
      </c>
      <c r="C38" s="57" t="s">
        <v>403</v>
      </c>
      <c r="D38" s="54" t="s">
        <v>404</v>
      </c>
      <c r="E38" s="6" t="s">
        <v>405</v>
      </c>
      <c r="F38" s="19">
        <v>176882</v>
      </c>
      <c r="G38" s="24">
        <v>464.51</v>
      </c>
      <c r="H38" s="24">
        <v>0.56999999999999995</v>
      </c>
      <c r="I38" s="31"/>
      <c r="J38" s="31"/>
      <c r="K38" s="35"/>
    </row>
    <row r="39" spans="2:11" x14ac:dyDescent="0.35">
      <c r="B39" s="8" t="s">
        <v>1052</v>
      </c>
      <c r="C39" s="57" t="s">
        <v>1053</v>
      </c>
      <c r="D39" s="54" t="s">
        <v>1054</v>
      </c>
      <c r="E39" s="6" t="s">
        <v>71</v>
      </c>
      <c r="F39" s="19">
        <v>5060</v>
      </c>
      <c r="G39" s="24">
        <v>447.7</v>
      </c>
      <c r="H39" s="24">
        <v>0.55000000000000004</v>
      </c>
      <c r="I39" s="31"/>
      <c r="J39" s="31"/>
      <c r="K39" s="35"/>
    </row>
    <row r="40" spans="2:11" x14ac:dyDescent="0.35">
      <c r="B40" s="8" t="s">
        <v>1055</v>
      </c>
      <c r="C40" s="57" t="s">
        <v>1056</v>
      </c>
      <c r="D40" s="54" t="s">
        <v>1057</v>
      </c>
      <c r="E40" s="6" t="s">
        <v>89</v>
      </c>
      <c r="F40" s="19">
        <v>24941</v>
      </c>
      <c r="G40" s="24">
        <v>433</v>
      </c>
      <c r="H40" s="24">
        <v>0.53</v>
      </c>
      <c r="I40" s="31"/>
      <c r="J40" s="31"/>
      <c r="K40" s="35"/>
    </row>
    <row r="41" spans="2:11" x14ac:dyDescent="0.35">
      <c r="B41" s="8" t="s">
        <v>961</v>
      </c>
      <c r="C41" s="57" t="s">
        <v>962</v>
      </c>
      <c r="D41" s="54" t="s">
        <v>963</v>
      </c>
      <c r="E41" s="6" t="s">
        <v>67</v>
      </c>
      <c r="F41" s="19">
        <v>16946</v>
      </c>
      <c r="G41" s="24">
        <v>425.15</v>
      </c>
      <c r="H41" s="24">
        <v>0.52</v>
      </c>
      <c r="I41" s="31"/>
      <c r="J41" s="31"/>
      <c r="K41" s="35"/>
    </row>
    <row r="42" spans="2:11" x14ac:dyDescent="0.35">
      <c r="B42" s="8" t="s">
        <v>1058</v>
      </c>
      <c r="C42" s="57" t="s">
        <v>1059</v>
      </c>
      <c r="D42" s="54" t="s">
        <v>1060</v>
      </c>
      <c r="E42" s="6" t="s">
        <v>196</v>
      </c>
      <c r="F42" s="19">
        <v>43763</v>
      </c>
      <c r="G42" s="24">
        <v>413.56</v>
      </c>
      <c r="H42" s="24">
        <v>0.51</v>
      </c>
      <c r="I42" s="31"/>
      <c r="J42" s="31"/>
      <c r="K42" s="35"/>
    </row>
    <row r="43" spans="2:11" x14ac:dyDescent="0.35">
      <c r="B43" s="8" t="s">
        <v>1061</v>
      </c>
      <c r="C43" s="57" t="s">
        <v>1062</v>
      </c>
      <c r="D43" s="54" t="s">
        <v>1063</v>
      </c>
      <c r="E43" s="6" t="s">
        <v>1064</v>
      </c>
      <c r="F43" s="19">
        <v>103434</v>
      </c>
      <c r="G43" s="24">
        <v>409.5</v>
      </c>
      <c r="H43" s="24">
        <v>0.5</v>
      </c>
      <c r="I43" s="31"/>
      <c r="J43" s="31"/>
      <c r="K43" s="35"/>
    </row>
    <row r="44" spans="2:11" x14ac:dyDescent="0.35">
      <c r="B44" s="8" t="s">
        <v>335</v>
      </c>
      <c r="C44" s="57" t="s">
        <v>336</v>
      </c>
      <c r="D44" s="54" t="s">
        <v>337</v>
      </c>
      <c r="E44" s="6" t="s">
        <v>50</v>
      </c>
      <c r="F44" s="19">
        <v>129128</v>
      </c>
      <c r="G44" s="24">
        <v>402.75</v>
      </c>
      <c r="H44" s="24">
        <v>0.5</v>
      </c>
      <c r="I44" s="31"/>
      <c r="J44" s="31"/>
      <c r="K44" s="35"/>
    </row>
    <row r="45" spans="2:11" x14ac:dyDescent="0.35">
      <c r="B45" s="8" t="s">
        <v>112</v>
      </c>
      <c r="C45" s="57" t="s">
        <v>113</v>
      </c>
      <c r="D45" s="54" t="s">
        <v>114</v>
      </c>
      <c r="E45" s="6" t="s">
        <v>115</v>
      </c>
      <c r="F45" s="19">
        <v>66291</v>
      </c>
      <c r="G45" s="24">
        <v>393.97</v>
      </c>
      <c r="H45" s="24">
        <v>0.49</v>
      </c>
      <c r="I45" s="31"/>
      <c r="J45" s="31"/>
      <c r="K45" s="35"/>
    </row>
    <row r="46" spans="2:11" x14ac:dyDescent="0.35">
      <c r="B46" s="8" t="s">
        <v>527</v>
      </c>
      <c r="C46" s="57" t="s">
        <v>528</v>
      </c>
      <c r="D46" s="54" t="s">
        <v>529</v>
      </c>
      <c r="E46" s="6" t="s">
        <v>198</v>
      </c>
      <c r="F46" s="19">
        <v>8946</v>
      </c>
      <c r="G46" s="24">
        <v>386.86</v>
      </c>
      <c r="H46" s="24">
        <v>0.48</v>
      </c>
      <c r="I46" s="31"/>
      <c r="J46" s="31"/>
      <c r="K46" s="35"/>
    </row>
    <row r="47" spans="2:11" x14ac:dyDescent="0.35">
      <c r="B47" s="8" t="s">
        <v>513</v>
      </c>
      <c r="C47" s="57" t="s">
        <v>514</v>
      </c>
      <c r="D47" s="54" t="s">
        <v>515</v>
      </c>
      <c r="E47" s="6" t="s">
        <v>328</v>
      </c>
      <c r="F47" s="19">
        <v>16331</v>
      </c>
      <c r="G47" s="24">
        <v>377.77</v>
      </c>
      <c r="H47" s="24">
        <v>0.47</v>
      </c>
      <c r="I47" s="31"/>
      <c r="J47" s="31"/>
      <c r="K47" s="35"/>
    </row>
    <row r="48" spans="2:11" x14ac:dyDescent="0.35">
      <c r="B48" s="8" t="s">
        <v>384</v>
      </c>
      <c r="C48" s="57" t="s">
        <v>385</v>
      </c>
      <c r="D48" s="54" t="s">
        <v>386</v>
      </c>
      <c r="E48" s="6" t="s">
        <v>100</v>
      </c>
      <c r="F48" s="19">
        <v>25068</v>
      </c>
      <c r="G48" s="24">
        <v>370.86</v>
      </c>
      <c r="H48" s="24">
        <v>0.46</v>
      </c>
      <c r="I48" s="31"/>
      <c r="J48" s="31"/>
      <c r="K48" s="35"/>
    </row>
    <row r="49" spans="2:11" x14ac:dyDescent="0.35">
      <c r="B49" s="8" t="s">
        <v>536</v>
      </c>
      <c r="C49" s="57" t="s">
        <v>537</v>
      </c>
      <c r="D49" s="54" t="s">
        <v>538</v>
      </c>
      <c r="E49" s="6" t="s">
        <v>539</v>
      </c>
      <c r="F49" s="19">
        <v>33611</v>
      </c>
      <c r="G49" s="24">
        <v>369.5</v>
      </c>
      <c r="H49" s="24">
        <v>0.46</v>
      </c>
      <c r="I49" s="31"/>
      <c r="J49" s="31"/>
      <c r="K49" s="35"/>
    </row>
    <row r="50" spans="2:11" x14ac:dyDescent="0.35">
      <c r="B50" s="8" t="s">
        <v>2113</v>
      </c>
      <c r="C50" s="57" t="s">
        <v>2114</v>
      </c>
      <c r="D50" s="54" t="s">
        <v>2115</v>
      </c>
      <c r="E50" s="6" t="s">
        <v>89</v>
      </c>
      <c r="F50" s="19">
        <v>149627</v>
      </c>
      <c r="G50" s="24">
        <v>361.57</v>
      </c>
      <c r="H50" s="24">
        <v>0.45</v>
      </c>
      <c r="I50" s="31"/>
      <c r="J50" s="31"/>
      <c r="K50" s="35"/>
    </row>
    <row r="51" spans="2:11" x14ac:dyDescent="0.35">
      <c r="B51" s="8" t="s">
        <v>540</v>
      </c>
      <c r="C51" s="57" t="s">
        <v>541</v>
      </c>
      <c r="D51" s="54" t="s">
        <v>542</v>
      </c>
      <c r="E51" s="6" t="s">
        <v>139</v>
      </c>
      <c r="F51" s="19">
        <v>33843</v>
      </c>
      <c r="G51" s="24">
        <v>359.16</v>
      </c>
      <c r="H51" s="24">
        <v>0.44</v>
      </c>
      <c r="I51" s="31"/>
      <c r="J51" s="31"/>
      <c r="K51" s="35"/>
    </row>
    <row r="52" spans="2:11" x14ac:dyDescent="0.35">
      <c r="B52" s="8" t="s">
        <v>1065</v>
      </c>
      <c r="C52" s="57" t="s">
        <v>1066</v>
      </c>
      <c r="D52" s="54" t="s">
        <v>1067</v>
      </c>
      <c r="E52" s="6" t="s">
        <v>89</v>
      </c>
      <c r="F52" s="19">
        <v>63740</v>
      </c>
      <c r="G52" s="24">
        <v>346.59</v>
      </c>
      <c r="H52" s="24">
        <v>0.43</v>
      </c>
      <c r="I52" s="31"/>
      <c r="J52" s="31"/>
      <c r="K52" s="35"/>
    </row>
    <row r="53" spans="2:11" x14ac:dyDescent="0.35">
      <c r="B53" s="8" t="s">
        <v>1966</v>
      </c>
      <c r="C53" s="57" t="s">
        <v>1967</v>
      </c>
      <c r="D53" s="54" t="s">
        <v>1968</v>
      </c>
      <c r="E53" s="6" t="s">
        <v>1969</v>
      </c>
      <c r="F53" s="19">
        <v>77304</v>
      </c>
      <c r="G53" s="24">
        <v>341.22</v>
      </c>
      <c r="H53" s="24">
        <v>0.42</v>
      </c>
      <c r="I53" s="31"/>
      <c r="J53" s="31"/>
      <c r="K53" s="35"/>
    </row>
    <row r="54" spans="2:11" x14ac:dyDescent="0.35">
      <c r="B54" s="8" t="s">
        <v>2105</v>
      </c>
      <c r="C54" s="57" t="s">
        <v>2106</v>
      </c>
      <c r="D54" s="54" t="s">
        <v>2107</v>
      </c>
      <c r="E54" s="6" t="s">
        <v>1048</v>
      </c>
      <c r="F54" s="19">
        <v>8659</v>
      </c>
      <c r="G54" s="24">
        <v>340.89</v>
      </c>
      <c r="H54" s="24">
        <v>0.42</v>
      </c>
      <c r="I54" s="31"/>
      <c r="J54" s="31"/>
      <c r="K54" s="35"/>
    </row>
    <row r="55" spans="2:11" x14ac:dyDescent="0.35">
      <c r="B55" s="8" t="s">
        <v>1068</v>
      </c>
      <c r="C55" s="57" t="s">
        <v>1069</v>
      </c>
      <c r="D55" s="54" t="s">
        <v>1070</v>
      </c>
      <c r="E55" s="6" t="s">
        <v>100</v>
      </c>
      <c r="F55" s="19">
        <v>27814</v>
      </c>
      <c r="G55" s="24">
        <v>338.59</v>
      </c>
      <c r="H55" s="24">
        <v>0.42</v>
      </c>
      <c r="I55" s="31"/>
      <c r="J55" s="31"/>
      <c r="K55" s="35"/>
    </row>
    <row r="56" spans="2:11" x14ac:dyDescent="0.35">
      <c r="B56" s="8" t="s">
        <v>2270</v>
      </c>
      <c r="C56" s="57" t="s">
        <v>2271</v>
      </c>
      <c r="D56" s="54" t="s">
        <v>2272</v>
      </c>
      <c r="E56" s="6" t="s">
        <v>206</v>
      </c>
      <c r="F56" s="19">
        <v>6182</v>
      </c>
      <c r="G56" s="24">
        <v>328.01</v>
      </c>
      <c r="H56" s="24">
        <v>0.4</v>
      </c>
      <c r="I56" s="31"/>
      <c r="J56" s="31"/>
      <c r="K56" s="35"/>
    </row>
    <row r="57" spans="2:11" x14ac:dyDescent="0.35">
      <c r="B57" s="8" t="s">
        <v>563</v>
      </c>
      <c r="C57" s="57" t="s">
        <v>564</v>
      </c>
      <c r="D57" s="54" t="s">
        <v>565</v>
      </c>
      <c r="E57" s="6" t="s">
        <v>250</v>
      </c>
      <c r="F57" s="19">
        <v>61084</v>
      </c>
      <c r="G57" s="24">
        <v>327.87</v>
      </c>
      <c r="H57" s="24">
        <v>0.4</v>
      </c>
      <c r="I57" s="31"/>
      <c r="J57" s="31"/>
      <c r="K57" s="35"/>
    </row>
    <row r="58" spans="2:11" x14ac:dyDescent="0.35">
      <c r="B58" s="8" t="s">
        <v>90</v>
      </c>
      <c r="C58" s="57" t="s">
        <v>91</v>
      </c>
      <c r="D58" s="54" t="s">
        <v>92</v>
      </c>
      <c r="E58" s="6" t="s">
        <v>71</v>
      </c>
      <c r="F58" s="19">
        <v>6276</v>
      </c>
      <c r="G58" s="24">
        <v>325.99</v>
      </c>
      <c r="H58" s="24">
        <v>0.4</v>
      </c>
      <c r="I58" s="31"/>
      <c r="J58" s="31"/>
      <c r="K58" s="35"/>
    </row>
    <row r="59" spans="2:11" x14ac:dyDescent="0.35">
      <c r="B59" s="8" t="s">
        <v>97</v>
      </c>
      <c r="C59" s="57" t="s">
        <v>98</v>
      </c>
      <c r="D59" s="54" t="s">
        <v>99</v>
      </c>
      <c r="E59" s="6" t="s">
        <v>100</v>
      </c>
      <c r="F59" s="19">
        <v>5793</v>
      </c>
      <c r="G59" s="24">
        <v>323.12</v>
      </c>
      <c r="H59" s="24">
        <v>0.4</v>
      </c>
      <c r="I59" s="31"/>
      <c r="J59" s="31"/>
      <c r="K59" s="35"/>
    </row>
    <row r="60" spans="2:11" x14ac:dyDescent="0.35">
      <c r="B60" s="8" t="s">
        <v>1071</v>
      </c>
      <c r="C60" s="57" t="s">
        <v>1072</v>
      </c>
      <c r="D60" s="54" t="s">
        <v>1073</v>
      </c>
      <c r="E60" s="6" t="s">
        <v>139</v>
      </c>
      <c r="F60" s="19">
        <v>4617</v>
      </c>
      <c r="G60" s="24">
        <v>314.44</v>
      </c>
      <c r="H60" s="24">
        <v>0.39</v>
      </c>
      <c r="I60" s="31"/>
      <c r="J60" s="31"/>
      <c r="K60" s="35"/>
    </row>
    <row r="61" spans="2:11" x14ac:dyDescent="0.35">
      <c r="B61" s="8" t="s">
        <v>2764</v>
      </c>
      <c r="C61" s="57" t="s">
        <v>2765</v>
      </c>
      <c r="D61" s="54" t="s">
        <v>2766</v>
      </c>
      <c r="E61" s="6" t="s">
        <v>131</v>
      </c>
      <c r="F61" s="19">
        <v>540432</v>
      </c>
      <c r="G61" s="24">
        <v>314.37</v>
      </c>
      <c r="H61" s="24">
        <v>0.39</v>
      </c>
      <c r="I61" s="31"/>
      <c r="J61" s="31"/>
      <c r="K61" s="35"/>
    </row>
    <row r="62" spans="2:11" x14ac:dyDescent="0.35">
      <c r="B62" s="8" t="s">
        <v>82</v>
      </c>
      <c r="C62" s="57" t="s">
        <v>83</v>
      </c>
      <c r="D62" s="54" t="s">
        <v>84</v>
      </c>
      <c r="E62" s="6" t="s">
        <v>85</v>
      </c>
      <c r="F62" s="19">
        <v>48745</v>
      </c>
      <c r="G62" s="24">
        <v>311.02</v>
      </c>
      <c r="H62" s="24">
        <v>0.38</v>
      </c>
      <c r="I62" s="31"/>
      <c r="J62" s="31"/>
      <c r="K62" s="35"/>
    </row>
    <row r="63" spans="2:11" x14ac:dyDescent="0.35">
      <c r="B63" s="8" t="s">
        <v>1927</v>
      </c>
      <c r="C63" s="57" t="s">
        <v>1928</v>
      </c>
      <c r="D63" s="54" t="s">
        <v>1929</v>
      </c>
      <c r="E63" s="6" t="s">
        <v>123</v>
      </c>
      <c r="F63" s="19">
        <v>40088</v>
      </c>
      <c r="G63" s="24">
        <v>306.55</v>
      </c>
      <c r="H63" s="24">
        <v>0.38</v>
      </c>
      <c r="I63" s="31"/>
      <c r="J63" s="31"/>
      <c r="K63" s="35"/>
    </row>
    <row r="64" spans="2:11" x14ac:dyDescent="0.35">
      <c r="B64" s="8" t="s">
        <v>1074</v>
      </c>
      <c r="C64" s="57" t="s">
        <v>1075</v>
      </c>
      <c r="D64" s="54" t="s">
        <v>1076</v>
      </c>
      <c r="E64" s="6" t="s">
        <v>481</v>
      </c>
      <c r="F64" s="19">
        <v>29661</v>
      </c>
      <c r="G64" s="24">
        <v>303.92</v>
      </c>
      <c r="H64" s="24">
        <v>0.37</v>
      </c>
      <c r="I64" s="31"/>
      <c r="J64" s="31"/>
      <c r="K64" s="35"/>
    </row>
    <row r="65" spans="2:11" x14ac:dyDescent="0.35">
      <c r="B65" s="8" t="s">
        <v>269</v>
      </c>
      <c r="C65" s="57" t="s">
        <v>270</v>
      </c>
      <c r="D65" s="54" t="s">
        <v>271</v>
      </c>
      <c r="E65" s="6" t="s">
        <v>85</v>
      </c>
      <c r="F65" s="19">
        <v>20407</v>
      </c>
      <c r="G65" s="24">
        <v>302.76</v>
      </c>
      <c r="H65" s="24">
        <v>0.37</v>
      </c>
      <c r="I65" s="31"/>
      <c r="J65" s="31"/>
      <c r="K65" s="35"/>
    </row>
    <row r="66" spans="2:11" x14ac:dyDescent="0.35">
      <c r="B66" s="8" t="s">
        <v>949</v>
      </c>
      <c r="C66" s="57" t="s">
        <v>950</v>
      </c>
      <c r="D66" s="54" t="s">
        <v>951</v>
      </c>
      <c r="E66" s="6" t="s">
        <v>43</v>
      </c>
      <c r="F66" s="19">
        <v>30120</v>
      </c>
      <c r="G66" s="24">
        <v>298.55</v>
      </c>
      <c r="H66" s="24">
        <v>0.37</v>
      </c>
      <c r="I66" s="31"/>
      <c r="J66" s="31"/>
      <c r="K66" s="35"/>
    </row>
    <row r="67" spans="2:11" x14ac:dyDescent="0.35">
      <c r="B67" s="8" t="s">
        <v>843</v>
      </c>
      <c r="C67" s="57" t="s">
        <v>844</v>
      </c>
      <c r="D67" s="54" t="s">
        <v>845</v>
      </c>
      <c r="E67" s="6" t="s">
        <v>50</v>
      </c>
      <c r="F67" s="19">
        <v>4807</v>
      </c>
      <c r="G67" s="24">
        <v>289.99</v>
      </c>
      <c r="H67" s="24">
        <v>0.36</v>
      </c>
      <c r="I67" s="31"/>
      <c r="J67" s="31"/>
      <c r="K67" s="35"/>
    </row>
    <row r="68" spans="2:11" x14ac:dyDescent="0.35">
      <c r="B68" s="8" t="s">
        <v>2108</v>
      </c>
      <c r="C68" s="57" t="s">
        <v>2109</v>
      </c>
      <c r="D68" s="54" t="s">
        <v>2110</v>
      </c>
      <c r="E68" s="6" t="s">
        <v>119</v>
      </c>
      <c r="F68" s="19">
        <v>76980</v>
      </c>
      <c r="G68" s="24">
        <v>280.58999999999997</v>
      </c>
      <c r="H68" s="24">
        <v>0.35</v>
      </c>
      <c r="I68" s="31"/>
      <c r="J68" s="31"/>
      <c r="K68" s="35"/>
    </row>
    <row r="69" spans="2:11" x14ac:dyDescent="0.35">
      <c r="B69" s="8" t="s">
        <v>2103</v>
      </c>
      <c r="C69" s="57" t="s">
        <v>1810</v>
      </c>
      <c r="D69" s="54" t="s">
        <v>2104</v>
      </c>
      <c r="E69" s="6" t="s">
        <v>89</v>
      </c>
      <c r="F69" s="19">
        <v>66302</v>
      </c>
      <c r="G69" s="24">
        <v>280.13</v>
      </c>
      <c r="H69" s="24">
        <v>0.35</v>
      </c>
      <c r="I69" s="31"/>
      <c r="J69" s="31"/>
      <c r="K69" s="35"/>
    </row>
    <row r="70" spans="2:11" x14ac:dyDescent="0.35">
      <c r="B70" s="8" t="s">
        <v>510</v>
      </c>
      <c r="C70" s="57" t="s">
        <v>511</v>
      </c>
      <c r="D70" s="54" t="s">
        <v>512</v>
      </c>
      <c r="E70" s="6" t="s">
        <v>328</v>
      </c>
      <c r="F70" s="19">
        <v>5374</v>
      </c>
      <c r="G70" s="24">
        <v>275.67</v>
      </c>
      <c r="H70" s="24">
        <v>0.34</v>
      </c>
      <c r="I70" s="31"/>
      <c r="J70" s="31"/>
      <c r="K70" s="35"/>
    </row>
    <row r="71" spans="2:11" x14ac:dyDescent="0.35">
      <c r="B71" s="8" t="s">
        <v>955</v>
      </c>
      <c r="C71" s="57" t="s">
        <v>956</v>
      </c>
      <c r="D71" s="54" t="s">
        <v>957</v>
      </c>
      <c r="E71" s="6" t="s">
        <v>135</v>
      </c>
      <c r="F71" s="19">
        <v>3564</v>
      </c>
      <c r="G71" s="24">
        <v>275.27</v>
      </c>
      <c r="H71" s="24">
        <v>0.34</v>
      </c>
      <c r="I71" s="31"/>
      <c r="J71" s="31"/>
      <c r="K71" s="35"/>
    </row>
    <row r="72" spans="2:11" x14ac:dyDescent="0.35">
      <c r="B72" s="8" t="s">
        <v>105</v>
      </c>
      <c r="C72" s="57" t="s">
        <v>106</v>
      </c>
      <c r="D72" s="54" t="s">
        <v>107</v>
      </c>
      <c r="E72" s="6" t="s">
        <v>71</v>
      </c>
      <c r="F72" s="19">
        <v>10692</v>
      </c>
      <c r="G72" s="24">
        <v>262.8</v>
      </c>
      <c r="H72" s="24">
        <v>0.32</v>
      </c>
      <c r="I72" s="31"/>
      <c r="J72" s="31"/>
      <c r="K72" s="35"/>
    </row>
    <row r="73" spans="2:11" x14ac:dyDescent="0.35">
      <c r="B73" s="8" t="s">
        <v>2306</v>
      </c>
      <c r="C73" s="57" t="s">
        <v>2307</v>
      </c>
      <c r="D73" s="54" t="s">
        <v>2308</v>
      </c>
      <c r="E73" s="6" t="s">
        <v>150</v>
      </c>
      <c r="F73" s="19">
        <v>1740</v>
      </c>
      <c r="G73" s="24">
        <v>260.76</v>
      </c>
      <c r="H73" s="24">
        <v>0.32</v>
      </c>
      <c r="I73" s="31"/>
      <c r="J73" s="31"/>
      <c r="K73" s="35"/>
    </row>
    <row r="74" spans="2:11" x14ac:dyDescent="0.35">
      <c r="B74" s="8" t="s">
        <v>846</v>
      </c>
      <c r="C74" s="57" t="s">
        <v>847</v>
      </c>
      <c r="D74" s="54" t="s">
        <v>848</v>
      </c>
      <c r="E74" s="6" t="s">
        <v>849</v>
      </c>
      <c r="F74" s="19">
        <v>15057</v>
      </c>
      <c r="G74" s="24">
        <v>260</v>
      </c>
      <c r="H74" s="24">
        <v>0.32</v>
      </c>
      <c r="I74" s="31"/>
      <c r="J74" s="31"/>
      <c r="K74" s="35"/>
    </row>
    <row r="75" spans="2:11" x14ac:dyDescent="0.35">
      <c r="B75" s="8" t="s">
        <v>1077</v>
      </c>
      <c r="C75" s="57" t="s">
        <v>1078</v>
      </c>
      <c r="D75" s="54" t="s">
        <v>1079</v>
      </c>
      <c r="E75" s="6" t="s">
        <v>1080</v>
      </c>
      <c r="F75" s="19">
        <v>11354</v>
      </c>
      <c r="G75" s="24">
        <v>259.76</v>
      </c>
      <c r="H75" s="24">
        <v>0.32</v>
      </c>
      <c r="I75" s="31"/>
      <c r="J75" s="31"/>
      <c r="K75" s="35"/>
    </row>
    <row r="76" spans="2:11" x14ac:dyDescent="0.35">
      <c r="B76" s="8" t="s">
        <v>973</v>
      </c>
      <c r="C76" s="57" t="s">
        <v>974</v>
      </c>
      <c r="D76" s="54" t="s">
        <v>975</v>
      </c>
      <c r="E76" s="6" t="s">
        <v>71</v>
      </c>
      <c r="F76" s="19">
        <v>5912</v>
      </c>
      <c r="G76" s="24">
        <v>256.52999999999997</v>
      </c>
      <c r="H76" s="24">
        <v>0.32</v>
      </c>
      <c r="I76" s="31"/>
      <c r="J76" s="31"/>
      <c r="K76" s="35"/>
    </row>
    <row r="77" spans="2:11" x14ac:dyDescent="0.35">
      <c r="B77" s="8" t="s">
        <v>2016</v>
      </c>
      <c r="C77" s="57" t="s">
        <v>685</v>
      </c>
      <c r="D77" s="54" t="s">
        <v>2017</v>
      </c>
      <c r="E77" s="6" t="s">
        <v>89</v>
      </c>
      <c r="F77" s="19">
        <v>56880</v>
      </c>
      <c r="G77" s="24">
        <v>255.87</v>
      </c>
      <c r="H77" s="24">
        <v>0.32</v>
      </c>
      <c r="I77" s="31"/>
      <c r="J77" s="31"/>
      <c r="K77" s="35"/>
    </row>
    <row r="78" spans="2:11" x14ac:dyDescent="0.35">
      <c r="B78" s="8" t="s">
        <v>213</v>
      </c>
      <c r="C78" s="57" t="s">
        <v>214</v>
      </c>
      <c r="D78" s="54" t="s">
        <v>215</v>
      </c>
      <c r="E78" s="6" t="s">
        <v>50</v>
      </c>
      <c r="F78" s="19">
        <v>3037</v>
      </c>
      <c r="G78" s="24">
        <v>250.97</v>
      </c>
      <c r="H78" s="24">
        <v>0.31</v>
      </c>
      <c r="I78" s="31"/>
      <c r="J78" s="31"/>
      <c r="K78" s="35"/>
    </row>
    <row r="79" spans="2:11" x14ac:dyDescent="0.35">
      <c r="B79" s="8" t="s">
        <v>79</v>
      </c>
      <c r="C79" s="57" t="s">
        <v>80</v>
      </c>
      <c r="D79" s="54" t="s">
        <v>81</v>
      </c>
      <c r="E79" s="6" t="s">
        <v>50</v>
      </c>
      <c r="F79" s="19">
        <v>4218</v>
      </c>
      <c r="G79" s="24">
        <v>249.46</v>
      </c>
      <c r="H79" s="24">
        <v>0.31</v>
      </c>
      <c r="I79" s="31"/>
      <c r="J79" s="31"/>
      <c r="K79" s="35"/>
    </row>
    <row r="80" spans="2:11" x14ac:dyDescent="0.35">
      <c r="B80" s="8" t="s">
        <v>533</v>
      </c>
      <c r="C80" s="57" t="s">
        <v>534</v>
      </c>
      <c r="D80" s="54" t="s">
        <v>535</v>
      </c>
      <c r="E80" s="6" t="s">
        <v>135</v>
      </c>
      <c r="F80" s="19">
        <v>6743</v>
      </c>
      <c r="G80" s="24">
        <v>247.11</v>
      </c>
      <c r="H80" s="24">
        <v>0.3</v>
      </c>
      <c r="I80" s="31"/>
      <c r="J80" s="31"/>
      <c r="K80" s="35"/>
    </row>
    <row r="81" spans="2:11" x14ac:dyDescent="0.35">
      <c r="B81" s="8" t="s">
        <v>86</v>
      </c>
      <c r="C81" s="57" t="s">
        <v>87</v>
      </c>
      <c r="D81" s="54" t="s">
        <v>88</v>
      </c>
      <c r="E81" s="6" t="s">
        <v>89</v>
      </c>
      <c r="F81" s="19">
        <v>19055</v>
      </c>
      <c r="G81" s="24">
        <v>245.02</v>
      </c>
      <c r="H81" s="24">
        <v>0.3</v>
      </c>
      <c r="I81" s="31"/>
      <c r="J81" s="31"/>
      <c r="K81" s="35"/>
    </row>
    <row r="82" spans="2:11" x14ac:dyDescent="0.35">
      <c r="B82" s="8" t="s">
        <v>2139</v>
      </c>
      <c r="C82" s="57" t="s">
        <v>2140</v>
      </c>
      <c r="D82" s="54" t="s">
        <v>2141</v>
      </c>
      <c r="E82" s="6" t="s">
        <v>131</v>
      </c>
      <c r="F82" s="19">
        <v>4027</v>
      </c>
      <c r="G82" s="24">
        <v>244.57</v>
      </c>
      <c r="H82" s="24">
        <v>0.3</v>
      </c>
      <c r="I82" s="31"/>
      <c r="J82" s="31"/>
      <c r="K82" s="35"/>
    </row>
    <row r="83" spans="2:11" x14ac:dyDescent="0.35">
      <c r="B83" s="8" t="s">
        <v>412</v>
      </c>
      <c r="C83" s="57" t="s">
        <v>413</v>
      </c>
      <c r="D83" s="54" t="s">
        <v>414</v>
      </c>
      <c r="E83" s="6" t="s">
        <v>78</v>
      </c>
      <c r="F83" s="19">
        <v>88264</v>
      </c>
      <c r="G83" s="24">
        <v>230.46</v>
      </c>
      <c r="H83" s="24">
        <v>0.28000000000000003</v>
      </c>
      <c r="I83" s="31"/>
      <c r="J83" s="31"/>
      <c r="K83" s="35"/>
    </row>
    <row r="84" spans="2:11" x14ac:dyDescent="0.35">
      <c r="B84" s="8" t="s">
        <v>387</v>
      </c>
      <c r="C84" s="57" t="s">
        <v>388</v>
      </c>
      <c r="D84" s="54" t="s">
        <v>389</v>
      </c>
      <c r="E84" s="6" t="s">
        <v>100</v>
      </c>
      <c r="F84" s="19">
        <v>10994</v>
      </c>
      <c r="G84" s="24">
        <v>228.72</v>
      </c>
      <c r="H84" s="24">
        <v>0.28000000000000003</v>
      </c>
      <c r="I84" s="31"/>
      <c r="J84" s="31"/>
      <c r="K84" s="35"/>
    </row>
    <row r="85" spans="2:11" x14ac:dyDescent="0.35">
      <c r="B85" s="8" t="s">
        <v>2747</v>
      </c>
      <c r="C85" s="57" t="s">
        <v>2748</v>
      </c>
      <c r="D85" s="54" t="s">
        <v>2749</v>
      </c>
      <c r="E85" s="6" t="s">
        <v>89</v>
      </c>
      <c r="F85" s="19">
        <v>1969</v>
      </c>
      <c r="G85" s="24">
        <v>227.61</v>
      </c>
      <c r="H85" s="24">
        <v>0.28000000000000003</v>
      </c>
      <c r="I85" s="31"/>
      <c r="J85" s="31"/>
      <c r="K85" s="35"/>
    </row>
    <row r="86" spans="2:11" x14ac:dyDescent="0.35">
      <c r="B86" s="8" t="s">
        <v>967</v>
      </c>
      <c r="C86" s="57" t="s">
        <v>968</v>
      </c>
      <c r="D86" s="54" t="s">
        <v>969</v>
      </c>
      <c r="E86" s="6" t="s">
        <v>78</v>
      </c>
      <c r="F86" s="19">
        <v>170831</v>
      </c>
      <c r="G86" s="24">
        <v>219.5</v>
      </c>
      <c r="H86" s="24">
        <v>0.27</v>
      </c>
      <c r="I86" s="31"/>
      <c r="J86" s="31"/>
      <c r="K86" s="35"/>
    </row>
    <row r="87" spans="2:11" x14ac:dyDescent="0.35">
      <c r="B87" s="8" t="s">
        <v>396</v>
      </c>
      <c r="C87" s="57" t="s">
        <v>397</v>
      </c>
      <c r="D87" s="54" t="s">
        <v>398</v>
      </c>
      <c r="E87" s="6" t="s">
        <v>344</v>
      </c>
      <c r="F87" s="19">
        <v>123152</v>
      </c>
      <c r="G87" s="24">
        <v>218.13</v>
      </c>
      <c r="H87" s="24">
        <v>0.27</v>
      </c>
      <c r="I87" s="31"/>
      <c r="J87" s="31"/>
      <c r="K87" s="35"/>
    </row>
    <row r="88" spans="2:11" x14ac:dyDescent="0.35">
      <c r="B88" s="8" t="s">
        <v>2095</v>
      </c>
      <c r="C88" s="57" t="s">
        <v>2096</v>
      </c>
      <c r="D88" s="54" t="s">
        <v>2097</v>
      </c>
      <c r="E88" s="6" t="s">
        <v>200</v>
      </c>
      <c r="F88" s="19">
        <v>29222</v>
      </c>
      <c r="G88" s="24">
        <v>217.72</v>
      </c>
      <c r="H88" s="24">
        <v>0.27</v>
      </c>
      <c r="I88" s="31"/>
      <c r="J88" s="31"/>
      <c r="K88" s="35"/>
    </row>
    <row r="89" spans="2:11" x14ac:dyDescent="0.35">
      <c r="B89" s="8" t="s">
        <v>1922</v>
      </c>
      <c r="C89" s="57" t="s">
        <v>1613</v>
      </c>
      <c r="D89" s="54" t="s">
        <v>1923</v>
      </c>
      <c r="E89" s="6" t="s">
        <v>43</v>
      </c>
      <c r="F89" s="19">
        <v>111584</v>
      </c>
      <c r="G89" s="24">
        <v>208.9</v>
      </c>
      <c r="H89" s="24">
        <v>0.26</v>
      </c>
      <c r="I89" s="31"/>
      <c r="J89" s="31"/>
      <c r="K89" s="35"/>
    </row>
    <row r="90" spans="2:11" x14ac:dyDescent="0.35">
      <c r="B90" s="8" t="s">
        <v>543</v>
      </c>
      <c r="C90" s="57" t="s">
        <v>544</v>
      </c>
      <c r="D90" s="54" t="s">
        <v>545</v>
      </c>
      <c r="E90" s="6" t="s">
        <v>85</v>
      </c>
      <c r="F90" s="19">
        <v>10895</v>
      </c>
      <c r="G90" s="24">
        <v>202.48</v>
      </c>
      <c r="H90" s="24">
        <v>0.25</v>
      </c>
      <c r="I90" s="31"/>
      <c r="J90" s="31"/>
      <c r="K90" s="35"/>
    </row>
    <row r="91" spans="2:11" x14ac:dyDescent="0.35">
      <c r="B91" s="8" t="s">
        <v>2136</v>
      </c>
      <c r="C91" s="57" t="s">
        <v>2137</v>
      </c>
      <c r="D91" s="54" t="s">
        <v>2138</v>
      </c>
      <c r="E91" s="6" t="s">
        <v>312</v>
      </c>
      <c r="F91" s="19">
        <v>7010</v>
      </c>
      <c r="G91" s="24">
        <v>201.31</v>
      </c>
      <c r="H91" s="24">
        <v>0.25</v>
      </c>
      <c r="I91" s="31"/>
      <c r="J91" s="31"/>
      <c r="K91" s="35"/>
    </row>
    <row r="92" spans="2:11" x14ac:dyDescent="0.35">
      <c r="B92" s="8" t="s">
        <v>240</v>
      </c>
      <c r="C92" s="57" t="s">
        <v>241</v>
      </c>
      <c r="D92" s="54" t="s">
        <v>242</v>
      </c>
      <c r="E92" s="6" t="s">
        <v>243</v>
      </c>
      <c r="F92" s="19">
        <v>56596</v>
      </c>
      <c r="G92" s="24">
        <v>196.5</v>
      </c>
      <c r="H92" s="24">
        <v>0.24</v>
      </c>
      <c r="I92" s="31"/>
      <c r="J92" s="31"/>
      <c r="K92" s="35"/>
    </row>
    <row r="93" spans="2:11" x14ac:dyDescent="0.35">
      <c r="B93" s="8" t="s">
        <v>263</v>
      </c>
      <c r="C93" s="57" t="s">
        <v>264</v>
      </c>
      <c r="D93" s="54" t="s">
        <v>265</v>
      </c>
      <c r="E93" s="6" t="s">
        <v>160</v>
      </c>
      <c r="F93" s="19">
        <v>17163</v>
      </c>
      <c r="G93" s="24">
        <v>192.44</v>
      </c>
      <c r="H93" s="24">
        <v>0.24</v>
      </c>
      <c r="I93" s="31"/>
      <c r="J93" s="31"/>
      <c r="K93" s="35"/>
    </row>
    <row r="94" spans="2:11" x14ac:dyDescent="0.35">
      <c r="B94" s="8" t="s">
        <v>786</v>
      </c>
      <c r="C94" s="57" t="s">
        <v>787</v>
      </c>
      <c r="D94" s="54" t="s">
        <v>788</v>
      </c>
      <c r="E94" s="6" t="s">
        <v>250</v>
      </c>
      <c r="F94" s="19">
        <v>13449</v>
      </c>
      <c r="G94" s="24">
        <v>191.51</v>
      </c>
      <c r="H94" s="24">
        <v>0.24</v>
      </c>
      <c r="I94" s="31"/>
      <c r="J94" s="31"/>
      <c r="K94" s="35"/>
    </row>
    <row r="95" spans="2:11" x14ac:dyDescent="0.35">
      <c r="B95" s="8" t="s">
        <v>498</v>
      </c>
      <c r="C95" s="57" t="s">
        <v>499</v>
      </c>
      <c r="D95" s="54" t="s">
        <v>500</v>
      </c>
      <c r="E95" s="6" t="s">
        <v>143</v>
      </c>
      <c r="F95" s="19">
        <v>134423</v>
      </c>
      <c r="G95" s="24">
        <v>189.89</v>
      </c>
      <c r="H95" s="24">
        <v>0.23</v>
      </c>
      <c r="I95" s="31"/>
      <c r="J95" s="31"/>
      <c r="K95" s="35"/>
    </row>
    <row r="96" spans="2:11" x14ac:dyDescent="0.35">
      <c r="B96" s="8" t="s">
        <v>2261</v>
      </c>
      <c r="C96" s="57" t="s">
        <v>2262</v>
      </c>
      <c r="D96" s="54" t="s">
        <v>2263</v>
      </c>
      <c r="E96" s="6" t="s">
        <v>312</v>
      </c>
      <c r="F96" s="19">
        <v>6610</v>
      </c>
      <c r="G96" s="24">
        <v>185.73</v>
      </c>
      <c r="H96" s="24">
        <v>0.23</v>
      </c>
      <c r="I96" s="31"/>
      <c r="J96" s="31"/>
      <c r="K96" s="35"/>
    </row>
    <row r="97" spans="2:11" x14ac:dyDescent="0.35">
      <c r="B97" s="8" t="s">
        <v>2253</v>
      </c>
      <c r="C97" s="57" t="s">
        <v>2254</v>
      </c>
      <c r="D97" s="54" t="s">
        <v>2255</v>
      </c>
      <c r="E97" s="6" t="s">
        <v>131</v>
      </c>
      <c r="F97" s="19">
        <v>29160</v>
      </c>
      <c r="G97" s="24">
        <v>185.12</v>
      </c>
      <c r="H97" s="24">
        <v>0.23</v>
      </c>
      <c r="I97" s="31"/>
      <c r="J97" s="31"/>
      <c r="K97" s="35"/>
    </row>
    <row r="98" spans="2:11" x14ac:dyDescent="0.35">
      <c r="B98" s="8" t="s">
        <v>2750</v>
      </c>
      <c r="C98" s="57" t="s">
        <v>2751</v>
      </c>
      <c r="D98" s="54" t="s">
        <v>2752</v>
      </c>
      <c r="E98" s="6" t="s">
        <v>119</v>
      </c>
      <c r="F98" s="19">
        <v>35846</v>
      </c>
      <c r="G98" s="24">
        <v>183.96</v>
      </c>
      <c r="H98" s="24">
        <v>0.23</v>
      </c>
      <c r="I98" s="31"/>
      <c r="J98" s="31"/>
      <c r="K98" s="35"/>
    </row>
    <row r="99" spans="2:11" x14ac:dyDescent="0.35">
      <c r="B99" s="8" t="s">
        <v>2111</v>
      </c>
      <c r="C99" s="57" t="s">
        <v>1315</v>
      </c>
      <c r="D99" s="54" t="s">
        <v>2112</v>
      </c>
      <c r="E99" s="6" t="s">
        <v>43</v>
      </c>
      <c r="F99" s="19">
        <v>84945</v>
      </c>
      <c r="G99" s="24">
        <v>181.26</v>
      </c>
      <c r="H99" s="24">
        <v>0.22</v>
      </c>
      <c r="I99" s="31"/>
      <c r="J99" s="31"/>
      <c r="K99" s="35"/>
    </row>
    <row r="100" spans="2:11" x14ac:dyDescent="0.35">
      <c r="B100" s="8" t="s">
        <v>2119</v>
      </c>
      <c r="C100" s="57" t="s">
        <v>2120</v>
      </c>
      <c r="D100" s="54" t="s">
        <v>2121</v>
      </c>
      <c r="E100" s="6" t="s">
        <v>150</v>
      </c>
      <c r="F100" s="19">
        <v>11527</v>
      </c>
      <c r="G100" s="24">
        <v>180.54</v>
      </c>
      <c r="H100" s="24">
        <v>0.22</v>
      </c>
      <c r="I100" s="31"/>
      <c r="J100" s="31"/>
      <c r="K100" s="35"/>
    </row>
    <row r="101" spans="2:11" x14ac:dyDescent="0.35">
      <c r="B101" s="8" t="s">
        <v>161</v>
      </c>
      <c r="C101" s="57" t="s">
        <v>162</v>
      </c>
      <c r="D101" s="54" t="s">
        <v>163</v>
      </c>
      <c r="E101" s="6" t="s">
        <v>127</v>
      </c>
      <c r="F101" s="19">
        <v>6176</v>
      </c>
      <c r="G101" s="24">
        <v>179.97</v>
      </c>
      <c r="H101" s="24">
        <v>0.22</v>
      </c>
      <c r="I101" s="31"/>
      <c r="J101" s="31"/>
      <c r="K101" s="35"/>
    </row>
    <row r="102" spans="2:11" x14ac:dyDescent="0.35">
      <c r="B102" s="8" t="s">
        <v>203</v>
      </c>
      <c r="C102" s="57" t="s">
        <v>204</v>
      </c>
      <c r="D102" s="54" t="s">
        <v>205</v>
      </c>
      <c r="E102" s="6" t="s">
        <v>206</v>
      </c>
      <c r="F102" s="19">
        <v>4616</v>
      </c>
      <c r="G102" s="24">
        <v>178.63</v>
      </c>
      <c r="H102" s="24">
        <v>0.22</v>
      </c>
      <c r="I102" s="31"/>
      <c r="J102" s="31"/>
      <c r="K102" s="35"/>
    </row>
    <row r="103" spans="2:11" x14ac:dyDescent="0.35">
      <c r="B103" s="8" t="s">
        <v>2127</v>
      </c>
      <c r="C103" s="57" t="s">
        <v>2128</v>
      </c>
      <c r="D103" s="54" t="s">
        <v>2129</v>
      </c>
      <c r="E103" s="6" t="s">
        <v>43</v>
      </c>
      <c r="F103" s="19">
        <v>282223</v>
      </c>
      <c r="G103" s="24">
        <v>178.48</v>
      </c>
      <c r="H103" s="24">
        <v>0.22</v>
      </c>
      <c r="I103" s="31"/>
      <c r="J103" s="31"/>
      <c r="K103" s="35"/>
    </row>
    <row r="104" spans="2:11" x14ac:dyDescent="0.35">
      <c r="B104" s="8" t="s">
        <v>157</v>
      </c>
      <c r="C104" s="57" t="s">
        <v>158</v>
      </c>
      <c r="D104" s="54" t="s">
        <v>159</v>
      </c>
      <c r="E104" s="6" t="s">
        <v>160</v>
      </c>
      <c r="F104" s="19">
        <v>6037</v>
      </c>
      <c r="G104" s="24">
        <v>170.34</v>
      </c>
      <c r="H104" s="24">
        <v>0.21</v>
      </c>
      <c r="I104" s="31"/>
      <c r="J104" s="31"/>
      <c r="K104" s="35"/>
    </row>
    <row r="105" spans="2:11" x14ac:dyDescent="0.35">
      <c r="B105" s="8" t="s">
        <v>222</v>
      </c>
      <c r="C105" s="57" t="s">
        <v>223</v>
      </c>
      <c r="D105" s="54" t="s">
        <v>224</v>
      </c>
      <c r="E105" s="6" t="s">
        <v>67</v>
      </c>
      <c r="F105" s="19">
        <v>612</v>
      </c>
      <c r="G105" s="24">
        <v>170.11</v>
      </c>
      <c r="H105" s="24">
        <v>0.21</v>
      </c>
      <c r="I105" s="31"/>
      <c r="J105" s="31"/>
      <c r="K105" s="35"/>
    </row>
    <row r="106" spans="2:11" x14ac:dyDescent="0.35">
      <c r="B106" s="8" t="s">
        <v>2767</v>
      </c>
      <c r="C106" s="57" t="s">
        <v>1142</v>
      </c>
      <c r="D106" s="54" t="s">
        <v>2768</v>
      </c>
      <c r="E106" s="6" t="s">
        <v>43</v>
      </c>
      <c r="F106" s="19">
        <v>858557</v>
      </c>
      <c r="G106" s="24">
        <v>165.1</v>
      </c>
      <c r="H106" s="24">
        <v>0.2</v>
      </c>
      <c r="I106" s="31"/>
      <c r="J106" s="31"/>
      <c r="K106" s="35"/>
    </row>
    <row r="107" spans="2:11" x14ac:dyDescent="0.35">
      <c r="B107" s="8" t="s">
        <v>319</v>
      </c>
      <c r="C107" s="57" t="s">
        <v>320</v>
      </c>
      <c r="D107" s="54" t="s">
        <v>321</v>
      </c>
      <c r="E107" s="6" t="s">
        <v>143</v>
      </c>
      <c r="F107" s="19">
        <v>4862</v>
      </c>
      <c r="G107" s="24">
        <v>161.52000000000001</v>
      </c>
      <c r="H107" s="24">
        <v>0.2</v>
      </c>
      <c r="I107" s="31"/>
      <c r="J107" s="31"/>
      <c r="K107" s="35"/>
    </row>
    <row r="108" spans="2:11" x14ac:dyDescent="0.35">
      <c r="B108" s="8" t="s">
        <v>2171</v>
      </c>
      <c r="C108" s="57" t="s">
        <v>2172</v>
      </c>
      <c r="D108" s="54" t="s">
        <v>2173</v>
      </c>
      <c r="E108" s="6" t="s">
        <v>481</v>
      </c>
      <c r="F108" s="19">
        <v>24030</v>
      </c>
      <c r="G108" s="24">
        <v>161.16</v>
      </c>
      <c r="H108" s="24">
        <v>0.2</v>
      </c>
      <c r="I108" s="31"/>
      <c r="J108" s="31"/>
      <c r="K108" s="35"/>
    </row>
    <row r="109" spans="2:11" x14ac:dyDescent="0.35">
      <c r="B109" s="8" t="s">
        <v>1948</v>
      </c>
      <c r="C109" s="57" t="s">
        <v>735</v>
      </c>
      <c r="D109" s="54" t="s">
        <v>1949</v>
      </c>
      <c r="E109" s="6" t="s">
        <v>200</v>
      </c>
      <c r="F109" s="19">
        <v>6871</v>
      </c>
      <c r="G109" s="24">
        <v>160.06</v>
      </c>
      <c r="H109" s="24">
        <v>0.2</v>
      </c>
      <c r="I109" s="31"/>
      <c r="J109" s="31"/>
      <c r="K109" s="35"/>
    </row>
    <row r="110" spans="2:11" x14ac:dyDescent="0.35">
      <c r="B110" s="8" t="s">
        <v>430</v>
      </c>
      <c r="C110" s="57" t="s">
        <v>431</v>
      </c>
      <c r="D110" s="54" t="s">
        <v>432</v>
      </c>
      <c r="E110" s="6" t="s">
        <v>43</v>
      </c>
      <c r="F110" s="19">
        <v>157008</v>
      </c>
      <c r="G110" s="24">
        <v>158.88999999999999</v>
      </c>
      <c r="H110" s="24">
        <v>0.2</v>
      </c>
      <c r="I110" s="31"/>
      <c r="J110" s="31"/>
      <c r="K110" s="35"/>
    </row>
    <row r="111" spans="2:11" x14ac:dyDescent="0.35">
      <c r="B111" s="8" t="s">
        <v>1976</v>
      </c>
      <c r="C111" s="57" t="s">
        <v>1977</v>
      </c>
      <c r="D111" s="54" t="s">
        <v>1978</v>
      </c>
      <c r="E111" s="6" t="s">
        <v>67</v>
      </c>
      <c r="F111" s="19">
        <v>30601</v>
      </c>
      <c r="G111" s="24">
        <v>156.91999999999999</v>
      </c>
      <c r="H111" s="24">
        <v>0.19</v>
      </c>
      <c r="I111" s="31"/>
      <c r="J111" s="31"/>
      <c r="K111" s="35"/>
    </row>
    <row r="112" spans="2:11" x14ac:dyDescent="0.35">
      <c r="B112" s="8" t="s">
        <v>1936</v>
      </c>
      <c r="C112" s="57" t="s">
        <v>1937</v>
      </c>
      <c r="D112" s="54" t="s">
        <v>1938</v>
      </c>
      <c r="E112" s="6" t="s">
        <v>78</v>
      </c>
      <c r="F112" s="19">
        <v>43746</v>
      </c>
      <c r="G112" s="24">
        <v>156.72</v>
      </c>
      <c r="H112" s="24">
        <v>0.19</v>
      </c>
      <c r="I112" s="31"/>
      <c r="J112" s="31"/>
      <c r="K112" s="35"/>
    </row>
    <row r="113" spans="2:11" x14ac:dyDescent="0.35">
      <c r="B113" s="8" t="s">
        <v>555</v>
      </c>
      <c r="C113" s="57" t="s">
        <v>556</v>
      </c>
      <c r="D113" s="54" t="s">
        <v>557</v>
      </c>
      <c r="E113" s="6" t="s">
        <v>43</v>
      </c>
      <c r="F113" s="19">
        <v>25548</v>
      </c>
      <c r="G113" s="24">
        <v>153.53</v>
      </c>
      <c r="H113" s="24">
        <v>0.19</v>
      </c>
      <c r="I113" s="31"/>
      <c r="J113" s="31"/>
      <c r="K113" s="35"/>
    </row>
    <row r="114" spans="2:11" x14ac:dyDescent="0.35">
      <c r="B114" s="8" t="s">
        <v>2188</v>
      </c>
      <c r="C114" s="57" t="s">
        <v>2189</v>
      </c>
      <c r="D114" s="54" t="s">
        <v>2190</v>
      </c>
      <c r="E114" s="6" t="s">
        <v>200</v>
      </c>
      <c r="F114" s="19">
        <v>12696</v>
      </c>
      <c r="G114" s="24">
        <v>152.91999999999999</v>
      </c>
      <c r="H114" s="24">
        <v>0.19</v>
      </c>
      <c r="I114" s="31"/>
      <c r="J114" s="31"/>
      <c r="K114" s="35"/>
    </row>
    <row r="115" spans="2:11" x14ac:dyDescent="0.35">
      <c r="B115" s="8" t="s">
        <v>399</v>
      </c>
      <c r="C115" s="57" t="s">
        <v>400</v>
      </c>
      <c r="D115" s="54" t="s">
        <v>401</v>
      </c>
      <c r="E115" s="6" t="s">
        <v>139</v>
      </c>
      <c r="F115" s="19">
        <v>23728</v>
      </c>
      <c r="G115" s="24">
        <v>151.91</v>
      </c>
      <c r="H115" s="24">
        <v>0.19</v>
      </c>
      <c r="I115" s="31"/>
      <c r="J115" s="31"/>
      <c r="K115" s="35"/>
    </row>
    <row r="116" spans="2:11" x14ac:dyDescent="0.35">
      <c r="B116" s="8" t="s">
        <v>914</v>
      </c>
      <c r="C116" s="57" t="s">
        <v>915</v>
      </c>
      <c r="D116" s="54" t="s">
        <v>916</v>
      </c>
      <c r="E116" s="6" t="s">
        <v>100</v>
      </c>
      <c r="F116" s="19">
        <v>12738</v>
      </c>
      <c r="G116" s="24">
        <v>149.28</v>
      </c>
      <c r="H116" s="24">
        <v>0.18</v>
      </c>
      <c r="I116" s="31"/>
      <c r="J116" s="31"/>
      <c r="K116" s="35"/>
    </row>
    <row r="117" spans="2:11" x14ac:dyDescent="0.35">
      <c r="B117" s="8" t="s">
        <v>2148</v>
      </c>
      <c r="C117" s="57" t="s">
        <v>2149</v>
      </c>
      <c r="D117" s="54" t="s">
        <v>2150</v>
      </c>
      <c r="E117" s="6" t="s">
        <v>50</v>
      </c>
      <c r="F117" s="19">
        <v>5154</v>
      </c>
      <c r="G117" s="24">
        <v>147.81</v>
      </c>
      <c r="H117" s="24">
        <v>0.18</v>
      </c>
      <c r="I117" s="31"/>
      <c r="J117" s="31"/>
      <c r="K117" s="35"/>
    </row>
    <row r="118" spans="2:11" x14ac:dyDescent="0.35">
      <c r="B118" s="8" t="s">
        <v>495</v>
      </c>
      <c r="C118" s="57" t="s">
        <v>496</v>
      </c>
      <c r="D118" s="54" t="s">
        <v>497</v>
      </c>
      <c r="E118" s="6" t="s">
        <v>143</v>
      </c>
      <c r="F118" s="19">
        <v>11919</v>
      </c>
      <c r="G118" s="24">
        <v>145.88999999999999</v>
      </c>
      <c r="H118" s="24">
        <v>0.18</v>
      </c>
      <c r="I118" s="31"/>
      <c r="J118" s="31"/>
      <c r="K118" s="35"/>
    </row>
    <row r="119" spans="2:11" x14ac:dyDescent="0.35">
      <c r="B119" s="8" t="s">
        <v>1920</v>
      </c>
      <c r="C119" s="57" t="s">
        <v>1099</v>
      </c>
      <c r="D119" s="54" t="s">
        <v>1921</v>
      </c>
      <c r="E119" s="6" t="s">
        <v>89</v>
      </c>
      <c r="F119" s="19">
        <v>3135</v>
      </c>
      <c r="G119" s="24">
        <v>144.74</v>
      </c>
      <c r="H119" s="24">
        <v>0.18</v>
      </c>
      <c r="I119" s="31"/>
      <c r="J119" s="31"/>
      <c r="K119" s="35"/>
    </row>
    <row r="120" spans="2:11" x14ac:dyDescent="0.35">
      <c r="B120" s="8" t="s">
        <v>2125</v>
      </c>
      <c r="C120" s="57" t="s">
        <v>769</v>
      </c>
      <c r="D120" s="54" t="s">
        <v>2126</v>
      </c>
      <c r="E120" s="6" t="s">
        <v>43</v>
      </c>
      <c r="F120" s="19">
        <v>153521</v>
      </c>
      <c r="G120" s="24">
        <v>143.19</v>
      </c>
      <c r="H120" s="24">
        <v>0.18</v>
      </c>
      <c r="I120" s="31"/>
      <c r="J120" s="31"/>
      <c r="K120" s="35"/>
    </row>
    <row r="121" spans="2:11" x14ac:dyDescent="0.35">
      <c r="B121" s="8" t="s">
        <v>943</v>
      </c>
      <c r="C121" s="57" t="s">
        <v>944</v>
      </c>
      <c r="D121" s="54" t="s">
        <v>945</v>
      </c>
      <c r="E121" s="6" t="s">
        <v>160</v>
      </c>
      <c r="F121" s="19">
        <v>26925</v>
      </c>
      <c r="G121" s="24">
        <v>142.66</v>
      </c>
      <c r="H121" s="24">
        <v>0.18</v>
      </c>
      <c r="I121" s="31"/>
      <c r="J121" s="31"/>
      <c r="K121" s="35"/>
    </row>
    <row r="122" spans="2:11" x14ac:dyDescent="0.35">
      <c r="B122" s="8" t="s">
        <v>167</v>
      </c>
      <c r="C122" s="57" t="s">
        <v>168</v>
      </c>
      <c r="D122" s="54" t="s">
        <v>169</v>
      </c>
      <c r="E122" s="6" t="s">
        <v>170</v>
      </c>
      <c r="F122" s="19">
        <v>65235</v>
      </c>
      <c r="G122" s="24">
        <v>141.44999999999999</v>
      </c>
      <c r="H122" s="24">
        <v>0.17</v>
      </c>
      <c r="I122" s="31"/>
      <c r="J122" s="31"/>
      <c r="K122" s="35"/>
    </row>
    <row r="123" spans="2:11" x14ac:dyDescent="0.35">
      <c r="B123" s="8" t="s">
        <v>128</v>
      </c>
      <c r="C123" s="57" t="s">
        <v>129</v>
      </c>
      <c r="D123" s="54" t="s">
        <v>130</v>
      </c>
      <c r="E123" s="6" t="s">
        <v>131</v>
      </c>
      <c r="F123" s="19">
        <v>2386</v>
      </c>
      <c r="G123" s="24">
        <v>140.16999999999999</v>
      </c>
      <c r="H123" s="24">
        <v>0.17</v>
      </c>
      <c r="I123" s="31"/>
      <c r="J123" s="31"/>
      <c r="K123" s="35"/>
    </row>
    <row r="124" spans="2:11" x14ac:dyDescent="0.35">
      <c r="B124" s="8" t="s">
        <v>908</v>
      </c>
      <c r="C124" s="57" t="s">
        <v>909</v>
      </c>
      <c r="D124" s="54" t="s">
        <v>910</v>
      </c>
      <c r="E124" s="6" t="s">
        <v>100</v>
      </c>
      <c r="F124" s="19">
        <v>4282</v>
      </c>
      <c r="G124" s="24">
        <v>139.97999999999999</v>
      </c>
      <c r="H124" s="24">
        <v>0.17</v>
      </c>
      <c r="I124" s="31"/>
      <c r="J124" s="31"/>
      <c r="K124" s="35"/>
    </row>
    <row r="125" spans="2:11" x14ac:dyDescent="0.35">
      <c r="B125" s="8" t="s">
        <v>1930</v>
      </c>
      <c r="C125" s="57" t="s">
        <v>1931</v>
      </c>
      <c r="D125" s="54" t="s">
        <v>1932</v>
      </c>
      <c r="E125" s="6" t="s">
        <v>200</v>
      </c>
      <c r="F125" s="19">
        <v>8491</v>
      </c>
      <c r="G125" s="24">
        <v>139.41</v>
      </c>
      <c r="H125" s="24">
        <v>0.17</v>
      </c>
      <c r="I125" s="31"/>
      <c r="J125" s="31"/>
      <c r="K125" s="35"/>
    </row>
    <row r="126" spans="2:11" x14ac:dyDescent="0.35">
      <c r="B126" s="8" t="s">
        <v>2250</v>
      </c>
      <c r="C126" s="57" t="s">
        <v>2251</v>
      </c>
      <c r="D126" s="54" t="s">
        <v>2252</v>
      </c>
      <c r="E126" s="6" t="s">
        <v>119</v>
      </c>
      <c r="F126" s="19">
        <v>13957</v>
      </c>
      <c r="G126" s="24">
        <v>139.22999999999999</v>
      </c>
      <c r="H126" s="24">
        <v>0.17</v>
      </c>
      <c r="I126" s="31"/>
      <c r="J126" s="31"/>
      <c r="K126" s="35"/>
    </row>
    <row r="127" spans="2:11" x14ac:dyDescent="0.35">
      <c r="B127" s="8" t="s">
        <v>2142</v>
      </c>
      <c r="C127" s="57" t="s">
        <v>2143</v>
      </c>
      <c r="D127" s="54" t="s">
        <v>2144</v>
      </c>
      <c r="E127" s="6" t="s">
        <v>436</v>
      </c>
      <c r="F127" s="19">
        <v>23042</v>
      </c>
      <c r="G127" s="24">
        <v>139.12</v>
      </c>
      <c r="H127" s="24">
        <v>0.17</v>
      </c>
      <c r="I127" s="31"/>
      <c r="J127" s="31"/>
      <c r="K127" s="35"/>
    </row>
    <row r="128" spans="2:11" x14ac:dyDescent="0.35">
      <c r="B128" s="8" t="s">
        <v>2203</v>
      </c>
      <c r="C128" s="57" t="s">
        <v>2204</v>
      </c>
      <c r="D128" s="54" t="s">
        <v>2205</v>
      </c>
      <c r="E128" s="6" t="s">
        <v>127</v>
      </c>
      <c r="F128" s="19">
        <v>2290</v>
      </c>
      <c r="G128" s="24">
        <v>138.27000000000001</v>
      </c>
      <c r="H128" s="24">
        <v>0.17</v>
      </c>
      <c r="I128" s="31"/>
      <c r="J128" s="31"/>
      <c r="K128" s="35"/>
    </row>
    <row r="129" spans="2:11" x14ac:dyDescent="0.35">
      <c r="B129" s="8" t="s">
        <v>234</v>
      </c>
      <c r="C129" s="57" t="s">
        <v>235</v>
      </c>
      <c r="D129" s="54" t="s">
        <v>236</v>
      </c>
      <c r="E129" s="6" t="s">
        <v>196</v>
      </c>
      <c r="F129" s="19">
        <v>17304</v>
      </c>
      <c r="G129" s="24">
        <v>136.97</v>
      </c>
      <c r="H129" s="24">
        <v>0.17</v>
      </c>
      <c r="I129" s="31"/>
      <c r="J129" s="31"/>
      <c r="K129" s="35"/>
    </row>
    <row r="130" spans="2:11" x14ac:dyDescent="0.35">
      <c r="B130" s="8" t="s">
        <v>2297</v>
      </c>
      <c r="C130" s="57" t="s">
        <v>2298</v>
      </c>
      <c r="D130" s="54" t="s">
        <v>2299</v>
      </c>
      <c r="E130" s="6" t="s">
        <v>206</v>
      </c>
      <c r="F130" s="19">
        <v>2322</v>
      </c>
      <c r="G130" s="24">
        <v>133.12</v>
      </c>
      <c r="H130" s="24">
        <v>0.16</v>
      </c>
      <c r="I130" s="31"/>
      <c r="J130" s="31"/>
      <c r="K130" s="35"/>
    </row>
    <row r="131" spans="2:11" x14ac:dyDescent="0.35">
      <c r="B131" s="8" t="s">
        <v>789</v>
      </c>
      <c r="C131" s="57" t="s">
        <v>790</v>
      </c>
      <c r="D131" s="54" t="s">
        <v>791</v>
      </c>
      <c r="E131" s="6" t="s">
        <v>150</v>
      </c>
      <c r="F131" s="19">
        <v>10402</v>
      </c>
      <c r="G131" s="24">
        <v>131.15</v>
      </c>
      <c r="H131" s="24">
        <v>0.16</v>
      </c>
      <c r="I131" s="31"/>
      <c r="J131" s="31"/>
      <c r="K131" s="35"/>
    </row>
    <row r="132" spans="2:11" x14ac:dyDescent="0.35">
      <c r="B132" s="8" t="s">
        <v>2209</v>
      </c>
      <c r="C132" s="57" t="s">
        <v>2210</v>
      </c>
      <c r="D132" s="54" t="s">
        <v>2211</v>
      </c>
      <c r="E132" s="6" t="s">
        <v>85</v>
      </c>
      <c r="F132" s="19">
        <v>11747</v>
      </c>
      <c r="G132" s="24">
        <v>131.07</v>
      </c>
      <c r="H132" s="24">
        <v>0.16</v>
      </c>
      <c r="I132" s="31"/>
      <c r="J132" s="31"/>
      <c r="K132" s="35"/>
    </row>
    <row r="133" spans="2:11" x14ac:dyDescent="0.35">
      <c r="B133" s="8" t="s">
        <v>1953</v>
      </c>
      <c r="C133" s="57" t="s">
        <v>1954</v>
      </c>
      <c r="D133" s="54" t="s">
        <v>1955</v>
      </c>
      <c r="E133" s="6" t="s">
        <v>436</v>
      </c>
      <c r="F133" s="19">
        <v>3699</v>
      </c>
      <c r="G133" s="24">
        <v>128.86000000000001</v>
      </c>
      <c r="H133" s="24">
        <v>0.16</v>
      </c>
      <c r="I133" s="31"/>
      <c r="J133" s="31"/>
      <c r="K133" s="35"/>
    </row>
    <row r="134" spans="2:11" x14ac:dyDescent="0.35">
      <c r="B134" s="8" t="s">
        <v>216</v>
      </c>
      <c r="C134" s="57" t="s">
        <v>217</v>
      </c>
      <c r="D134" s="54" t="s">
        <v>218</v>
      </c>
      <c r="E134" s="6" t="s">
        <v>119</v>
      </c>
      <c r="F134" s="19">
        <v>8661</v>
      </c>
      <c r="G134" s="24">
        <v>126.75</v>
      </c>
      <c r="H134" s="24">
        <v>0.16</v>
      </c>
      <c r="I134" s="31"/>
      <c r="J134" s="31"/>
      <c r="K134" s="35"/>
    </row>
    <row r="135" spans="2:11" x14ac:dyDescent="0.35">
      <c r="B135" s="8" t="s">
        <v>108</v>
      </c>
      <c r="C135" s="57" t="s">
        <v>109</v>
      </c>
      <c r="D135" s="54" t="s">
        <v>110</v>
      </c>
      <c r="E135" s="6" t="s">
        <v>111</v>
      </c>
      <c r="F135" s="19">
        <v>283</v>
      </c>
      <c r="G135" s="24">
        <v>126.57</v>
      </c>
      <c r="H135" s="24">
        <v>0.16</v>
      </c>
      <c r="I135" s="31"/>
      <c r="J135" s="31"/>
      <c r="K135" s="35"/>
    </row>
    <row r="136" spans="2:11" x14ac:dyDescent="0.35">
      <c r="B136" s="8" t="s">
        <v>2206</v>
      </c>
      <c r="C136" s="57" t="s">
        <v>2207</v>
      </c>
      <c r="D136" s="54" t="s">
        <v>2208</v>
      </c>
      <c r="E136" s="6" t="s">
        <v>127</v>
      </c>
      <c r="F136" s="19">
        <v>8245</v>
      </c>
      <c r="G136" s="24">
        <v>124.46</v>
      </c>
      <c r="H136" s="24">
        <v>0.15</v>
      </c>
      <c r="I136" s="31"/>
      <c r="J136" s="31"/>
      <c r="K136" s="35"/>
    </row>
    <row r="137" spans="2:11" x14ac:dyDescent="0.35">
      <c r="B137" s="8" t="s">
        <v>2168</v>
      </c>
      <c r="C137" s="57" t="s">
        <v>2169</v>
      </c>
      <c r="D137" s="54" t="s">
        <v>2170</v>
      </c>
      <c r="E137" s="6" t="s">
        <v>119</v>
      </c>
      <c r="F137" s="19">
        <v>24332</v>
      </c>
      <c r="G137" s="24">
        <v>123.75</v>
      </c>
      <c r="H137" s="24">
        <v>0.15</v>
      </c>
      <c r="I137" s="31"/>
      <c r="J137" s="31"/>
      <c r="K137" s="35"/>
    </row>
    <row r="138" spans="2:11" x14ac:dyDescent="0.35">
      <c r="B138" s="8" t="s">
        <v>2212</v>
      </c>
      <c r="C138" s="57" t="s">
        <v>2213</v>
      </c>
      <c r="D138" s="54" t="s">
        <v>2214</v>
      </c>
      <c r="E138" s="6" t="s">
        <v>119</v>
      </c>
      <c r="F138" s="19">
        <v>16481</v>
      </c>
      <c r="G138" s="24">
        <v>123.34</v>
      </c>
      <c r="H138" s="24">
        <v>0.15</v>
      </c>
      <c r="I138" s="31"/>
      <c r="J138" s="31"/>
      <c r="K138" s="35"/>
    </row>
    <row r="139" spans="2:11" x14ac:dyDescent="0.35">
      <c r="B139" s="8" t="s">
        <v>3807</v>
      </c>
      <c r="C139" s="57" t="s">
        <v>3808</v>
      </c>
      <c r="D139" s="54" t="s">
        <v>3809</v>
      </c>
      <c r="E139" s="6" t="s">
        <v>57</v>
      </c>
      <c r="F139" s="19">
        <v>25858</v>
      </c>
      <c r="G139" s="24">
        <v>123.16</v>
      </c>
      <c r="H139" s="24">
        <v>0.15</v>
      </c>
      <c r="I139" s="31"/>
      <c r="J139" s="31"/>
      <c r="K139" s="35"/>
    </row>
    <row r="140" spans="2:11" x14ac:dyDescent="0.35">
      <c r="B140" s="8" t="s">
        <v>2753</v>
      </c>
      <c r="C140" s="57" t="s">
        <v>1217</v>
      </c>
      <c r="D140" s="54" t="s">
        <v>2754</v>
      </c>
      <c r="E140" s="6" t="s">
        <v>89</v>
      </c>
      <c r="F140" s="19">
        <v>81373</v>
      </c>
      <c r="G140" s="24">
        <v>122.82</v>
      </c>
      <c r="H140" s="24">
        <v>0.15</v>
      </c>
      <c r="I140" s="31"/>
      <c r="J140" s="31"/>
      <c r="K140" s="35"/>
    </row>
    <row r="141" spans="2:11" x14ac:dyDescent="0.35">
      <c r="B141" s="8" t="s">
        <v>219</v>
      </c>
      <c r="C141" s="57" t="s">
        <v>220</v>
      </c>
      <c r="D141" s="54" t="s">
        <v>221</v>
      </c>
      <c r="E141" s="6" t="s">
        <v>100</v>
      </c>
      <c r="F141" s="19">
        <v>2421</v>
      </c>
      <c r="G141" s="24">
        <v>122.58</v>
      </c>
      <c r="H141" s="24">
        <v>0.15</v>
      </c>
      <c r="I141" s="31"/>
      <c r="J141" s="31"/>
      <c r="K141" s="35"/>
    </row>
    <row r="142" spans="2:11" x14ac:dyDescent="0.35">
      <c r="B142" s="8" t="s">
        <v>120</v>
      </c>
      <c r="C142" s="57" t="s">
        <v>121</v>
      </c>
      <c r="D142" s="54" t="s">
        <v>122</v>
      </c>
      <c r="E142" s="6" t="s">
        <v>123</v>
      </c>
      <c r="F142" s="19">
        <v>17386</v>
      </c>
      <c r="G142" s="24">
        <v>122.38</v>
      </c>
      <c r="H142" s="24">
        <v>0.15</v>
      </c>
      <c r="I142" s="31"/>
      <c r="J142" s="31"/>
      <c r="K142" s="35"/>
    </row>
    <row r="143" spans="2:11" x14ac:dyDescent="0.35">
      <c r="B143" s="8" t="s">
        <v>2157</v>
      </c>
      <c r="C143" s="57" t="s">
        <v>2158</v>
      </c>
      <c r="D143" s="54" t="s">
        <v>2159</v>
      </c>
      <c r="E143" s="6" t="s">
        <v>131</v>
      </c>
      <c r="F143" s="19">
        <v>58531</v>
      </c>
      <c r="G143" s="24">
        <v>121.8</v>
      </c>
      <c r="H143" s="24">
        <v>0.15</v>
      </c>
      <c r="I143" s="31"/>
      <c r="J143" s="31"/>
      <c r="K143" s="35"/>
    </row>
    <row r="144" spans="2:11" x14ac:dyDescent="0.35">
      <c r="B144" s="8" t="s">
        <v>2185</v>
      </c>
      <c r="C144" s="57" t="s">
        <v>2186</v>
      </c>
      <c r="D144" s="54" t="s">
        <v>2187</v>
      </c>
      <c r="E144" s="6" t="s">
        <v>849</v>
      </c>
      <c r="F144" s="19">
        <v>15473</v>
      </c>
      <c r="G144" s="24">
        <v>120.03</v>
      </c>
      <c r="H144" s="24">
        <v>0.15</v>
      </c>
      <c r="I144" s="31"/>
      <c r="J144" s="31"/>
      <c r="K144" s="35"/>
    </row>
    <row r="145" spans="2:11" x14ac:dyDescent="0.35">
      <c r="B145" s="8" t="s">
        <v>2116</v>
      </c>
      <c r="C145" s="57" t="s">
        <v>2117</v>
      </c>
      <c r="D145" s="54" t="s">
        <v>2118</v>
      </c>
      <c r="E145" s="6" t="s">
        <v>539</v>
      </c>
      <c r="F145" s="19">
        <v>163309</v>
      </c>
      <c r="G145" s="24">
        <v>118.68</v>
      </c>
      <c r="H145" s="24">
        <v>0.15</v>
      </c>
      <c r="I145" s="31"/>
      <c r="J145" s="31"/>
      <c r="K145" s="35"/>
    </row>
    <row r="146" spans="2:11" x14ac:dyDescent="0.35">
      <c r="B146" s="8" t="s">
        <v>2238</v>
      </c>
      <c r="C146" s="57" t="s">
        <v>2239</v>
      </c>
      <c r="D146" s="54" t="s">
        <v>2240</v>
      </c>
      <c r="E146" s="6" t="s">
        <v>127</v>
      </c>
      <c r="F146" s="19">
        <v>2945</v>
      </c>
      <c r="G146" s="24">
        <v>116.88</v>
      </c>
      <c r="H146" s="24">
        <v>0.14000000000000001</v>
      </c>
      <c r="I146" s="31"/>
      <c r="J146" s="31"/>
      <c r="K146" s="35"/>
    </row>
    <row r="147" spans="2:11" x14ac:dyDescent="0.35">
      <c r="B147" s="8" t="s">
        <v>989</v>
      </c>
      <c r="C147" s="57" t="s">
        <v>990</v>
      </c>
      <c r="D147" s="54" t="s">
        <v>991</v>
      </c>
      <c r="E147" s="6" t="s">
        <v>119</v>
      </c>
      <c r="F147" s="19">
        <v>144112</v>
      </c>
      <c r="G147" s="24">
        <v>116.08</v>
      </c>
      <c r="H147" s="24">
        <v>0.14000000000000001</v>
      </c>
      <c r="I147" s="31"/>
      <c r="J147" s="31"/>
      <c r="K147" s="35"/>
    </row>
    <row r="148" spans="2:11" x14ac:dyDescent="0.35">
      <c r="B148" s="8" t="s">
        <v>332</v>
      </c>
      <c r="C148" s="57" t="s">
        <v>333</v>
      </c>
      <c r="D148" s="54" t="s">
        <v>334</v>
      </c>
      <c r="E148" s="6" t="s">
        <v>100</v>
      </c>
      <c r="F148" s="19">
        <v>4734</v>
      </c>
      <c r="G148" s="24">
        <v>115.29</v>
      </c>
      <c r="H148" s="24">
        <v>0.14000000000000001</v>
      </c>
      <c r="I148" s="31"/>
      <c r="J148" s="31"/>
      <c r="K148" s="35"/>
    </row>
    <row r="149" spans="2:11" x14ac:dyDescent="0.35">
      <c r="B149" s="8" t="s">
        <v>521</v>
      </c>
      <c r="C149" s="57" t="s">
        <v>522</v>
      </c>
      <c r="D149" s="54" t="s">
        <v>523</v>
      </c>
      <c r="E149" s="6" t="s">
        <v>312</v>
      </c>
      <c r="F149" s="19">
        <v>1110</v>
      </c>
      <c r="G149" s="24">
        <v>113.16</v>
      </c>
      <c r="H149" s="24">
        <v>0.14000000000000001</v>
      </c>
      <c r="I149" s="31"/>
      <c r="J149" s="31"/>
      <c r="K149" s="35"/>
    </row>
    <row r="150" spans="2:11" x14ac:dyDescent="0.35">
      <c r="B150" s="8" t="s">
        <v>2163</v>
      </c>
      <c r="C150" s="57" t="s">
        <v>2164</v>
      </c>
      <c r="D150" s="54" t="s">
        <v>2165</v>
      </c>
      <c r="E150" s="6" t="s">
        <v>123</v>
      </c>
      <c r="F150" s="19">
        <v>13736</v>
      </c>
      <c r="G150" s="24">
        <v>112.95</v>
      </c>
      <c r="H150" s="24">
        <v>0.14000000000000001</v>
      </c>
      <c r="I150" s="31"/>
      <c r="J150" s="31"/>
      <c r="K150" s="35"/>
    </row>
    <row r="151" spans="2:11" x14ac:dyDescent="0.35">
      <c r="B151" s="8" t="s">
        <v>3810</v>
      </c>
      <c r="C151" s="57" t="s">
        <v>3811</v>
      </c>
      <c r="D151" s="54" t="s">
        <v>3812</v>
      </c>
      <c r="E151" s="6" t="s">
        <v>127</v>
      </c>
      <c r="F151" s="19">
        <v>2807</v>
      </c>
      <c r="G151" s="24">
        <v>112.94</v>
      </c>
      <c r="H151" s="24">
        <v>0.14000000000000001</v>
      </c>
      <c r="I151" s="31"/>
      <c r="J151" s="31"/>
      <c r="K151" s="35"/>
    </row>
    <row r="152" spans="2:11" x14ac:dyDescent="0.35">
      <c r="B152" s="8" t="s">
        <v>2227</v>
      </c>
      <c r="C152" s="57" t="s">
        <v>573</v>
      </c>
      <c r="D152" s="54" t="s">
        <v>2228</v>
      </c>
      <c r="E152" s="6" t="s">
        <v>143</v>
      </c>
      <c r="F152" s="19">
        <v>393</v>
      </c>
      <c r="G152" s="24">
        <v>112.91</v>
      </c>
      <c r="H152" s="24">
        <v>0.14000000000000001</v>
      </c>
      <c r="I152" s="31"/>
      <c r="J152" s="31"/>
      <c r="K152" s="35"/>
    </row>
    <row r="153" spans="2:11" x14ac:dyDescent="0.35">
      <c r="B153" s="8" t="s">
        <v>2215</v>
      </c>
      <c r="C153" s="57" t="s">
        <v>2216</v>
      </c>
      <c r="D153" s="54" t="s">
        <v>2217</v>
      </c>
      <c r="E153" s="6" t="s">
        <v>100</v>
      </c>
      <c r="F153" s="19">
        <v>11397</v>
      </c>
      <c r="G153" s="24">
        <v>110.58</v>
      </c>
      <c r="H153" s="24">
        <v>0.14000000000000001</v>
      </c>
      <c r="I153" s="31"/>
      <c r="J153" s="31"/>
      <c r="K153" s="35"/>
    </row>
    <row r="154" spans="2:11" x14ac:dyDescent="0.35">
      <c r="B154" s="8" t="s">
        <v>210</v>
      </c>
      <c r="C154" s="57" t="s">
        <v>211</v>
      </c>
      <c r="D154" s="54" t="s">
        <v>212</v>
      </c>
      <c r="E154" s="6" t="s">
        <v>89</v>
      </c>
      <c r="F154" s="19">
        <v>4883</v>
      </c>
      <c r="G154" s="24">
        <v>110.3</v>
      </c>
      <c r="H154" s="24">
        <v>0.14000000000000001</v>
      </c>
      <c r="I154" s="31"/>
      <c r="J154" s="31"/>
      <c r="K154" s="35"/>
    </row>
    <row r="155" spans="2:11" x14ac:dyDescent="0.35">
      <c r="B155" s="8" t="s">
        <v>406</v>
      </c>
      <c r="C155" s="57" t="s">
        <v>407</v>
      </c>
      <c r="D155" s="54" t="s">
        <v>408</v>
      </c>
      <c r="E155" s="6" t="s">
        <v>85</v>
      </c>
      <c r="F155" s="19">
        <v>17782</v>
      </c>
      <c r="G155" s="24">
        <v>109.54</v>
      </c>
      <c r="H155" s="24">
        <v>0.13</v>
      </c>
      <c r="I155" s="31"/>
      <c r="J155" s="31"/>
      <c r="K155" s="35"/>
    </row>
    <row r="156" spans="2:11" x14ac:dyDescent="0.35">
      <c r="B156" s="8" t="s">
        <v>415</v>
      </c>
      <c r="C156" s="57" t="s">
        <v>416</v>
      </c>
      <c r="D156" s="54" t="s">
        <v>417</v>
      </c>
      <c r="E156" s="6" t="s">
        <v>344</v>
      </c>
      <c r="F156" s="19">
        <v>34134</v>
      </c>
      <c r="G156" s="24">
        <v>107.93</v>
      </c>
      <c r="H156" s="24">
        <v>0.13</v>
      </c>
      <c r="I156" s="31"/>
      <c r="J156" s="31"/>
      <c r="K156" s="35"/>
    </row>
    <row r="157" spans="2:11" x14ac:dyDescent="0.35">
      <c r="B157" s="8" t="s">
        <v>275</v>
      </c>
      <c r="C157" s="57" t="s">
        <v>276</v>
      </c>
      <c r="D157" s="54" t="s">
        <v>277</v>
      </c>
      <c r="E157" s="6" t="s">
        <v>150</v>
      </c>
      <c r="F157" s="19">
        <v>5914</v>
      </c>
      <c r="G157" s="24">
        <v>107.49</v>
      </c>
      <c r="H157" s="24">
        <v>0.13</v>
      </c>
      <c r="I157" s="31"/>
      <c r="J157" s="31"/>
      <c r="K157" s="35"/>
    </row>
    <row r="158" spans="2:11" x14ac:dyDescent="0.35">
      <c r="B158" s="8" t="s">
        <v>2133</v>
      </c>
      <c r="C158" s="57" t="s">
        <v>2134</v>
      </c>
      <c r="D158" s="54" t="s">
        <v>2135</v>
      </c>
      <c r="E158" s="6" t="s">
        <v>243</v>
      </c>
      <c r="F158" s="19">
        <v>1182232</v>
      </c>
      <c r="G158" s="24">
        <v>106.99</v>
      </c>
      <c r="H158" s="24">
        <v>0.13</v>
      </c>
      <c r="I158" s="31"/>
      <c r="J158" s="31"/>
      <c r="K158" s="35"/>
    </row>
    <row r="159" spans="2:11" x14ac:dyDescent="0.35">
      <c r="B159" s="8" t="s">
        <v>2235</v>
      </c>
      <c r="C159" s="57" t="s">
        <v>2236</v>
      </c>
      <c r="D159" s="54" t="s">
        <v>2237</v>
      </c>
      <c r="E159" s="6" t="s">
        <v>206</v>
      </c>
      <c r="F159" s="19">
        <v>8112</v>
      </c>
      <c r="G159" s="24">
        <v>106.24</v>
      </c>
      <c r="H159" s="24">
        <v>0.13</v>
      </c>
      <c r="I159" s="31"/>
      <c r="J159" s="31"/>
      <c r="K159" s="35"/>
    </row>
    <row r="160" spans="2:11" x14ac:dyDescent="0.35">
      <c r="B160" s="8" t="s">
        <v>2602</v>
      </c>
      <c r="C160" s="57" t="s">
        <v>2603</v>
      </c>
      <c r="D160" s="54" t="s">
        <v>2604</v>
      </c>
      <c r="E160" s="6" t="s">
        <v>89</v>
      </c>
      <c r="F160" s="19">
        <v>13636</v>
      </c>
      <c r="G160" s="24">
        <v>106.12</v>
      </c>
      <c r="H160" s="24">
        <v>0.13</v>
      </c>
      <c r="I160" s="31"/>
      <c r="J160" s="31"/>
      <c r="K160" s="35"/>
    </row>
    <row r="161" spans="2:11" x14ac:dyDescent="0.35">
      <c r="B161" s="8" t="s">
        <v>132</v>
      </c>
      <c r="C161" s="57" t="s">
        <v>133</v>
      </c>
      <c r="D161" s="54" t="s">
        <v>134</v>
      </c>
      <c r="E161" s="6" t="s">
        <v>135</v>
      </c>
      <c r="F161" s="19">
        <v>62030</v>
      </c>
      <c r="G161" s="24">
        <v>104.77</v>
      </c>
      <c r="H161" s="24">
        <v>0.13</v>
      </c>
      <c r="I161" s="31"/>
      <c r="J161" s="31"/>
      <c r="K161" s="35"/>
    </row>
    <row r="162" spans="2:11" x14ac:dyDescent="0.35">
      <c r="B162" s="8" t="s">
        <v>257</v>
      </c>
      <c r="C162" s="57" t="s">
        <v>258</v>
      </c>
      <c r="D162" s="54" t="s">
        <v>259</v>
      </c>
      <c r="E162" s="6" t="s">
        <v>100</v>
      </c>
      <c r="F162" s="19">
        <v>17928</v>
      </c>
      <c r="G162" s="24">
        <v>104.71</v>
      </c>
      <c r="H162" s="24">
        <v>0.13</v>
      </c>
      <c r="I162" s="31"/>
      <c r="J162" s="31"/>
      <c r="K162" s="35"/>
    </row>
    <row r="163" spans="2:11" x14ac:dyDescent="0.35">
      <c r="B163" s="8" t="s">
        <v>2200</v>
      </c>
      <c r="C163" s="57" t="s">
        <v>2201</v>
      </c>
      <c r="D163" s="54" t="s">
        <v>2202</v>
      </c>
      <c r="E163" s="6" t="s">
        <v>50</v>
      </c>
      <c r="F163" s="19">
        <v>7427</v>
      </c>
      <c r="G163" s="24">
        <v>104.66</v>
      </c>
      <c r="H163" s="24">
        <v>0.13</v>
      </c>
      <c r="I163" s="31"/>
      <c r="J163" s="31"/>
      <c r="K163" s="35"/>
    </row>
    <row r="164" spans="2:11" x14ac:dyDescent="0.35">
      <c r="B164" s="8" t="s">
        <v>530</v>
      </c>
      <c r="C164" s="57" t="s">
        <v>531</v>
      </c>
      <c r="D164" s="54" t="s">
        <v>532</v>
      </c>
      <c r="E164" s="6" t="s">
        <v>143</v>
      </c>
      <c r="F164" s="19">
        <v>92</v>
      </c>
      <c r="G164" s="24">
        <v>104.54</v>
      </c>
      <c r="H164" s="24">
        <v>0.13</v>
      </c>
      <c r="I164" s="31"/>
      <c r="J164" s="31"/>
      <c r="K164" s="35"/>
    </row>
    <row r="165" spans="2:11" x14ac:dyDescent="0.35">
      <c r="B165" s="8" t="s">
        <v>2179</v>
      </c>
      <c r="C165" s="57" t="s">
        <v>2180</v>
      </c>
      <c r="D165" s="54" t="s">
        <v>2181</v>
      </c>
      <c r="E165" s="6" t="s">
        <v>200</v>
      </c>
      <c r="F165" s="19">
        <v>7683</v>
      </c>
      <c r="G165" s="24">
        <v>104.45</v>
      </c>
      <c r="H165" s="24">
        <v>0.13</v>
      </c>
      <c r="I165" s="31"/>
      <c r="J165" s="31"/>
      <c r="K165" s="35"/>
    </row>
    <row r="166" spans="2:11" x14ac:dyDescent="0.35">
      <c r="B166" s="8" t="s">
        <v>1979</v>
      </c>
      <c r="C166" s="57" t="s">
        <v>1980</v>
      </c>
      <c r="D166" s="54" t="s">
        <v>1981</v>
      </c>
      <c r="E166" s="6" t="s">
        <v>405</v>
      </c>
      <c r="F166" s="19">
        <v>24836</v>
      </c>
      <c r="G166" s="24">
        <v>104.42</v>
      </c>
      <c r="H166" s="24">
        <v>0.13</v>
      </c>
      <c r="I166" s="31"/>
      <c r="J166" s="31"/>
      <c r="K166" s="35"/>
    </row>
    <row r="167" spans="2:11" x14ac:dyDescent="0.35">
      <c r="B167" s="8" t="s">
        <v>979</v>
      </c>
      <c r="C167" s="57" t="s">
        <v>980</v>
      </c>
      <c r="D167" s="54" t="s">
        <v>981</v>
      </c>
      <c r="E167" s="6" t="s">
        <v>982</v>
      </c>
      <c r="F167" s="19">
        <v>157385</v>
      </c>
      <c r="G167" s="24">
        <v>104.03</v>
      </c>
      <c r="H167" s="24">
        <v>0.13</v>
      </c>
      <c r="I167" s="31"/>
      <c r="J167" s="31"/>
      <c r="K167" s="35"/>
    </row>
    <row r="168" spans="2:11" x14ac:dyDescent="0.35">
      <c r="B168" s="8" t="s">
        <v>140</v>
      </c>
      <c r="C168" s="57" t="s">
        <v>141</v>
      </c>
      <c r="D168" s="54" t="s">
        <v>142</v>
      </c>
      <c r="E168" s="6" t="s">
        <v>143</v>
      </c>
      <c r="F168" s="19">
        <v>20404</v>
      </c>
      <c r="G168" s="24">
        <v>102.9</v>
      </c>
      <c r="H168" s="24">
        <v>0.13</v>
      </c>
      <c r="I168" s="31"/>
      <c r="J168" s="31"/>
      <c r="K168" s="35"/>
    </row>
    <row r="169" spans="2:11" x14ac:dyDescent="0.35">
      <c r="B169" s="8" t="s">
        <v>2259</v>
      </c>
      <c r="C169" s="57" t="s">
        <v>722</v>
      </c>
      <c r="D169" s="54" t="s">
        <v>2260</v>
      </c>
      <c r="E169" s="6" t="s">
        <v>43</v>
      </c>
      <c r="F169" s="19">
        <v>87987</v>
      </c>
      <c r="G169" s="24">
        <v>101.62</v>
      </c>
      <c r="H169" s="24">
        <v>0.13</v>
      </c>
      <c r="I169" s="31"/>
      <c r="J169" s="31"/>
      <c r="K169" s="35"/>
    </row>
    <row r="170" spans="2:11" x14ac:dyDescent="0.35">
      <c r="B170" s="8" t="s">
        <v>281</v>
      </c>
      <c r="C170" s="57" t="s">
        <v>282</v>
      </c>
      <c r="D170" s="54" t="s">
        <v>283</v>
      </c>
      <c r="E170" s="6" t="s">
        <v>143</v>
      </c>
      <c r="F170" s="19">
        <v>3660</v>
      </c>
      <c r="G170" s="24">
        <v>101.43</v>
      </c>
      <c r="H170" s="24">
        <v>0.12</v>
      </c>
      <c r="I170" s="31"/>
      <c r="J170" s="31"/>
      <c r="K170" s="35"/>
    </row>
    <row r="171" spans="2:11" x14ac:dyDescent="0.35">
      <c r="B171" s="8" t="s">
        <v>2122</v>
      </c>
      <c r="C171" s="57" t="s">
        <v>2123</v>
      </c>
      <c r="D171" s="54" t="s">
        <v>2124</v>
      </c>
      <c r="E171" s="6" t="s">
        <v>150</v>
      </c>
      <c r="F171" s="19">
        <v>29343</v>
      </c>
      <c r="G171" s="24">
        <v>100.76</v>
      </c>
      <c r="H171" s="24">
        <v>0.12</v>
      </c>
      <c r="I171" s="31"/>
      <c r="J171" s="31"/>
      <c r="K171" s="35"/>
    </row>
    <row r="172" spans="2:11" x14ac:dyDescent="0.35">
      <c r="B172" s="8" t="s">
        <v>1933</v>
      </c>
      <c r="C172" s="57" t="s">
        <v>1934</v>
      </c>
      <c r="D172" s="54" t="s">
        <v>1935</v>
      </c>
      <c r="E172" s="6" t="s">
        <v>50</v>
      </c>
      <c r="F172" s="19">
        <v>1578</v>
      </c>
      <c r="G172" s="24">
        <v>99.98</v>
      </c>
      <c r="H172" s="24">
        <v>0.12</v>
      </c>
      <c r="I172" s="31"/>
      <c r="J172" s="31"/>
      <c r="K172" s="35"/>
    </row>
    <row r="173" spans="2:11" x14ac:dyDescent="0.35">
      <c r="B173" s="8" t="s">
        <v>2247</v>
      </c>
      <c r="C173" s="57" t="s">
        <v>2248</v>
      </c>
      <c r="D173" s="54" t="s">
        <v>2249</v>
      </c>
      <c r="E173" s="6" t="s">
        <v>100</v>
      </c>
      <c r="F173" s="19">
        <v>6862</v>
      </c>
      <c r="G173" s="24">
        <v>99.72</v>
      </c>
      <c r="H173" s="24">
        <v>0.12</v>
      </c>
      <c r="I173" s="31"/>
      <c r="J173" s="31"/>
      <c r="K173" s="35"/>
    </row>
    <row r="174" spans="2:11" x14ac:dyDescent="0.35">
      <c r="B174" s="8" t="s">
        <v>2804</v>
      </c>
      <c r="C174" s="57" t="s">
        <v>2805</v>
      </c>
      <c r="D174" s="54" t="s">
        <v>2806</v>
      </c>
      <c r="E174" s="6" t="s">
        <v>50</v>
      </c>
      <c r="F174" s="19">
        <v>1077</v>
      </c>
      <c r="G174" s="24">
        <v>98.24</v>
      </c>
      <c r="H174" s="24">
        <v>0.12</v>
      </c>
      <c r="I174" s="31"/>
      <c r="J174" s="31"/>
      <c r="K174" s="35"/>
    </row>
    <row r="175" spans="2:11" x14ac:dyDescent="0.35">
      <c r="B175" s="8" t="s">
        <v>2160</v>
      </c>
      <c r="C175" s="57" t="s">
        <v>2161</v>
      </c>
      <c r="D175" s="54" t="s">
        <v>2162</v>
      </c>
      <c r="E175" s="6" t="s">
        <v>198</v>
      </c>
      <c r="F175" s="19">
        <v>12554</v>
      </c>
      <c r="G175" s="24">
        <v>97.93</v>
      </c>
      <c r="H175" s="24">
        <v>0.12</v>
      </c>
      <c r="I175" s="31"/>
      <c r="J175" s="31"/>
      <c r="K175" s="35"/>
    </row>
    <row r="176" spans="2:11" x14ac:dyDescent="0.35">
      <c r="B176" s="8" t="s">
        <v>1942</v>
      </c>
      <c r="C176" s="57" t="s">
        <v>1943</v>
      </c>
      <c r="D176" s="54" t="s">
        <v>1944</v>
      </c>
      <c r="E176" s="6" t="s">
        <v>200</v>
      </c>
      <c r="F176" s="19">
        <v>5359</v>
      </c>
      <c r="G176" s="24">
        <v>97.14</v>
      </c>
      <c r="H176" s="24">
        <v>0.12</v>
      </c>
      <c r="I176" s="31"/>
      <c r="J176" s="31"/>
      <c r="K176" s="35"/>
    </row>
    <row r="177" spans="2:11" x14ac:dyDescent="0.35">
      <c r="B177" s="8" t="s">
        <v>354</v>
      </c>
      <c r="C177" s="57" t="s">
        <v>355</v>
      </c>
      <c r="D177" s="54" t="s">
        <v>356</v>
      </c>
      <c r="E177" s="6" t="s">
        <v>196</v>
      </c>
      <c r="F177" s="19">
        <v>14857</v>
      </c>
      <c r="G177" s="24">
        <v>97.06</v>
      </c>
      <c r="H177" s="24">
        <v>0.12</v>
      </c>
      <c r="I177" s="31"/>
      <c r="J177" s="31"/>
      <c r="K177" s="35"/>
    </row>
    <row r="178" spans="2:11" x14ac:dyDescent="0.35">
      <c r="B178" s="8" t="s">
        <v>952</v>
      </c>
      <c r="C178" s="57" t="s">
        <v>953</v>
      </c>
      <c r="D178" s="54" t="s">
        <v>954</v>
      </c>
      <c r="E178" s="6" t="s">
        <v>436</v>
      </c>
      <c r="F178" s="19">
        <v>5356</v>
      </c>
      <c r="G178" s="24">
        <v>96.92</v>
      </c>
      <c r="H178" s="24">
        <v>0.12</v>
      </c>
      <c r="I178" s="31"/>
      <c r="J178" s="31"/>
      <c r="K178" s="35"/>
    </row>
    <row r="179" spans="2:11" x14ac:dyDescent="0.35">
      <c r="B179" s="8" t="s">
        <v>1924</v>
      </c>
      <c r="C179" s="57" t="s">
        <v>1925</v>
      </c>
      <c r="D179" s="54" t="s">
        <v>1926</v>
      </c>
      <c r="E179" s="6" t="s">
        <v>67</v>
      </c>
      <c r="F179" s="19">
        <v>1904</v>
      </c>
      <c r="G179" s="24">
        <v>92.06</v>
      </c>
      <c r="H179" s="24">
        <v>0.11</v>
      </c>
      <c r="I179" s="31"/>
      <c r="J179" s="31"/>
      <c r="K179" s="35"/>
    </row>
    <row r="180" spans="2:11" x14ac:dyDescent="0.35">
      <c r="B180" s="8" t="s">
        <v>3813</v>
      </c>
      <c r="C180" s="57" t="s">
        <v>3814</v>
      </c>
      <c r="D180" s="54" t="s">
        <v>3815</v>
      </c>
      <c r="E180" s="6" t="s">
        <v>481</v>
      </c>
      <c r="F180" s="19">
        <v>4998</v>
      </c>
      <c r="G180" s="24">
        <v>91.19</v>
      </c>
      <c r="H180" s="24">
        <v>0.11</v>
      </c>
      <c r="I180" s="31"/>
      <c r="J180" s="31"/>
      <c r="K180" s="35"/>
    </row>
    <row r="181" spans="2:11" x14ac:dyDescent="0.35">
      <c r="B181" s="8" t="s">
        <v>2057</v>
      </c>
      <c r="C181" s="57" t="s">
        <v>1319</v>
      </c>
      <c r="D181" s="54" t="s">
        <v>2058</v>
      </c>
      <c r="E181" s="6" t="s">
        <v>43</v>
      </c>
      <c r="F181" s="19">
        <v>16092</v>
      </c>
      <c r="G181" s="24">
        <v>89.43</v>
      </c>
      <c r="H181" s="24">
        <v>0.11</v>
      </c>
      <c r="I181" s="31"/>
      <c r="J181" s="31"/>
      <c r="K181" s="35"/>
    </row>
    <row r="182" spans="2:11" x14ac:dyDescent="0.35">
      <c r="B182" s="8" t="s">
        <v>3899</v>
      </c>
      <c r="C182" s="57" t="s">
        <v>3900</v>
      </c>
      <c r="D182" s="54" t="s">
        <v>3901</v>
      </c>
      <c r="E182" s="6" t="s">
        <v>206</v>
      </c>
      <c r="F182" s="19">
        <v>8862</v>
      </c>
      <c r="G182" s="24">
        <v>89.31</v>
      </c>
      <c r="H182" s="24">
        <v>0.11</v>
      </c>
      <c r="I182" s="31"/>
      <c r="J182" s="31"/>
      <c r="K182" s="35"/>
    </row>
    <row r="183" spans="2:11" x14ac:dyDescent="0.35">
      <c r="B183" s="8" t="s">
        <v>2282</v>
      </c>
      <c r="C183" s="57" t="s">
        <v>2283</v>
      </c>
      <c r="D183" s="54" t="s">
        <v>2284</v>
      </c>
      <c r="E183" s="6" t="s">
        <v>100</v>
      </c>
      <c r="F183" s="19">
        <v>6185</v>
      </c>
      <c r="G183" s="24">
        <v>89.27</v>
      </c>
      <c r="H183" s="24">
        <v>0.11</v>
      </c>
      <c r="I183" s="31"/>
      <c r="J183" s="31"/>
      <c r="K183" s="35"/>
    </row>
    <row r="184" spans="2:11" x14ac:dyDescent="0.35">
      <c r="B184" s="8" t="s">
        <v>2267</v>
      </c>
      <c r="C184" s="57" t="s">
        <v>2268</v>
      </c>
      <c r="D184" s="54" t="s">
        <v>2269</v>
      </c>
      <c r="E184" s="6" t="s">
        <v>150</v>
      </c>
      <c r="F184" s="19">
        <v>17465</v>
      </c>
      <c r="G184" s="24">
        <v>87.87</v>
      </c>
      <c r="H184" s="24">
        <v>0.11</v>
      </c>
      <c r="I184" s="31"/>
      <c r="J184" s="31"/>
      <c r="K184" s="35"/>
    </row>
    <row r="185" spans="2:11" x14ac:dyDescent="0.35">
      <c r="B185" s="8" t="s">
        <v>2177</v>
      </c>
      <c r="C185" s="57" t="s">
        <v>601</v>
      </c>
      <c r="D185" s="54" t="s">
        <v>2178</v>
      </c>
      <c r="E185" s="6" t="s">
        <v>243</v>
      </c>
      <c r="F185" s="19">
        <v>5348</v>
      </c>
      <c r="G185" s="24">
        <v>87.33</v>
      </c>
      <c r="H185" s="24">
        <v>0.11</v>
      </c>
      <c r="I185" s="31"/>
      <c r="J185" s="31"/>
      <c r="K185" s="35"/>
    </row>
    <row r="186" spans="2:11" x14ac:dyDescent="0.35">
      <c r="B186" s="8" t="s">
        <v>440</v>
      </c>
      <c r="C186" s="57" t="s">
        <v>441</v>
      </c>
      <c r="D186" s="54" t="s">
        <v>442</v>
      </c>
      <c r="E186" s="6" t="s">
        <v>85</v>
      </c>
      <c r="F186" s="19">
        <v>10108</v>
      </c>
      <c r="G186" s="24">
        <v>85.46</v>
      </c>
      <c r="H186" s="24">
        <v>0.11</v>
      </c>
      <c r="I186" s="31"/>
      <c r="J186" s="31"/>
      <c r="K186" s="35"/>
    </row>
    <row r="187" spans="2:11" x14ac:dyDescent="0.35">
      <c r="B187" s="8" t="s">
        <v>2628</v>
      </c>
      <c r="C187" s="57" t="s">
        <v>2629</v>
      </c>
      <c r="D187" s="54" t="s">
        <v>2630</v>
      </c>
      <c r="E187" s="6" t="s">
        <v>43</v>
      </c>
      <c r="F187" s="19">
        <v>35797</v>
      </c>
      <c r="G187" s="24">
        <v>85.28</v>
      </c>
      <c r="H187" s="24">
        <v>0.11</v>
      </c>
      <c r="I187" s="31"/>
      <c r="J187" s="31"/>
      <c r="K187" s="35"/>
    </row>
    <row r="188" spans="2:11" x14ac:dyDescent="0.35">
      <c r="B188" s="8" t="s">
        <v>566</v>
      </c>
      <c r="C188" s="57" t="s">
        <v>567</v>
      </c>
      <c r="D188" s="54" t="s">
        <v>568</v>
      </c>
      <c r="E188" s="6" t="s">
        <v>127</v>
      </c>
      <c r="F188" s="19">
        <v>5629</v>
      </c>
      <c r="G188" s="24">
        <v>84.85</v>
      </c>
      <c r="H188" s="24">
        <v>0.1</v>
      </c>
      <c r="I188" s="31"/>
      <c r="J188" s="31"/>
      <c r="K188" s="35"/>
    </row>
    <row r="189" spans="2:11" x14ac:dyDescent="0.35">
      <c r="B189" s="8" t="s">
        <v>427</v>
      </c>
      <c r="C189" s="57" t="s">
        <v>428</v>
      </c>
      <c r="D189" s="54" t="s">
        <v>429</v>
      </c>
      <c r="E189" s="6" t="s">
        <v>131</v>
      </c>
      <c r="F189" s="19">
        <v>4664</v>
      </c>
      <c r="G189" s="24">
        <v>83.37</v>
      </c>
      <c r="H189" s="24">
        <v>0.1</v>
      </c>
      <c r="I189" s="31"/>
      <c r="J189" s="31"/>
      <c r="K189" s="35"/>
    </row>
    <row r="190" spans="2:11" x14ac:dyDescent="0.35">
      <c r="B190" s="8" t="s">
        <v>231</v>
      </c>
      <c r="C190" s="57" t="s">
        <v>232</v>
      </c>
      <c r="D190" s="54" t="s">
        <v>233</v>
      </c>
      <c r="E190" s="6" t="s">
        <v>115</v>
      </c>
      <c r="F190" s="19">
        <v>40835</v>
      </c>
      <c r="G190" s="24">
        <v>82.58</v>
      </c>
      <c r="H190" s="24">
        <v>0.1</v>
      </c>
      <c r="I190" s="31"/>
      <c r="J190" s="31"/>
      <c r="K190" s="35"/>
    </row>
    <row r="191" spans="2:11" x14ac:dyDescent="0.35">
      <c r="B191" s="8" t="s">
        <v>2166</v>
      </c>
      <c r="C191" s="57" t="s">
        <v>609</v>
      </c>
      <c r="D191" s="54" t="s">
        <v>2167</v>
      </c>
      <c r="E191" s="6" t="s">
        <v>89</v>
      </c>
      <c r="F191" s="19">
        <v>13695</v>
      </c>
      <c r="G191" s="24">
        <v>81.91</v>
      </c>
      <c r="H191" s="24">
        <v>0.1</v>
      </c>
      <c r="I191" s="31"/>
      <c r="J191" s="31"/>
      <c r="K191" s="35"/>
    </row>
    <row r="192" spans="2:11" x14ac:dyDescent="0.35">
      <c r="B192" s="8" t="s">
        <v>2755</v>
      </c>
      <c r="C192" s="57" t="s">
        <v>2756</v>
      </c>
      <c r="D192" s="54" t="s">
        <v>2757</v>
      </c>
      <c r="E192" s="6" t="s">
        <v>344</v>
      </c>
      <c r="F192" s="19">
        <v>12628</v>
      </c>
      <c r="G192" s="24">
        <v>81.209999999999994</v>
      </c>
      <c r="H192" s="24">
        <v>0.1</v>
      </c>
      <c r="I192" s="31"/>
      <c r="J192" s="31"/>
      <c r="K192" s="35"/>
    </row>
    <row r="193" spans="2:11" x14ac:dyDescent="0.35">
      <c r="B193" s="8" t="s">
        <v>2232</v>
      </c>
      <c r="C193" s="57" t="s">
        <v>2233</v>
      </c>
      <c r="D193" s="54" t="s">
        <v>2234</v>
      </c>
      <c r="E193" s="6" t="s">
        <v>206</v>
      </c>
      <c r="F193" s="19">
        <v>2179</v>
      </c>
      <c r="G193" s="24">
        <v>78.52</v>
      </c>
      <c r="H193" s="24">
        <v>0.1</v>
      </c>
      <c r="I193" s="31"/>
      <c r="J193" s="31"/>
      <c r="K193" s="35"/>
    </row>
    <row r="194" spans="2:11" x14ac:dyDescent="0.35">
      <c r="B194" s="8" t="s">
        <v>2145</v>
      </c>
      <c r="C194" s="57" t="s">
        <v>2146</v>
      </c>
      <c r="D194" s="54" t="s">
        <v>2147</v>
      </c>
      <c r="E194" s="6" t="s">
        <v>143</v>
      </c>
      <c r="F194" s="19">
        <v>20725</v>
      </c>
      <c r="G194" s="24">
        <v>77.62</v>
      </c>
      <c r="H194" s="24">
        <v>0.1</v>
      </c>
      <c r="I194" s="31"/>
      <c r="J194" s="31"/>
      <c r="K194" s="35"/>
    </row>
    <row r="195" spans="2:11" x14ac:dyDescent="0.35">
      <c r="B195" s="8" t="s">
        <v>3902</v>
      </c>
      <c r="C195" s="57" t="s">
        <v>3903</v>
      </c>
      <c r="D195" s="54" t="s">
        <v>3904</v>
      </c>
      <c r="E195" s="6" t="s">
        <v>250</v>
      </c>
      <c r="F195" s="19">
        <v>3558</v>
      </c>
      <c r="G195" s="24">
        <v>77.510000000000005</v>
      </c>
      <c r="H195" s="24">
        <v>0.1</v>
      </c>
      <c r="I195" s="31"/>
      <c r="J195" s="31"/>
      <c r="K195" s="35"/>
    </row>
    <row r="196" spans="2:11" x14ac:dyDescent="0.35">
      <c r="B196" s="8" t="s">
        <v>251</v>
      </c>
      <c r="C196" s="57" t="s">
        <v>252</v>
      </c>
      <c r="D196" s="54" t="s">
        <v>253</v>
      </c>
      <c r="E196" s="6" t="s">
        <v>143</v>
      </c>
      <c r="F196" s="19">
        <v>8141</v>
      </c>
      <c r="G196" s="24">
        <v>76.98</v>
      </c>
      <c r="H196" s="24">
        <v>0.09</v>
      </c>
      <c r="I196" s="31"/>
      <c r="J196" s="31"/>
      <c r="K196" s="35"/>
    </row>
    <row r="197" spans="2:11" x14ac:dyDescent="0.35">
      <c r="B197" s="8" t="s">
        <v>393</v>
      </c>
      <c r="C197" s="57" t="s">
        <v>394</v>
      </c>
      <c r="D197" s="54" t="s">
        <v>395</v>
      </c>
      <c r="E197" s="6" t="s">
        <v>89</v>
      </c>
      <c r="F197" s="19">
        <v>26945</v>
      </c>
      <c r="G197" s="24">
        <v>76.78</v>
      </c>
      <c r="H197" s="24">
        <v>0.09</v>
      </c>
      <c r="I197" s="31"/>
      <c r="J197" s="31"/>
      <c r="K197" s="35"/>
    </row>
    <row r="198" spans="2:11" x14ac:dyDescent="0.35">
      <c r="B198" s="8" t="s">
        <v>294</v>
      </c>
      <c r="C198" s="57" t="s">
        <v>295</v>
      </c>
      <c r="D198" s="54" t="s">
        <v>296</v>
      </c>
      <c r="E198" s="6" t="s">
        <v>198</v>
      </c>
      <c r="F198" s="19">
        <v>23212</v>
      </c>
      <c r="G198" s="24">
        <v>74.52</v>
      </c>
      <c r="H198" s="24">
        <v>0.09</v>
      </c>
      <c r="I198" s="31"/>
      <c r="J198" s="31"/>
      <c r="K198" s="35"/>
    </row>
    <row r="199" spans="2:11" x14ac:dyDescent="0.35">
      <c r="B199" s="8" t="s">
        <v>917</v>
      </c>
      <c r="C199" s="57" t="s">
        <v>918</v>
      </c>
      <c r="D199" s="54" t="s">
        <v>919</v>
      </c>
      <c r="E199" s="6" t="s">
        <v>100</v>
      </c>
      <c r="F199" s="19">
        <v>20499</v>
      </c>
      <c r="G199" s="24">
        <v>74.319999999999993</v>
      </c>
      <c r="H199" s="24">
        <v>0.09</v>
      </c>
      <c r="I199" s="31"/>
      <c r="J199" s="31"/>
      <c r="K199" s="35"/>
    </row>
    <row r="200" spans="2:11" x14ac:dyDescent="0.35">
      <c r="B200" s="8" t="s">
        <v>2353</v>
      </c>
      <c r="C200" s="57" t="s">
        <v>2354</v>
      </c>
      <c r="D200" s="54" t="s">
        <v>2355</v>
      </c>
      <c r="E200" s="6" t="s">
        <v>200</v>
      </c>
      <c r="F200" s="19">
        <v>6293</v>
      </c>
      <c r="G200" s="24">
        <v>73.69</v>
      </c>
      <c r="H200" s="24">
        <v>0.09</v>
      </c>
      <c r="I200" s="31"/>
      <c r="J200" s="31"/>
      <c r="K200" s="35"/>
    </row>
    <row r="201" spans="2:11" x14ac:dyDescent="0.35">
      <c r="B201" s="8" t="s">
        <v>247</v>
      </c>
      <c r="C201" s="57" t="s">
        <v>248</v>
      </c>
      <c r="D201" s="54" t="s">
        <v>249</v>
      </c>
      <c r="E201" s="6" t="s">
        <v>250</v>
      </c>
      <c r="F201" s="19">
        <v>3428</v>
      </c>
      <c r="G201" s="24">
        <v>73.56</v>
      </c>
      <c r="H201" s="24">
        <v>0.09</v>
      </c>
      <c r="I201" s="31"/>
      <c r="J201" s="31"/>
      <c r="K201" s="35"/>
    </row>
    <row r="202" spans="2:11" x14ac:dyDescent="0.35">
      <c r="B202" s="8" t="s">
        <v>2264</v>
      </c>
      <c r="C202" s="57" t="s">
        <v>2265</v>
      </c>
      <c r="D202" s="54" t="s">
        <v>2266</v>
      </c>
      <c r="E202" s="6" t="s">
        <v>312</v>
      </c>
      <c r="F202" s="19">
        <v>3131</v>
      </c>
      <c r="G202" s="24">
        <v>72.81</v>
      </c>
      <c r="H202" s="24">
        <v>0.09</v>
      </c>
      <c r="I202" s="31"/>
      <c r="J202" s="31"/>
      <c r="K202" s="35"/>
    </row>
    <row r="203" spans="2:11" x14ac:dyDescent="0.35">
      <c r="B203" s="8" t="s">
        <v>998</v>
      </c>
      <c r="C203" s="57" t="s">
        <v>999</v>
      </c>
      <c r="D203" s="54" t="s">
        <v>1000</v>
      </c>
      <c r="E203" s="6" t="s">
        <v>196</v>
      </c>
      <c r="F203" s="19">
        <v>65828</v>
      </c>
      <c r="G203" s="24">
        <v>70.72</v>
      </c>
      <c r="H203" s="24">
        <v>0.09</v>
      </c>
      <c r="I203" s="31"/>
      <c r="J203" s="31"/>
      <c r="K203" s="35"/>
    </row>
    <row r="204" spans="2:11" x14ac:dyDescent="0.35">
      <c r="B204" s="8" t="s">
        <v>2197</v>
      </c>
      <c r="C204" s="57" t="s">
        <v>2198</v>
      </c>
      <c r="D204" s="54" t="s">
        <v>2199</v>
      </c>
      <c r="E204" s="6" t="s">
        <v>312</v>
      </c>
      <c r="F204" s="19">
        <v>7132</v>
      </c>
      <c r="G204" s="24">
        <v>70.33</v>
      </c>
      <c r="H204" s="24">
        <v>0.09</v>
      </c>
      <c r="I204" s="31"/>
      <c r="J204" s="31"/>
      <c r="K204" s="35"/>
    </row>
    <row r="205" spans="2:11" x14ac:dyDescent="0.35">
      <c r="B205" s="8" t="s">
        <v>3816</v>
      </c>
      <c r="C205" s="57" t="s">
        <v>3817</v>
      </c>
      <c r="D205" s="54" t="s">
        <v>3818</v>
      </c>
      <c r="E205" s="6" t="s">
        <v>290</v>
      </c>
      <c r="F205" s="19">
        <v>2795</v>
      </c>
      <c r="G205" s="24">
        <v>69.83</v>
      </c>
      <c r="H205" s="24">
        <v>0.09</v>
      </c>
      <c r="I205" s="31"/>
      <c r="J205" s="31"/>
      <c r="K205" s="35"/>
    </row>
    <row r="206" spans="2:11" x14ac:dyDescent="0.35">
      <c r="B206" s="8" t="s">
        <v>467</v>
      </c>
      <c r="C206" s="57" t="s">
        <v>468</v>
      </c>
      <c r="D206" s="54" t="s">
        <v>469</v>
      </c>
      <c r="E206" s="6" t="s">
        <v>123</v>
      </c>
      <c r="F206" s="19">
        <v>42396</v>
      </c>
      <c r="G206" s="24">
        <v>69.08</v>
      </c>
      <c r="H206" s="24">
        <v>0.09</v>
      </c>
      <c r="I206" s="31"/>
      <c r="J206" s="31"/>
      <c r="K206" s="35"/>
    </row>
    <row r="207" spans="2:11" x14ac:dyDescent="0.35">
      <c r="B207" s="8" t="s">
        <v>3819</v>
      </c>
      <c r="C207" s="57" t="s">
        <v>3820</v>
      </c>
      <c r="D207" s="54" t="s">
        <v>3821</v>
      </c>
      <c r="E207" s="6" t="s">
        <v>196</v>
      </c>
      <c r="F207" s="19">
        <v>5525</v>
      </c>
      <c r="G207" s="24">
        <v>68.459999999999994</v>
      </c>
      <c r="H207" s="24">
        <v>0.08</v>
      </c>
      <c r="I207" s="31"/>
      <c r="J207" s="31"/>
      <c r="K207" s="35"/>
    </row>
    <row r="208" spans="2:11" x14ac:dyDescent="0.35">
      <c r="B208" s="8" t="s">
        <v>101</v>
      </c>
      <c r="C208" s="57" t="s">
        <v>102</v>
      </c>
      <c r="D208" s="54" t="s">
        <v>103</v>
      </c>
      <c r="E208" s="6" t="s">
        <v>104</v>
      </c>
      <c r="F208" s="19">
        <v>1252</v>
      </c>
      <c r="G208" s="24">
        <v>68.23</v>
      </c>
      <c r="H208" s="24">
        <v>0.08</v>
      </c>
      <c r="I208" s="31"/>
      <c r="J208" s="31"/>
      <c r="K208" s="35"/>
    </row>
    <row r="209" spans="2:11" x14ac:dyDescent="0.35">
      <c r="B209" s="8" t="s">
        <v>151</v>
      </c>
      <c r="C209" s="57" t="s">
        <v>152</v>
      </c>
      <c r="D209" s="54" t="s">
        <v>153</v>
      </c>
      <c r="E209" s="6" t="s">
        <v>131</v>
      </c>
      <c r="F209" s="19">
        <v>1764</v>
      </c>
      <c r="G209" s="24">
        <v>68.150000000000006</v>
      </c>
      <c r="H209" s="24">
        <v>0.08</v>
      </c>
      <c r="I209" s="31"/>
      <c r="J209" s="31"/>
      <c r="K209" s="35"/>
    </row>
    <row r="210" spans="2:11" x14ac:dyDescent="0.35">
      <c r="B210" s="8" t="s">
        <v>898</v>
      </c>
      <c r="C210" s="57" t="s">
        <v>899</v>
      </c>
      <c r="D210" s="54" t="s">
        <v>900</v>
      </c>
      <c r="E210" s="6" t="s">
        <v>139</v>
      </c>
      <c r="F210" s="19">
        <v>11178</v>
      </c>
      <c r="G210" s="24">
        <v>68.099999999999994</v>
      </c>
      <c r="H210" s="24">
        <v>0.08</v>
      </c>
      <c r="I210" s="31"/>
      <c r="J210" s="31"/>
      <c r="K210" s="35"/>
    </row>
    <row r="211" spans="2:11" x14ac:dyDescent="0.35">
      <c r="B211" s="8" t="s">
        <v>300</v>
      </c>
      <c r="C211" s="57" t="s">
        <v>301</v>
      </c>
      <c r="D211" s="54" t="s">
        <v>302</v>
      </c>
      <c r="E211" s="6" t="s">
        <v>89</v>
      </c>
      <c r="F211" s="19">
        <v>4477</v>
      </c>
      <c r="G211" s="24">
        <v>68</v>
      </c>
      <c r="H211" s="24">
        <v>0.08</v>
      </c>
      <c r="I211" s="31"/>
      <c r="J211" s="31"/>
      <c r="K211" s="35"/>
    </row>
    <row r="212" spans="2:11" x14ac:dyDescent="0.35">
      <c r="B212" s="8" t="s">
        <v>1950</v>
      </c>
      <c r="C212" s="57" t="s">
        <v>1951</v>
      </c>
      <c r="D212" s="54" t="s">
        <v>1952</v>
      </c>
      <c r="E212" s="6" t="s">
        <v>67</v>
      </c>
      <c r="F212" s="19">
        <v>3640</v>
      </c>
      <c r="G212" s="24">
        <v>67.94</v>
      </c>
      <c r="H212" s="24">
        <v>0.08</v>
      </c>
      <c r="I212" s="31"/>
      <c r="J212" s="31"/>
      <c r="K212" s="35"/>
    </row>
    <row r="213" spans="2:11" x14ac:dyDescent="0.35">
      <c r="B213" s="8" t="s">
        <v>3905</v>
      </c>
      <c r="C213" s="57" t="s">
        <v>3906</v>
      </c>
      <c r="D213" s="54" t="s">
        <v>3907</v>
      </c>
      <c r="E213" s="6" t="s">
        <v>89</v>
      </c>
      <c r="F213" s="19">
        <v>8487</v>
      </c>
      <c r="G213" s="24">
        <v>66.989999999999995</v>
      </c>
      <c r="H213" s="24">
        <v>0.08</v>
      </c>
      <c r="I213" s="31"/>
      <c r="J213" s="31"/>
      <c r="K213" s="35"/>
    </row>
    <row r="214" spans="2:11" x14ac:dyDescent="0.35">
      <c r="B214" s="8" t="s">
        <v>3822</v>
      </c>
      <c r="C214" s="57" t="s">
        <v>3823</v>
      </c>
      <c r="D214" s="54" t="s">
        <v>3824</v>
      </c>
      <c r="E214" s="6" t="s">
        <v>312</v>
      </c>
      <c r="F214" s="19">
        <v>1859</v>
      </c>
      <c r="G214" s="24">
        <v>66.510000000000005</v>
      </c>
      <c r="H214" s="24">
        <v>0.08</v>
      </c>
      <c r="I214" s="31"/>
      <c r="J214" s="31"/>
      <c r="K214" s="35"/>
    </row>
    <row r="215" spans="2:11" x14ac:dyDescent="0.35">
      <c r="B215" s="8" t="s">
        <v>2218</v>
      </c>
      <c r="C215" s="57" t="s">
        <v>2219</v>
      </c>
      <c r="D215" s="54" t="s">
        <v>2220</v>
      </c>
      <c r="E215" s="6" t="s">
        <v>143</v>
      </c>
      <c r="F215" s="19">
        <v>15156</v>
      </c>
      <c r="G215" s="24">
        <v>66.28</v>
      </c>
      <c r="H215" s="24">
        <v>0.08</v>
      </c>
      <c r="I215" s="31"/>
      <c r="J215" s="31"/>
      <c r="K215" s="35"/>
    </row>
    <row r="216" spans="2:11" x14ac:dyDescent="0.35">
      <c r="B216" s="8" t="s">
        <v>2182</v>
      </c>
      <c r="C216" s="57" t="s">
        <v>2183</v>
      </c>
      <c r="D216" s="54" t="s">
        <v>2184</v>
      </c>
      <c r="E216" s="6" t="s">
        <v>312</v>
      </c>
      <c r="F216" s="19">
        <v>1589</v>
      </c>
      <c r="G216" s="24">
        <v>65.92</v>
      </c>
      <c r="H216" s="24">
        <v>0.08</v>
      </c>
      <c r="I216" s="31"/>
      <c r="J216" s="31"/>
      <c r="K216" s="35"/>
    </row>
    <row r="217" spans="2:11" x14ac:dyDescent="0.35">
      <c r="B217" s="8" t="s">
        <v>3908</v>
      </c>
      <c r="C217" s="57" t="s">
        <v>3909</v>
      </c>
      <c r="D217" s="54" t="s">
        <v>3910</v>
      </c>
      <c r="E217" s="6" t="s">
        <v>100</v>
      </c>
      <c r="F217" s="19">
        <v>28059</v>
      </c>
      <c r="G217" s="24">
        <v>65.349999999999994</v>
      </c>
      <c r="H217" s="24">
        <v>0.08</v>
      </c>
      <c r="I217" s="31"/>
      <c r="J217" s="31"/>
      <c r="K217" s="35"/>
    </row>
    <row r="218" spans="2:11" x14ac:dyDescent="0.35">
      <c r="B218" s="8" t="s">
        <v>390</v>
      </c>
      <c r="C218" s="57" t="s">
        <v>391</v>
      </c>
      <c r="D218" s="54" t="s">
        <v>392</v>
      </c>
      <c r="E218" s="6" t="s">
        <v>127</v>
      </c>
      <c r="F218" s="19">
        <v>1769</v>
      </c>
      <c r="G218" s="24">
        <v>65.11</v>
      </c>
      <c r="H218" s="24">
        <v>0.08</v>
      </c>
      <c r="I218" s="31"/>
      <c r="J218" s="31"/>
      <c r="K218" s="35"/>
    </row>
    <row r="219" spans="2:11" x14ac:dyDescent="0.35">
      <c r="B219" s="8" t="s">
        <v>2807</v>
      </c>
      <c r="C219" s="57" t="s">
        <v>2808</v>
      </c>
      <c r="D219" s="54" t="s">
        <v>2809</v>
      </c>
      <c r="E219" s="6" t="s">
        <v>344</v>
      </c>
      <c r="F219" s="19">
        <v>31944</v>
      </c>
      <c r="G219" s="24">
        <v>64.459999999999994</v>
      </c>
      <c r="H219" s="24">
        <v>0.08</v>
      </c>
      <c r="I219" s="31"/>
      <c r="J219" s="31"/>
      <c r="K219" s="35"/>
    </row>
    <row r="220" spans="2:11" x14ac:dyDescent="0.35">
      <c r="B220" s="8" t="s">
        <v>154</v>
      </c>
      <c r="C220" s="57" t="s">
        <v>155</v>
      </c>
      <c r="D220" s="54" t="s">
        <v>156</v>
      </c>
      <c r="E220" s="6" t="s">
        <v>143</v>
      </c>
      <c r="F220" s="19">
        <v>1834</v>
      </c>
      <c r="G220" s="24">
        <v>62.83</v>
      </c>
      <c r="H220" s="24">
        <v>0.08</v>
      </c>
      <c r="I220" s="31"/>
      <c r="J220" s="31"/>
      <c r="K220" s="35"/>
    </row>
    <row r="221" spans="2:11" x14ac:dyDescent="0.35">
      <c r="B221" s="8" t="s">
        <v>472</v>
      </c>
      <c r="C221" s="57" t="s">
        <v>473</v>
      </c>
      <c r="D221" s="54" t="s">
        <v>474</v>
      </c>
      <c r="E221" s="6" t="s">
        <v>160</v>
      </c>
      <c r="F221" s="19">
        <v>431</v>
      </c>
      <c r="G221" s="24">
        <v>62.5</v>
      </c>
      <c r="H221" s="24">
        <v>0.08</v>
      </c>
      <c r="I221" s="31"/>
      <c r="J221" s="31"/>
      <c r="K221" s="35"/>
    </row>
    <row r="222" spans="2:11" x14ac:dyDescent="0.35">
      <c r="B222" s="8" t="s">
        <v>306</v>
      </c>
      <c r="C222" s="57" t="s">
        <v>307</v>
      </c>
      <c r="D222" s="54" t="s">
        <v>308</v>
      </c>
      <c r="E222" s="6" t="s">
        <v>43</v>
      </c>
      <c r="F222" s="19">
        <v>55334</v>
      </c>
      <c r="G222" s="24">
        <v>62.26</v>
      </c>
      <c r="H222" s="24">
        <v>0.08</v>
      </c>
      <c r="I222" s="31"/>
      <c r="J222" s="31"/>
      <c r="K222" s="35"/>
    </row>
    <row r="223" spans="2:11" x14ac:dyDescent="0.35">
      <c r="B223" s="8" t="s">
        <v>284</v>
      </c>
      <c r="C223" s="57" t="s">
        <v>285</v>
      </c>
      <c r="D223" s="54" t="s">
        <v>286</v>
      </c>
      <c r="E223" s="6" t="s">
        <v>67</v>
      </c>
      <c r="F223" s="19">
        <v>3100</v>
      </c>
      <c r="G223" s="24">
        <v>62.24</v>
      </c>
      <c r="H223" s="24">
        <v>0.08</v>
      </c>
      <c r="I223" s="31"/>
      <c r="J223" s="31"/>
      <c r="K223" s="35"/>
    </row>
    <row r="224" spans="2:11" x14ac:dyDescent="0.35">
      <c r="B224" s="8" t="s">
        <v>207</v>
      </c>
      <c r="C224" s="57" t="s">
        <v>208</v>
      </c>
      <c r="D224" s="54" t="s">
        <v>209</v>
      </c>
      <c r="E224" s="6" t="s">
        <v>100</v>
      </c>
      <c r="F224" s="19">
        <v>237</v>
      </c>
      <c r="G224" s="24">
        <v>62.03</v>
      </c>
      <c r="H224" s="24">
        <v>0.08</v>
      </c>
      <c r="I224" s="31"/>
      <c r="J224" s="31"/>
      <c r="K224" s="35"/>
    </row>
    <row r="225" spans="2:11" x14ac:dyDescent="0.35">
      <c r="B225" s="8" t="s">
        <v>3825</v>
      </c>
      <c r="C225" s="57" t="s">
        <v>3826</v>
      </c>
      <c r="D225" s="54" t="s">
        <v>3827</v>
      </c>
      <c r="E225" s="6" t="s">
        <v>89</v>
      </c>
      <c r="F225" s="19">
        <v>30681</v>
      </c>
      <c r="G225" s="24">
        <v>62.01</v>
      </c>
      <c r="H225" s="24">
        <v>0.08</v>
      </c>
      <c r="I225" s="31"/>
      <c r="J225" s="31"/>
      <c r="K225" s="35"/>
    </row>
    <row r="226" spans="2:11" x14ac:dyDescent="0.35">
      <c r="B226" s="8" t="s">
        <v>3911</v>
      </c>
      <c r="C226" s="57" t="s">
        <v>3912</v>
      </c>
      <c r="D226" s="54" t="s">
        <v>3913</v>
      </c>
      <c r="E226" s="6" t="s">
        <v>206</v>
      </c>
      <c r="F226" s="19">
        <v>2642</v>
      </c>
      <c r="G226" s="24">
        <v>61.98</v>
      </c>
      <c r="H226" s="24">
        <v>0.08</v>
      </c>
      <c r="I226" s="31"/>
      <c r="J226" s="31"/>
      <c r="K226" s="35"/>
    </row>
    <row r="227" spans="2:11" x14ac:dyDescent="0.35">
      <c r="B227" s="8" t="s">
        <v>144</v>
      </c>
      <c r="C227" s="57" t="s">
        <v>145</v>
      </c>
      <c r="D227" s="54" t="s">
        <v>146</v>
      </c>
      <c r="E227" s="6" t="s">
        <v>131</v>
      </c>
      <c r="F227" s="19">
        <v>478</v>
      </c>
      <c r="G227" s="24">
        <v>61.49</v>
      </c>
      <c r="H227" s="24">
        <v>0.08</v>
      </c>
      <c r="I227" s="31"/>
      <c r="J227" s="31"/>
      <c r="K227" s="35"/>
    </row>
    <row r="228" spans="2:11" x14ac:dyDescent="0.35">
      <c r="B228" s="8" t="s">
        <v>2241</v>
      </c>
      <c r="C228" s="57" t="s">
        <v>2242</v>
      </c>
      <c r="D228" s="54" t="s">
        <v>2243</v>
      </c>
      <c r="E228" s="6" t="s">
        <v>139</v>
      </c>
      <c r="F228" s="19">
        <v>8234</v>
      </c>
      <c r="G228" s="24">
        <v>61.48</v>
      </c>
      <c r="H228" s="24">
        <v>0.08</v>
      </c>
      <c r="I228" s="31"/>
      <c r="J228" s="31"/>
      <c r="K228" s="35"/>
    </row>
    <row r="229" spans="2:11" x14ac:dyDescent="0.35">
      <c r="B229" s="8" t="s">
        <v>225</v>
      </c>
      <c r="C229" s="57" t="s">
        <v>226</v>
      </c>
      <c r="D229" s="54" t="s">
        <v>227</v>
      </c>
      <c r="E229" s="6" t="s">
        <v>150</v>
      </c>
      <c r="F229" s="19">
        <v>12966</v>
      </c>
      <c r="G229" s="24">
        <v>61.3</v>
      </c>
      <c r="H229" s="24">
        <v>0.08</v>
      </c>
      <c r="I229" s="31"/>
      <c r="J229" s="31"/>
      <c r="K229" s="35"/>
    </row>
    <row r="230" spans="2:11" x14ac:dyDescent="0.35">
      <c r="B230" s="8" t="s">
        <v>3828</v>
      </c>
      <c r="C230" s="57" t="s">
        <v>3829</v>
      </c>
      <c r="D230" s="54" t="s">
        <v>3830</v>
      </c>
      <c r="E230" s="6" t="s">
        <v>115</v>
      </c>
      <c r="F230" s="19">
        <v>13579</v>
      </c>
      <c r="G230" s="24">
        <v>61.13</v>
      </c>
      <c r="H230" s="24">
        <v>0.08</v>
      </c>
      <c r="I230" s="31"/>
      <c r="J230" s="31"/>
      <c r="K230" s="35"/>
    </row>
    <row r="231" spans="2:11" x14ac:dyDescent="0.35">
      <c r="B231" s="8" t="s">
        <v>923</v>
      </c>
      <c r="C231" s="57" t="s">
        <v>924</v>
      </c>
      <c r="D231" s="54" t="s">
        <v>925</v>
      </c>
      <c r="E231" s="6" t="s">
        <v>100</v>
      </c>
      <c r="F231" s="19">
        <v>5786</v>
      </c>
      <c r="G231" s="24">
        <v>61.03</v>
      </c>
      <c r="H231" s="24">
        <v>0.08</v>
      </c>
      <c r="I231" s="31"/>
      <c r="J231" s="31"/>
      <c r="K231" s="35"/>
    </row>
    <row r="232" spans="2:11" x14ac:dyDescent="0.35">
      <c r="B232" s="8" t="s">
        <v>1917</v>
      </c>
      <c r="C232" s="57" t="s">
        <v>1918</v>
      </c>
      <c r="D232" s="54" t="s">
        <v>1919</v>
      </c>
      <c r="E232" s="6" t="s">
        <v>89</v>
      </c>
      <c r="F232" s="19">
        <v>1111</v>
      </c>
      <c r="G232" s="24">
        <v>60.36</v>
      </c>
      <c r="H232" s="24">
        <v>7.0000000000000007E-2</v>
      </c>
      <c r="I232" s="31"/>
      <c r="J232" s="31"/>
      <c r="K232" s="35"/>
    </row>
    <row r="233" spans="2:11" x14ac:dyDescent="0.35">
      <c r="B233" s="8" t="s">
        <v>970</v>
      </c>
      <c r="C233" s="57" t="s">
        <v>971</v>
      </c>
      <c r="D233" s="54" t="s">
        <v>972</v>
      </c>
      <c r="E233" s="6" t="s">
        <v>206</v>
      </c>
      <c r="F233" s="19">
        <v>34507</v>
      </c>
      <c r="G233" s="24">
        <v>60.25</v>
      </c>
      <c r="H233" s="24">
        <v>7.0000000000000007E-2</v>
      </c>
      <c r="I233" s="31"/>
      <c r="J233" s="31"/>
      <c r="K233" s="35"/>
    </row>
    <row r="234" spans="2:11" x14ac:dyDescent="0.35">
      <c r="B234" s="8" t="s">
        <v>1001</v>
      </c>
      <c r="C234" s="57" t="s">
        <v>1002</v>
      </c>
      <c r="D234" s="54" t="s">
        <v>1003</v>
      </c>
      <c r="E234" s="6" t="s">
        <v>127</v>
      </c>
      <c r="F234" s="19">
        <v>5076</v>
      </c>
      <c r="G234" s="24">
        <v>60.24</v>
      </c>
      <c r="H234" s="24">
        <v>7.0000000000000007E-2</v>
      </c>
      <c r="I234" s="31"/>
      <c r="J234" s="31"/>
      <c r="K234" s="35"/>
    </row>
    <row r="235" spans="2:11" x14ac:dyDescent="0.35">
      <c r="B235" s="8" t="s">
        <v>3831</v>
      </c>
      <c r="C235" s="57" t="s">
        <v>3832</v>
      </c>
      <c r="D235" s="54" t="s">
        <v>3833</v>
      </c>
      <c r="E235" s="6" t="s">
        <v>312</v>
      </c>
      <c r="F235" s="19">
        <v>959</v>
      </c>
      <c r="G235" s="24">
        <v>60.11</v>
      </c>
      <c r="H235" s="24">
        <v>7.0000000000000007E-2</v>
      </c>
      <c r="I235" s="31"/>
      <c r="J235" s="31"/>
      <c r="K235" s="35"/>
    </row>
    <row r="236" spans="2:11" x14ac:dyDescent="0.35">
      <c r="B236" s="8" t="s">
        <v>3914</v>
      </c>
      <c r="C236" s="57" t="s">
        <v>3915</v>
      </c>
      <c r="D236" s="54" t="s">
        <v>3916</v>
      </c>
      <c r="E236" s="6" t="s">
        <v>290</v>
      </c>
      <c r="F236" s="19">
        <v>1237</v>
      </c>
      <c r="G236" s="24">
        <v>59.28</v>
      </c>
      <c r="H236" s="24">
        <v>7.0000000000000007E-2</v>
      </c>
      <c r="I236" s="31"/>
      <c r="J236" s="31"/>
      <c r="K236" s="35"/>
    </row>
    <row r="237" spans="2:11" x14ac:dyDescent="0.35">
      <c r="B237" s="8" t="s">
        <v>3834</v>
      </c>
      <c r="C237" s="57" t="s">
        <v>3835</v>
      </c>
      <c r="D237" s="54" t="s">
        <v>3836</v>
      </c>
      <c r="E237" s="6" t="s">
        <v>290</v>
      </c>
      <c r="F237" s="19">
        <v>3854</v>
      </c>
      <c r="G237" s="24">
        <v>59.05</v>
      </c>
      <c r="H237" s="24">
        <v>7.0000000000000007E-2</v>
      </c>
      <c r="I237" s="31"/>
      <c r="J237" s="31"/>
      <c r="K237" s="35"/>
    </row>
    <row r="238" spans="2:11" x14ac:dyDescent="0.35">
      <c r="B238" s="8" t="s">
        <v>2130</v>
      </c>
      <c r="C238" s="57" t="s">
        <v>2131</v>
      </c>
      <c r="D238" s="54" t="s">
        <v>2132</v>
      </c>
      <c r="E238" s="6" t="s">
        <v>89</v>
      </c>
      <c r="F238" s="19">
        <v>32413</v>
      </c>
      <c r="G238" s="24">
        <v>58.15</v>
      </c>
      <c r="H238" s="24">
        <v>7.0000000000000007E-2</v>
      </c>
      <c r="I238" s="31"/>
      <c r="J238" s="31"/>
      <c r="K238" s="35"/>
    </row>
    <row r="239" spans="2:11" x14ac:dyDescent="0.35">
      <c r="B239" s="8" t="s">
        <v>2599</v>
      </c>
      <c r="C239" s="57" t="s">
        <v>2600</v>
      </c>
      <c r="D239" s="54" t="s">
        <v>2601</v>
      </c>
      <c r="E239" s="6" t="s">
        <v>85</v>
      </c>
      <c r="F239" s="19">
        <v>14081</v>
      </c>
      <c r="G239" s="24">
        <v>57.94</v>
      </c>
      <c r="H239" s="24">
        <v>7.0000000000000007E-2</v>
      </c>
      <c r="I239" s="31"/>
      <c r="J239" s="31"/>
      <c r="K239" s="35"/>
    </row>
    <row r="240" spans="2:11" x14ac:dyDescent="0.35">
      <c r="B240" s="8" t="s">
        <v>3917</v>
      </c>
      <c r="C240" s="57" t="s">
        <v>3918</v>
      </c>
      <c r="D240" s="54" t="s">
        <v>3919</v>
      </c>
      <c r="E240" s="6" t="s">
        <v>143</v>
      </c>
      <c r="F240" s="19">
        <v>5577</v>
      </c>
      <c r="G240" s="24">
        <v>57.7</v>
      </c>
      <c r="H240" s="24">
        <v>7.0000000000000007E-2</v>
      </c>
      <c r="I240" s="31"/>
      <c r="J240" s="31"/>
      <c r="K240" s="35"/>
    </row>
    <row r="241" spans="2:11" x14ac:dyDescent="0.35">
      <c r="B241" s="8" t="s">
        <v>3920</v>
      </c>
      <c r="C241" s="57" t="s">
        <v>3921</v>
      </c>
      <c r="D241" s="54" t="s">
        <v>3922</v>
      </c>
      <c r="E241" s="6" t="s">
        <v>131</v>
      </c>
      <c r="F241" s="19">
        <v>769</v>
      </c>
      <c r="G241" s="24">
        <v>57.61</v>
      </c>
      <c r="H241" s="24">
        <v>7.0000000000000007E-2</v>
      </c>
      <c r="I241" s="31"/>
      <c r="J241" s="31"/>
      <c r="K241" s="35"/>
    </row>
    <row r="242" spans="2:11" x14ac:dyDescent="0.35">
      <c r="B242" s="8" t="s">
        <v>3923</v>
      </c>
      <c r="C242" s="57" t="s">
        <v>3924</v>
      </c>
      <c r="D242" s="54" t="s">
        <v>3925</v>
      </c>
      <c r="E242" s="6" t="s">
        <v>100</v>
      </c>
      <c r="F242" s="19">
        <v>3257</v>
      </c>
      <c r="G242" s="24">
        <v>57.45</v>
      </c>
      <c r="H242" s="24">
        <v>7.0000000000000007E-2</v>
      </c>
      <c r="I242" s="31"/>
      <c r="J242" s="31"/>
      <c r="K242" s="35"/>
    </row>
    <row r="243" spans="2:11" x14ac:dyDescent="0.35">
      <c r="B243" s="8" t="s">
        <v>2049</v>
      </c>
      <c r="C243" s="57" t="s">
        <v>2050</v>
      </c>
      <c r="D243" s="54" t="s">
        <v>2051</v>
      </c>
      <c r="E243" s="6" t="s">
        <v>43</v>
      </c>
      <c r="F243" s="19">
        <v>37880</v>
      </c>
      <c r="G243" s="24">
        <v>57.34</v>
      </c>
      <c r="H243" s="24">
        <v>7.0000000000000007E-2</v>
      </c>
      <c r="I243" s="31"/>
      <c r="J243" s="31"/>
      <c r="K243" s="35"/>
    </row>
    <row r="244" spans="2:11" x14ac:dyDescent="0.35">
      <c r="B244" s="8" t="s">
        <v>3926</v>
      </c>
      <c r="C244" s="57" t="s">
        <v>3927</v>
      </c>
      <c r="D244" s="54" t="s">
        <v>3928</v>
      </c>
      <c r="E244" s="6" t="s">
        <v>206</v>
      </c>
      <c r="F244" s="19">
        <v>5254</v>
      </c>
      <c r="G244" s="24">
        <v>57.28</v>
      </c>
      <c r="H244" s="24">
        <v>7.0000000000000007E-2</v>
      </c>
      <c r="I244" s="31"/>
      <c r="J244" s="31"/>
      <c r="K244" s="35"/>
    </row>
    <row r="245" spans="2:11" x14ac:dyDescent="0.35">
      <c r="B245" s="8" t="s">
        <v>2013</v>
      </c>
      <c r="C245" s="57" t="s">
        <v>2014</v>
      </c>
      <c r="D245" s="54" t="s">
        <v>2015</v>
      </c>
      <c r="E245" s="6" t="s">
        <v>43</v>
      </c>
      <c r="F245" s="19">
        <v>32840</v>
      </c>
      <c r="G245" s="24">
        <v>57.05</v>
      </c>
      <c r="H245" s="24">
        <v>7.0000000000000007E-2</v>
      </c>
      <c r="I245" s="31"/>
      <c r="J245" s="31"/>
      <c r="K245" s="35"/>
    </row>
    <row r="246" spans="2:11" x14ac:dyDescent="0.35">
      <c r="B246" s="8" t="s">
        <v>3929</v>
      </c>
      <c r="C246" s="57" t="s">
        <v>3930</v>
      </c>
      <c r="D246" s="54" t="s">
        <v>3931</v>
      </c>
      <c r="E246" s="6" t="s">
        <v>150</v>
      </c>
      <c r="F246" s="19">
        <v>866</v>
      </c>
      <c r="G246" s="24">
        <v>56.31</v>
      </c>
      <c r="H246" s="24">
        <v>7.0000000000000007E-2</v>
      </c>
      <c r="I246" s="31"/>
      <c r="J246" s="31"/>
      <c r="K246" s="35"/>
    </row>
    <row r="247" spans="2:11" x14ac:dyDescent="0.35">
      <c r="B247" s="8" t="s">
        <v>3932</v>
      </c>
      <c r="C247" s="57" t="s">
        <v>3933</v>
      </c>
      <c r="D247" s="54" t="s">
        <v>3934</v>
      </c>
      <c r="E247" s="6" t="s">
        <v>104</v>
      </c>
      <c r="F247" s="19">
        <v>3850</v>
      </c>
      <c r="G247" s="24">
        <v>56</v>
      </c>
      <c r="H247" s="24">
        <v>7.0000000000000007E-2</v>
      </c>
      <c r="I247" s="31"/>
      <c r="J247" s="31"/>
      <c r="K247" s="35"/>
    </row>
    <row r="248" spans="2:11" x14ac:dyDescent="0.35">
      <c r="B248" s="8" t="s">
        <v>3935</v>
      </c>
      <c r="C248" s="57" t="s">
        <v>3936</v>
      </c>
      <c r="D248" s="54" t="s">
        <v>3937</v>
      </c>
      <c r="E248" s="6" t="s">
        <v>839</v>
      </c>
      <c r="F248" s="19">
        <v>27073</v>
      </c>
      <c r="G248" s="24">
        <v>55.83</v>
      </c>
      <c r="H248" s="24">
        <v>7.0000000000000007E-2</v>
      </c>
      <c r="I248" s="31"/>
      <c r="J248" s="31"/>
      <c r="K248" s="35"/>
    </row>
    <row r="249" spans="2:11" x14ac:dyDescent="0.35">
      <c r="B249" s="8" t="s">
        <v>2191</v>
      </c>
      <c r="C249" s="57" t="s">
        <v>2192</v>
      </c>
      <c r="D249" s="54" t="s">
        <v>2193</v>
      </c>
      <c r="E249" s="6" t="s">
        <v>89</v>
      </c>
      <c r="F249" s="19">
        <v>5437</v>
      </c>
      <c r="G249" s="24">
        <v>55.63</v>
      </c>
      <c r="H249" s="24">
        <v>7.0000000000000007E-2</v>
      </c>
      <c r="I249" s="31"/>
      <c r="J249" s="31"/>
      <c r="K249" s="35"/>
    </row>
    <row r="250" spans="2:11" x14ac:dyDescent="0.35">
      <c r="B250" s="8" t="s">
        <v>2046</v>
      </c>
      <c r="C250" s="57" t="s">
        <v>2047</v>
      </c>
      <c r="D250" s="54" t="s">
        <v>2048</v>
      </c>
      <c r="E250" s="6" t="s">
        <v>104</v>
      </c>
      <c r="F250" s="19">
        <v>7022</v>
      </c>
      <c r="G250" s="24">
        <v>55.31</v>
      </c>
      <c r="H250" s="24">
        <v>7.0000000000000007E-2</v>
      </c>
      <c r="I250" s="31"/>
      <c r="J250" s="31"/>
      <c r="K250" s="35"/>
    </row>
    <row r="251" spans="2:11" x14ac:dyDescent="0.35">
      <c r="B251" s="8" t="s">
        <v>228</v>
      </c>
      <c r="C251" s="57" t="s">
        <v>229</v>
      </c>
      <c r="D251" s="54" t="s">
        <v>230</v>
      </c>
      <c r="E251" s="6" t="s">
        <v>100</v>
      </c>
      <c r="F251" s="19">
        <v>3623</v>
      </c>
      <c r="G251" s="24">
        <v>55.24</v>
      </c>
      <c r="H251" s="24">
        <v>7.0000000000000007E-2</v>
      </c>
      <c r="I251" s="31"/>
      <c r="J251" s="31"/>
      <c r="K251" s="35"/>
    </row>
    <row r="252" spans="2:11" x14ac:dyDescent="0.35">
      <c r="B252" s="8" t="s">
        <v>2043</v>
      </c>
      <c r="C252" s="57" t="s">
        <v>2044</v>
      </c>
      <c r="D252" s="54" t="s">
        <v>2045</v>
      </c>
      <c r="E252" s="6" t="s">
        <v>57</v>
      </c>
      <c r="F252" s="19">
        <v>5175</v>
      </c>
      <c r="G252" s="24">
        <v>54.79</v>
      </c>
      <c r="H252" s="24">
        <v>7.0000000000000007E-2</v>
      </c>
      <c r="I252" s="31"/>
      <c r="J252" s="31"/>
      <c r="K252" s="35"/>
    </row>
    <row r="253" spans="2:11" x14ac:dyDescent="0.35">
      <c r="B253" s="8" t="s">
        <v>3837</v>
      </c>
      <c r="C253" s="57" t="s">
        <v>3838</v>
      </c>
      <c r="D253" s="54" t="s">
        <v>3839</v>
      </c>
      <c r="E253" s="6" t="s">
        <v>1048</v>
      </c>
      <c r="F253" s="19">
        <v>4197</v>
      </c>
      <c r="G253" s="24">
        <v>54.77</v>
      </c>
      <c r="H253" s="24">
        <v>7.0000000000000007E-2</v>
      </c>
      <c r="I253" s="31"/>
      <c r="J253" s="31"/>
      <c r="K253" s="35"/>
    </row>
    <row r="254" spans="2:11" x14ac:dyDescent="0.35">
      <c r="B254" s="8" t="s">
        <v>2221</v>
      </c>
      <c r="C254" s="57" t="s">
        <v>2222</v>
      </c>
      <c r="D254" s="54" t="s">
        <v>2223</v>
      </c>
      <c r="E254" s="6" t="s">
        <v>170</v>
      </c>
      <c r="F254" s="19">
        <v>1511</v>
      </c>
      <c r="G254" s="24">
        <v>54.75</v>
      </c>
      <c r="H254" s="24">
        <v>7.0000000000000007E-2</v>
      </c>
      <c r="I254" s="31"/>
      <c r="J254" s="31"/>
      <c r="K254" s="35"/>
    </row>
    <row r="255" spans="2:11" x14ac:dyDescent="0.35">
      <c r="B255" s="8" t="s">
        <v>3938</v>
      </c>
      <c r="C255" s="57" t="s">
        <v>1270</v>
      </c>
      <c r="D255" s="54" t="s">
        <v>3939</v>
      </c>
      <c r="E255" s="6" t="s">
        <v>89</v>
      </c>
      <c r="F255" s="19">
        <v>6173</v>
      </c>
      <c r="G255" s="24">
        <v>54.21</v>
      </c>
      <c r="H255" s="24">
        <v>7.0000000000000007E-2</v>
      </c>
      <c r="I255" s="31"/>
      <c r="J255" s="31"/>
      <c r="K255" s="35"/>
    </row>
    <row r="256" spans="2:11" x14ac:dyDescent="0.35">
      <c r="B256" s="8" t="s">
        <v>3940</v>
      </c>
      <c r="C256" s="57" t="s">
        <v>3941</v>
      </c>
      <c r="D256" s="54" t="s">
        <v>3942</v>
      </c>
      <c r="E256" s="6" t="s">
        <v>312</v>
      </c>
      <c r="F256" s="19">
        <v>10835</v>
      </c>
      <c r="G256" s="24">
        <v>53.49</v>
      </c>
      <c r="H256" s="24">
        <v>7.0000000000000007E-2</v>
      </c>
      <c r="I256" s="31"/>
      <c r="J256" s="31"/>
      <c r="K256" s="35"/>
    </row>
    <row r="257" spans="2:11" x14ac:dyDescent="0.35">
      <c r="B257" s="8" t="s">
        <v>3840</v>
      </c>
      <c r="C257" s="57" t="s">
        <v>1245</v>
      </c>
      <c r="D257" s="54" t="s">
        <v>3841</v>
      </c>
      <c r="E257" s="6" t="s">
        <v>89</v>
      </c>
      <c r="F257" s="19">
        <v>36657</v>
      </c>
      <c r="G257" s="24">
        <v>53.32</v>
      </c>
      <c r="H257" s="24">
        <v>7.0000000000000007E-2</v>
      </c>
      <c r="I257" s="31"/>
      <c r="J257" s="31"/>
      <c r="K257" s="35"/>
    </row>
    <row r="258" spans="2:11" x14ac:dyDescent="0.35">
      <c r="B258" s="8" t="s">
        <v>2625</v>
      </c>
      <c r="C258" s="57" t="s">
        <v>2626</v>
      </c>
      <c r="D258" s="54" t="s">
        <v>2627</v>
      </c>
      <c r="E258" s="6" t="s">
        <v>127</v>
      </c>
      <c r="F258" s="19">
        <v>9834</v>
      </c>
      <c r="G258" s="24">
        <v>53.19</v>
      </c>
      <c r="H258" s="24">
        <v>7.0000000000000007E-2</v>
      </c>
      <c r="I258" s="31"/>
      <c r="J258" s="31"/>
      <c r="K258" s="35"/>
    </row>
    <row r="259" spans="2:11" x14ac:dyDescent="0.35">
      <c r="B259" s="8" t="s">
        <v>2151</v>
      </c>
      <c r="C259" s="57" t="s">
        <v>2152</v>
      </c>
      <c r="D259" s="54" t="s">
        <v>2153</v>
      </c>
      <c r="E259" s="6" t="s">
        <v>135</v>
      </c>
      <c r="F259" s="19">
        <v>19403</v>
      </c>
      <c r="G259" s="24">
        <v>53.14</v>
      </c>
      <c r="H259" s="24">
        <v>7.0000000000000007E-2</v>
      </c>
      <c r="I259" s="31"/>
      <c r="J259" s="31"/>
      <c r="K259" s="35"/>
    </row>
    <row r="260" spans="2:11" x14ac:dyDescent="0.35">
      <c r="B260" s="8" t="s">
        <v>976</v>
      </c>
      <c r="C260" s="57" t="s">
        <v>977</v>
      </c>
      <c r="D260" s="54" t="s">
        <v>978</v>
      </c>
      <c r="E260" s="6" t="s">
        <v>67</v>
      </c>
      <c r="F260" s="19">
        <v>5782</v>
      </c>
      <c r="G260" s="24">
        <v>53.05</v>
      </c>
      <c r="H260" s="24">
        <v>7.0000000000000007E-2</v>
      </c>
      <c r="I260" s="31"/>
      <c r="J260" s="31"/>
      <c r="K260" s="35"/>
    </row>
    <row r="261" spans="2:11" x14ac:dyDescent="0.35">
      <c r="B261" s="8" t="s">
        <v>237</v>
      </c>
      <c r="C261" s="57" t="s">
        <v>238</v>
      </c>
      <c r="D261" s="54" t="s">
        <v>239</v>
      </c>
      <c r="E261" s="6" t="s">
        <v>160</v>
      </c>
      <c r="F261" s="19">
        <v>8980</v>
      </c>
      <c r="G261" s="24">
        <v>52.95</v>
      </c>
      <c r="H261" s="24">
        <v>7.0000000000000007E-2</v>
      </c>
      <c r="I261" s="31"/>
      <c r="J261" s="31"/>
      <c r="K261" s="35"/>
    </row>
    <row r="262" spans="2:11" x14ac:dyDescent="0.35">
      <c r="B262" s="8" t="s">
        <v>244</v>
      </c>
      <c r="C262" s="57" t="s">
        <v>245</v>
      </c>
      <c r="D262" s="54" t="s">
        <v>246</v>
      </c>
      <c r="E262" s="6" t="s">
        <v>143</v>
      </c>
      <c r="F262" s="19">
        <v>5035</v>
      </c>
      <c r="G262" s="24">
        <v>52.58</v>
      </c>
      <c r="H262" s="24">
        <v>0.06</v>
      </c>
      <c r="I262" s="31"/>
      <c r="J262" s="31"/>
      <c r="K262" s="35"/>
    </row>
    <row r="263" spans="2:11" x14ac:dyDescent="0.35">
      <c r="B263" s="8" t="s">
        <v>2279</v>
      </c>
      <c r="C263" s="57" t="s">
        <v>2280</v>
      </c>
      <c r="D263" s="54" t="s">
        <v>2281</v>
      </c>
      <c r="E263" s="6" t="s">
        <v>89</v>
      </c>
      <c r="F263" s="19">
        <v>22851</v>
      </c>
      <c r="G263" s="24">
        <v>52.49</v>
      </c>
      <c r="H263" s="24">
        <v>0.06</v>
      </c>
      <c r="I263" s="31"/>
      <c r="J263" s="31"/>
      <c r="K263" s="35"/>
    </row>
    <row r="264" spans="2:11" x14ac:dyDescent="0.35">
      <c r="B264" s="8" t="s">
        <v>2229</v>
      </c>
      <c r="C264" s="57" t="s">
        <v>2230</v>
      </c>
      <c r="D264" s="54" t="s">
        <v>2231</v>
      </c>
      <c r="E264" s="6" t="s">
        <v>57</v>
      </c>
      <c r="F264" s="19">
        <v>90354</v>
      </c>
      <c r="G264" s="24">
        <v>51.79</v>
      </c>
      <c r="H264" s="24">
        <v>0.06</v>
      </c>
      <c r="I264" s="31"/>
      <c r="J264" s="31"/>
      <c r="K264" s="35"/>
    </row>
    <row r="265" spans="2:11" x14ac:dyDescent="0.35">
      <c r="B265" s="8" t="s">
        <v>3842</v>
      </c>
      <c r="C265" s="57" t="s">
        <v>3843</v>
      </c>
      <c r="D265" s="54" t="s">
        <v>3844</v>
      </c>
      <c r="E265" s="6" t="s">
        <v>100</v>
      </c>
      <c r="F265" s="19">
        <v>1916</v>
      </c>
      <c r="G265" s="24">
        <v>51.63</v>
      </c>
      <c r="H265" s="24">
        <v>0.06</v>
      </c>
      <c r="I265" s="31"/>
      <c r="J265" s="31"/>
      <c r="K265" s="35"/>
    </row>
    <row r="266" spans="2:11" x14ac:dyDescent="0.35">
      <c r="B266" s="8" t="s">
        <v>3943</v>
      </c>
      <c r="C266" s="57" t="s">
        <v>644</v>
      </c>
      <c r="D266" s="54" t="s">
        <v>3944</v>
      </c>
      <c r="E266" s="6" t="s">
        <v>2798</v>
      </c>
      <c r="F266" s="19">
        <v>2382</v>
      </c>
      <c r="G266" s="24">
        <v>51.29</v>
      </c>
      <c r="H266" s="24">
        <v>0.06</v>
      </c>
      <c r="I266" s="31"/>
      <c r="J266" s="31"/>
      <c r="K266" s="35"/>
    </row>
    <row r="267" spans="2:11" x14ac:dyDescent="0.35">
      <c r="B267" s="8" t="s">
        <v>3945</v>
      </c>
      <c r="C267" s="57" t="s">
        <v>3946</v>
      </c>
      <c r="D267" s="54" t="s">
        <v>3947</v>
      </c>
      <c r="E267" s="6" t="s">
        <v>131</v>
      </c>
      <c r="F267" s="19">
        <v>30255</v>
      </c>
      <c r="G267" s="24">
        <v>51.01</v>
      </c>
      <c r="H267" s="24">
        <v>0.06</v>
      </c>
      <c r="I267" s="31"/>
      <c r="J267" s="31"/>
      <c r="K267" s="35"/>
    </row>
    <row r="268" spans="2:11" x14ac:dyDescent="0.35">
      <c r="B268" s="8" t="s">
        <v>3948</v>
      </c>
      <c r="C268" s="57" t="s">
        <v>3949</v>
      </c>
      <c r="D268" s="54" t="s">
        <v>3950</v>
      </c>
      <c r="E268" s="6" t="s">
        <v>57</v>
      </c>
      <c r="F268" s="19">
        <v>5912</v>
      </c>
      <c r="G268" s="24">
        <v>49.71</v>
      </c>
      <c r="H268" s="24">
        <v>0.06</v>
      </c>
      <c r="I268" s="31"/>
      <c r="J268" s="31"/>
      <c r="K268" s="35"/>
    </row>
    <row r="269" spans="2:11" x14ac:dyDescent="0.35">
      <c r="B269" s="8" t="s">
        <v>905</v>
      </c>
      <c r="C269" s="57" t="s">
        <v>906</v>
      </c>
      <c r="D269" s="54" t="s">
        <v>907</v>
      </c>
      <c r="E269" s="6" t="s">
        <v>139</v>
      </c>
      <c r="F269" s="19">
        <v>9988</v>
      </c>
      <c r="G269" s="24">
        <v>49.1</v>
      </c>
      <c r="H269" s="24">
        <v>0.06</v>
      </c>
      <c r="I269" s="31"/>
      <c r="J269" s="31"/>
      <c r="K269" s="35"/>
    </row>
    <row r="270" spans="2:11" x14ac:dyDescent="0.35">
      <c r="B270" s="8" t="s">
        <v>2154</v>
      </c>
      <c r="C270" s="57" t="s">
        <v>2155</v>
      </c>
      <c r="D270" s="54" t="s">
        <v>2156</v>
      </c>
      <c r="E270" s="6" t="s">
        <v>89</v>
      </c>
      <c r="F270" s="19">
        <v>24998</v>
      </c>
      <c r="G270" s="24">
        <v>49</v>
      </c>
      <c r="H270" s="24">
        <v>0.06</v>
      </c>
      <c r="I270" s="31"/>
      <c r="J270" s="31"/>
      <c r="K270" s="35"/>
    </row>
    <row r="271" spans="2:11" x14ac:dyDescent="0.35">
      <c r="B271" s="8" t="s">
        <v>136</v>
      </c>
      <c r="C271" s="57" t="s">
        <v>137</v>
      </c>
      <c r="D271" s="54" t="s">
        <v>138</v>
      </c>
      <c r="E271" s="6" t="s">
        <v>139</v>
      </c>
      <c r="F271" s="19">
        <v>1704</v>
      </c>
      <c r="G271" s="24">
        <v>48.62</v>
      </c>
      <c r="H271" s="24">
        <v>0.06</v>
      </c>
      <c r="I271" s="31"/>
      <c r="J271" s="31"/>
      <c r="K271" s="35"/>
    </row>
    <row r="272" spans="2:11" x14ac:dyDescent="0.35">
      <c r="B272" s="8" t="s">
        <v>836</v>
      </c>
      <c r="C272" s="57" t="s">
        <v>837</v>
      </c>
      <c r="D272" s="54" t="s">
        <v>838</v>
      </c>
      <c r="E272" s="6" t="s">
        <v>839</v>
      </c>
      <c r="F272" s="19">
        <v>14384</v>
      </c>
      <c r="G272" s="24">
        <v>48.21</v>
      </c>
      <c r="H272" s="24">
        <v>0.06</v>
      </c>
      <c r="I272" s="31"/>
      <c r="J272" s="31"/>
      <c r="K272" s="35"/>
    </row>
    <row r="273" spans="2:11" x14ac:dyDescent="0.35">
      <c r="B273" s="8" t="s">
        <v>3951</v>
      </c>
      <c r="C273" s="57" t="s">
        <v>3952</v>
      </c>
      <c r="D273" s="54" t="s">
        <v>3953</v>
      </c>
      <c r="E273" s="6" t="s">
        <v>100</v>
      </c>
      <c r="F273" s="19">
        <v>4076</v>
      </c>
      <c r="G273" s="24">
        <v>47.85</v>
      </c>
      <c r="H273" s="24">
        <v>0.06</v>
      </c>
      <c r="I273" s="31"/>
      <c r="J273" s="31"/>
      <c r="K273" s="35"/>
    </row>
    <row r="274" spans="2:11" x14ac:dyDescent="0.35">
      <c r="B274" s="8" t="s">
        <v>3954</v>
      </c>
      <c r="C274" s="57" t="s">
        <v>3955</v>
      </c>
      <c r="D274" s="54" t="s">
        <v>3956</v>
      </c>
      <c r="E274" s="6" t="s">
        <v>57</v>
      </c>
      <c r="F274" s="19">
        <v>47149</v>
      </c>
      <c r="G274" s="24">
        <v>47.07</v>
      </c>
      <c r="H274" s="24">
        <v>0.06</v>
      </c>
      <c r="I274" s="31"/>
      <c r="J274" s="31"/>
      <c r="K274" s="35"/>
    </row>
    <row r="275" spans="2:11" x14ac:dyDescent="0.35">
      <c r="B275" s="8" t="s">
        <v>2288</v>
      </c>
      <c r="C275" s="57" t="s">
        <v>2289</v>
      </c>
      <c r="D275" s="54" t="s">
        <v>2290</v>
      </c>
      <c r="E275" s="6" t="s">
        <v>57</v>
      </c>
      <c r="F275" s="19">
        <v>18596</v>
      </c>
      <c r="G275" s="24">
        <v>46.92</v>
      </c>
      <c r="H275" s="24">
        <v>0.06</v>
      </c>
      <c r="I275" s="31"/>
      <c r="J275" s="31"/>
      <c r="K275" s="35"/>
    </row>
    <row r="276" spans="2:11" x14ac:dyDescent="0.35">
      <c r="B276" s="8" t="s">
        <v>3957</v>
      </c>
      <c r="C276" s="57" t="s">
        <v>3958</v>
      </c>
      <c r="D276" s="54" t="s">
        <v>3959</v>
      </c>
      <c r="E276" s="6" t="s">
        <v>50</v>
      </c>
      <c r="F276" s="19">
        <v>8866</v>
      </c>
      <c r="G276" s="24">
        <v>46.9</v>
      </c>
      <c r="H276" s="24">
        <v>0.06</v>
      </c>
      <c r="I276" s="31"/>
      <c r="J276" s="31"/>
      <c r="K276" s="35"/>
    </row>
    <row r="277" spans="2:11" x14ac:dyDescent="0.35">
      <c r="B277" s="8" t="s">
        <v>124</v>
      </c>
      <c r="C277" s="57" t="s">
        <v>125</v>
      </c>
      <c r="D277" s="54" t="s">
        <v>126</v>
      </c>
      <c r="E277" s="6" t="s">
        <v>127</v>
      </c>
      <c r="F277" s="19">
        <v>1637</v>
      </c>
      <c r="G277" s="24">
        <v>46.78</v>
      </c>
      <c r="H277" s="24">
        <v>0.06</v>
      </c>
      <c r="I277" s="31"/>
      <c r="J277" s="31"/>
      <c r="K277" s="35"/>
    </row>
    <row r="278" spans="2:11" x14ac:dyDescent="0.35">
      <c r="B278" s="8" t="s">
        <v>291</v>
      </c>
      <c r="C278" s="57" t="s">
        <v>292</v>
      </c>
      <c r="D278" s="54" t="s">
        <v>293</v>
      </c>
      <c r="E278" s="6" t="s">
        <v>243</v>
      </c>
      <c r="F278" s="19">
        <v>3424</v>
      </c>
      <c r="G278" s="24">
        <v>46.39</v>
      </c>
      <c r="H278" s="24">
        <v>0.06</v>
      </c>
      <c r="I278" s="31"/>
      <c r="J278" s="31"/>
      <c r="K278" s="35"/>
    </row>
    <row r="279" spans="2:11" x14ac:dyDescent="0.35">
      <c r="B279" s="8" t="s">
        <v>2036</v>
      </c>
      <c r="C279" s="57" t="s">
        <v>2037</v>
      </c>
      <c r="D279" s="54" t="s">
        <v>2038</v>
      </c>
      <c r="E279" s="6" t="s">
        <v>206</v>
      </c>
      <c r="F279" s="19">
        <v>7934</v>
      </c>
      <c r="G279" s="24">
        <v>46.32</v>
      </c>
      <c r="H279" s="24">
        <v>0.06</v>
      </c>
      <c r="I279" s="31"/>
      <c r="J279" s="31"/>
      <c r="K279" s="35"/>
    </row>
    <row r="280" spans="2:11" x14ac:dyDescent="0.35">
      <c r="B280" s="8" t="s">
        <v>2224</v>
      </c>
      <c r="C280" s="57" t="s">
        <v>2225</v>
      </c>
      <c r="D280" s="54" t="s">
        <v>2226</v>
      </c>
      <c r="E280" s="6" t="s">
        <v>312</v>
      </c>
      <c r="F280" s="19">
        <v>725</v>
      </c>
      <c r="G280" s="24">
        <v>45.57</v>
      </c>
      <c r="H280" s="24">
        <v>0.06</v>
      </c>
      <c r="I280" s="31"/>
      <c r="J280" s="31"/>
      <c r="K280" s="35"/>
    </row>
    <row r="281" spans="2:11" x14ac:dyDescent="0.35">
      <c r="B281" s="8" t="s">
        <v>3960</v>
      </c>
      <c r="C281" s="57" t="s">
        <v>3961</v>
      </c>
      <c r="D281" s="54" t="s">
        <v>3962</v>
      </c>
      <c r="E281" s="6" t="s">
        <v>50</v>
      </c>
      <c r="F281" s="19">
        <v>5212</v>
      </c>
      <c r="G281" s="24">
        <v>45.34</v>
      </c>
      <c r="H281" s="24">
        <v>0.06</v>
      </c>
      <c r="I281" s="31"/>
      <c r="J281" s="31"/>
      <c r="K281" s="35"/>
    </row>
    <row r="282" spans="2:11" x14ac:dyDescent="0.35">
      <c r="B282" s="8" t="s">
        <v>341</v>
      </c>
      <c r="C282" s="57" t="s">
        <v>342</v>
      </c>
      <c r="D282" s="54" t="s">
        <v>343</v>
      </c>
      <c r="E282" s="6" t="s">
        <v>344</v>
      </c>
      <c r="F282" s="19">
        <v>13112</v>
      </c>
      <c r="G282" s="24">
        <v>45.33</v>
      </c>
      <c r="H282" s="24">
        <v>0.06</v>
      </c>
      <c r="I282" s="31"/>
      <c r="J282" s="31"/>
      <c r="K282" s="35"/>
    </row>
    <row r="283" spans="2:11" x14ac:dyDescent="0.35">
      <c r="B283" s="8" t="s">
        <v>2303</v>
      </c>
      <c r="C283" s="57" t="s">
        <v>2304</v>
      </c>
      <c r="D283" s="54" t="s">
        <v>2305</v>
      </c>
      <c r="E283" s="6" t="s">
        <v>43</v>
      </c>
      <c r="F283" s="19">
        <v>27113</v>
      </c>
      <c r="G283" s="24">
        <v>44.67</v>
      </c>
      <c r="H283" s="24">
        <v>0.06</v>
      </c>
      <c r="I283" s="31"/>
      <c r="J283" s="31"/>
      <c r="K283" s="35"/>
    </row>
    <row r="284" spans="2:11" x14ac:dyDescent="0.35">
      <c r="B284" s="8" t="s">
        <v>1704</v>
      </c>
      <c r="C284" s="57" t="s">
        <v>1705</v>
      </c>
      <c r="D284" s="54" t="s">
        <v>1706</v>
      </c>
      <c r="E284" s="6" t="s">
        <v>89</v>
      </c>
      <c r="F284" s="19">
        <v>2608</v>
      </c>
      <c r="G284" s="24">
        <v>44.67</v>
      </c>
      <c r="H284" s="24">
        <v>0.06</v>
      </c>
      <c r="I284" s="31"/>
      <c r="J284" s="31"/>
      <c r="K284" s="35"/>
    </row>
    <row r="285" spans="2:11" x14ac:dyDescent="0.35">
      <c r="B285" s="8" t="s">
        <v>3963</v>
      </c>
      <c r="C285" s="57" t="s">
        <v>197</v>
      </c>
      <c r="D285" s="54" t="s">
        <v>3964</v>
      </c>
      <c r="E285" s="6" t="s">
        <v>198</v>
      </c>
      <c r="F285" s="19">
        <v>4517</v>
      </c>
      <c r="G285" s="24">
        <v>44.45</v>
      </c>
      <c r="H285" s="24">
        <v>0.05</v>
      </c>
      <c r="I285" s="31"/>
      <c r="J285" s="31"/>
      <c r="K285" s="35"/>
    </row>
    <row r="286" spans="2:11" x14ac:dyDescent="0.35">
      <c r="B286" s="8" t="s">
        <v>3965</v>
      </c>
      <c r="C286" s="57" t="s">
        <v>3966</v>
      </c>
      <c r="D286" s="54" t="s">
        <v>3967</v>
      </c>
      <c r="E286" s="6" t="s">
        <v>491</v>
      </c>
      <c r="F286" s="19">
        <v>42083</v>
      </c>
      <c r="G286" s="24">
        <v>44.44</v>
      </c>
      <c r="H286" s="24">
        <v>0.05</v>
      </c>
      <c r="I286" s="31"/>
      <c r="J286" s="31"/>
      <c r="K286" s="35"/>
    </row>
    <row r="287" spans="2:11" x14ac:dyDescent="0.35">
      <c r="B287" s="8" t="s">
        <v>3968</v>
      </c>
      <c r="C287" s="57" t="s">
        <v>3969</v>
      </c>
      <c r="D287" s="54" t="s">
        <v>3970</v>
      </c>
      <c r="E287" s="6" t="s">
        <v>127</v>
      </c>
      <c r="F287" s="19">
        <v>5951</v>
      </c>
      <c r="G287" s="24">
        <v>44.16</v>
      </c>
      <c r="H287" s="24">
        <v>0.05</v>
      </c>
      <c r="I287" s="31"/>
      <c r="J287" s="31"/>
      <c r="K287" s="35"/>
    </row>
    <row r="288" spans="2:11" x14ac:dyDescent="0.35">
      <c r="B288" s="8" t="s">
        <v>3971</v>
      </c>
      <c r="C288" s="57" t="s">
        <v>3972</v>
      </c>
      <c r="D288" s="54" t="s">
        <v>3973</v>
      </c>
      <c r="E288" s="6" t="s">
        <v>89</v>
      </c>
      <c r="F288" s="19">
        <v>31229</v>
      </c>
      <c r="G288" s="24">
        <v>43.94</v>
      </c>
      <c r="H288" s="24">
        <v>0.05</v>
      </c>
      <c r="I288" s="31"/>
      <c r="J288" s="31"/>
      <c r="K288" s="35"/>
    </row>
    <row r="289" spans="2:11" x14ac:dyDescent="0.35">
      <c r="B289" s="8" t="s">
        <v>3845</v>
      </c>
      <c r="C289" s="57" t="s">
        <v>3846</v>
      </c>
      <c r="D289" s="54" t="s">
        <v>3847</v>
      </c>
      <c r="E289" s="6" t="s">
        <v>85</v>
      </c>
      <c r="F289" s="19">
        <v>10014</v>
      </c>
      <c r="G289" s="24">
        <v>43.39</v>
      </c>
      <c r="H289" s="24">
        <v>0.05</v>
      </c>
      <c r="I289" s="31"/>
      <c r="J289" s="31"/>
      <c r="K289" s="35"/>
    </row>
    <row r="290" spans="2:11" x14ac:dyDescent="0.35">
      <c r="B290" s="8" t="s">
        <v>3974</v>
      </c>
      <c r="C290" s="57" t="s">
        <v>3975</v>
      </c>
      <c r="D290" s="54" t="s">
        <v>3976</v>
      </c>
      <c r="E290" s="6" t="s">
        <v>104</v>
      </c>
      <c r="F290" s="19">
        <v>2875</v>
      </c>
      <c r="G290" s="24">
        <v>43.35</v>
      </c>
      <c r="H290" s="24">
        <v>0.05</v>
      </c>
      <c r="I290" s="31"/>
      <c r="J290" s="31"/>
      <c r="K290" s="35"/>
    </row>
    <row r="291" spans="2:11" x14ac:dyDescent="0.35">
      <c r="B291" s="8" t="s">
        <v>338</v>
      </c>
      <c r="C291" s="57" t="s">
        <v>339</v>
      </c>
      <c r="D291" s="54" t="s">
        <v>340</v>
      </c>
      <c r="E291" s="6" t="s">
        <v>143</v>
      </c>
      <c r="F291" s="19">
        <v>77219</v>
      </c>
      <c r="G291" s="24">
        <v>43.34</v>
      </c>
      <c r="H291" s="24">
        <v>0.05</v>
      </c>
      <c r="I291" s="31"/>
      <c r="J291" s="31"/>
      <c r="K291" s="35"/>
    </row>
    <row r="292" spans="2:11" x14ac:dyDescent="0.35">
      <c r="B292" s="8" t="s">
        <v>1945</v>
      </c>
      <c r="C292" s="57" t="s">
        <v>1946</v>
      </c>
      <c r="D292" s="54" t="s">
        <v>1947</v>
      </c>
      <c r="E292" s="6" t="s">
        <v>127</v>
      </c>
      <c r="F292" s="19">
        <v>1062</v>
      </c>
      <c r="G292" s="24">
        <v>42.95</v>
      </c>
      <c r="H292" s="24">
        <v>0.05</v>
      </c>
      <c r="I292" s="31"/>
      <c r="J292" s="31"/>
      <c r="K292" s="35"/>
    </row>
    <row r="293" spans="2:11" x14ac:dyDescent="0.35">
      <c r="B293" s="8" t="s">
        <v>3977</v>
      </c>
      <c r="C293" s="57" t="s">
        <v>3978</v>
      </c>
      <c r="D293" s="54" t="s">
        <v>3979</v>
      </c>
      <c r="E293" s="6" t="s">
        <v>139</v>
      </c>
      <c r="F293" s="19">
        <v>3094</v>
      </c>
      <c r="G293" s="24">
        <v>42.92</v>
      </c>
      <c r="H293" s="24">
        <v>0.05</v>
      </c>
      <c r="I293" s="31"/>
      <c r="J293" s="31"/>
      <c r="K293" s="35"/>
    </row>
    <row r="294" spans="2:11" x14ac:dyDescent="0.35">
      <c r="B294" s="8" t="s">
        <v>3980</v>
      </c>
      <c r="C294" s="57" t="s">
        <v>1544</v>
      </c>
      <c r="D294" s="54" t="s">
        <v>3981</v>
      </c>
      <c r="E294" s="6" t="s">
        <v>206</v>
      </c>
      <c r="F294" s="19">
        <v>6714</v>
      </c>
      <c r="G294" s="24">
        <v>42.78</v>
      </c>
      <c r="H294" s="24">
        <v>0.05</v>
      </c>
      <c r="I294" s="31"/>
      <c r="J294" s="31"/>
      <c r="K294" s="35"/>
    </row>
    <row r="295" spans="2:11" x14ac:dyDescent="0.35">
      <c r="B295" s="8" t="s">
        <v>986</v>
      </c>
      <c r="C295" s="57" t="s">
        <v>987</v>
      </c>
      <c r="D295" s="54" t="s">
        <v>988</v>
      </c>
      <c r="E295" s="6" t="s">
        <v>111</v>
      </c>
      <c r="F295" s="19">
        <v>4574</v>
      </c>
      <c r="G295" s="24">
        <v>42.63</v>
      </c>
      <c r="H295" s="24">
        <v>0.05</v>
      </c>
      <c r="I295" s="31"/>
      <c r="J295" s="31"/>
      <c r="K295" s="35"/>
    </row>
    <row r="296" spans="2:11" x14ac:dyDescent="0.35">
      <c r="B296" s="8" t="s">
        <v>3982</v>
      </c>
      <c r="C296" s="57" t="s">
        <v>3983</v>
      </c>
      <c r="D296" s="54" t="s">
        <v>3984</v>
      </c>
      <c r="E296" s="6" t="s">
        <v>290</v>
      </c>
      <c r="F296" s="19">
        <v>3881</v>
      </c>
      <c r="G296" s="24">
        <v>41.75</v>
      </c>
      <c r="H296" s="24">
        <v>0.05</v>
      </c>
      <c r="I296" s="31"/>
      <c r="J296" s="31"/>
      <c r="K296" s="35"/>
    </row>
    <row r="297" spans="2:11" x14ac:dyDescent="0.35">
      <c r="B297" s="8" t="s">
        <v>2256</v>
      </c>
      <c r="C297" s="57" t="s">
        <v>2257</v>
      </c>
      <c r="D297" s="54" t="s">
        <v>2258</v>
      </c>
      <c r="E297" s="6" t="s">
        <v>312</v>
      </c>
      <c r="F297" s="19">
        <v>9286</v>
      </c>
      <c r="G297" s="24">
        <v>41.29</v>
      </c>
      <c r="H297" s="24">
        <v>0.05</v>
      </c>
      <c r="I297" s="31"/>
      <c r="J297" s="31"/>
      <c r="K297" s="35"/>
    </row>
    <row r="298" spans="2:11" x14ac:dyDescent="0.35">
      <c r="B298" s="8" t="s">
        <v>3848</v>
      </c>
      <c r="C298" s="57" t="s">
        <v>1250</v>
      </c>
      <c r="D298" s="54" t="s">
        <v>3849</v>
      </c>
      <c r="E298" s="6" t="s">
        <v>89</v>
      </c>
      <c r="F298" s="19">
        <v>13286</v>
      </c>
      <c r="G298" s="24">
        <v>41.24</v>
      </c>
      <c r="H298" s="24">
        <v>0.05</v>
      </c>
      <c r="I298" s="31"/>
      <c r="J298" s="31"/>
      <c r="K298" s="35"/>
    </row>
    <row r="299" spans="2:11" x14ac:dyDescent="0.35">
      <c r="B299" s="8" t="s">
        <v>958</v>
      </c>
      <c r="C299" s="57" t="s">
        <v>959</v>
      </c>
      <c r="D299" s="54" t="s">
        <v>960</v>
      </c>
      <c r="E299" s="6" t="s">
        <v>119</v>
      </c>
      <c r="F299" s="19">
        <v>28721</v>
      </c>
      <c r="G299" s="24">
        <v>41.07</v>
      </c>
      <c r="H299" s="24">
        <v>0.05</v>
      </c>
      <c r="I299" s="31"/>
      <c r="J299" s="31"/>
      <c r="K299" s="35"/>
    </row>
    <row r="300" spans="2:11" x14ac:dyDescent="0.35">
      <c r="B300" s="8" t="s">
        <v>2294</v>
      </c>
      <c r="C300" s="57" t="s">
        <v>2295</v>
      </c>
      <c r="D300" s="54" t="s">
        <v>2296</v>
      </c>
      <c r="E300" s="6" t="s">
        <v>243</v>
      </c>
      <c r="F300" s="19">
        <v>41770</v>
      </c>
      <c r="G300" s="24">
        <v>40.950000000000003</v>
      </c>
      <c r="H300" s="24">
        <v>0.05</v>
      </c>
      <c r="I300" s="31"/>
      <c r="J300" s="31"/>
      <c r="K300" s="35"/>
    </row>
    <row r="301" spans="2:11" x14ac:dyDescent="0.35">
      <c r="B301" s="8" t="s">
        <v>424</v>
      </c>
      <c r="C301" s="57" t="s">
        <v>425</v>
      </c>
      <c r="D301" s="54" t="s">
        <v>426</v>
      </c>
      <c r="E301" s="6" t="s">
        <v>127</v>
      </c>
      <c r="F301" s="19">
        <v>2106</v>
      </c>
      <c r="G301" s="24">
        <v>40.590000000000003</v>
      </c>
      <c r="H301" s="24">
        <v>0.05</v>
      </c>
      <c r="I301" s="31"/>
      <c r="J301" s="31"/>
      <c r="K301" s="35"/>
    </row>
    <row r="302" spans="2:11" x14ac:dyDescent="0.35">
      <c r="B302" s="8" t="s">
        <v>303</v>
      </c>
      <c r="C302" s="57" t="s">
        <v>304</v>
      </c>
      <c r="D302" s="54" t="s">
        <v>305</v>
      </c>
      <c r="E302" s="6" t="s">
        <v>290</v>
      </c>
      <c r="F302" s="19">
        <v>100</v>
      </c>
      <c r="G302" s="24">
        <v>40.47</v>
      </c>
      <c r="H302" s="24">
        <v>0.05</v>
      </c>
      <c r="I302" s="31"/>
      <c r="J302" s="31"/>
      <c r="K302" s="35"/>
    </row>
    <row r="303" spans="2:11" x14ac:dyDescent="0.35">
      <c r="B303" s="8" t="s">
        <v>901</v>
      </c>
      <c r="C303" s="57" t="s">
        <v>902</v>
      </c>
      <c r="D303" s="54" t="s">
        <v>903</v>
      </c>
      <c r="E303" s="6" t="s">
        <v>904</v>
      </c>
      <c r="F303" s="19">
        <v>1733</v>
      </c>
      <c r="G303" s="24">
        <v>40.380000000000003</v>
      </c>
      <c r="H303" s="24">
        <v>0.05</v>
      </c>
      <c r="I303" s="31"/>
      <c r="J303" s="31"/>
      <c r="K303" s="35"/>
    </row>
    <row r="304" spans="2:11" x14ac:dyDescent="0.35">
      <c r="B304" s="8" t="s">
        <v>3985</v>
      </c>
      <c r="C304" s="57" t="s">
        <v>3986</v>
      </c>
      <c r="D304" s="54" t="s">
        <v>3987</v>
      </c>
      <c r="E304" s="6" t="s">
        <v>344</v>
      </c>
      <c r="F304" s="19">
        <v>5725</v>
      </c>
      <c r="G304" s="24">
        <v>40.1</v>
      </c>
      <c r="H304" s="24">
        <v>0.05</v>
      </c>
      <c r="I304" s="31"/>
      <c r="J304" s="31"/>
      <c r="K304" s="35"/>
    </row>
    <row r="305" spans="2:11" x14ac:dyDescent="0.35">
      <c r="B305" s="8" t="s">
        <v>2285</v>
      </c>
      <c r="C305" s="57" t="s">
        <v>2286</v>
      </c>
      <c r="D305" s="54" t="s">
        <v>2287</v>
      </c>
      <c r="E305" s="6" t="s">
        <v>50</v>
      </c>
      <c r="F305" s="19">
        <v>7456</v>
      </c>
      <c r="G305" s="24">
        <v>39.86</v>
      </c>
      <c r="H305" s="24">
        <v>0.05</v>
      </c>
      <c r="I305" s="31"/>
      <c r="J305" s="31"/>
      <c r="K305" s="35"/>
    </row>
    <row r="306" spans="2:11" x14ac:dyDescent="0.35">
      <c r="B306" s="8" t="s">
        <v>3850</v>
      </c>
      <c r="C306" s="57" t="s">
        <v>3851</v>
      </c>
      <c r="D306" s="54" t="s">
        <v>3852</v>
      </c>
      <c r="E306" s="6" t="s">
        <v>139</v>
      </c>
      <c r="F306" s="19">
        <v>3786</v>
      </c>
      <c r="G306" s="24">
        <v>39.36</v>
      </c>
      <c r="H306" s="24">
        <v>0.05</v>
      </c>
      <c r="I306" s="31"/>
      <c r="J306" s="31"/>
      <c r="K306" s="35"/>
    </row>
    <row r="307" spans="2:11" x14ac:dyDescent="0.35">
      <c r="B307" s="8" t="s">
        <v>3988</v>
      </c>
      <c r="C307" s="57" t="s">
        <v>3989</v>
      </c>
      <c r="D307" s="54" t="s">
        <v>3990</v>
      </c>
      <c r="E307" s="6" t="s">
        <v>78</v>
      </c>
      <c r="F307" s="19">
        <v>22033</v>
      </c>
      <c r="G307" s="24">
        <v>39.08</v>
      </c>
      <c r="H307" s="24">
        <v>0.05</v>
      </c>
      <c r="I307" s="31"/>
      <c r="J307" s="31"/>
      <c r="K307" s="35"/>
    </row>
    <row r="308" spans="2:11" x14ac:dyDescent="0.35">
      <c r="B308" s="8" t="s">
        <v>2273</v>
      </c>
      <c r="C308" s="57" t="s">
        <v>2274</v>
      </c>
      <c r="D308" s="54" t="s">
        <v>2275</v>
      </c>
      <c r="E308" s="6" t="s">
        <v>344</v>
      </c>
      <c r="F308" s="19">
        <v>7855</v>
      </c>
      <c r="G308" s="24">
        <v>38.18</v>
      </c>
      <c r="H308" s="24">
        <v>0.05</v>
      </c>
      <c r="I308" s="31"/>
      <c r="J308" s="31"/>
      <c r="K308" s="35"/>
    </row>
    <row r="309" spans="2:11" x14ac:dyDescent="0.35">
      <c r="B309" s="8" t="s">
        <v>3853</v>
      </c>
      <c r="C309" s="57" t="s">
        <v>3854</v>
      </c>
      <c r="D309" s="54" t="s">
        <v>3855</v>
      </c>
      <c r="E309" s="6" t="s">
        <v>369</v>
      </c>
      <c r="F309" s="19">
        <v>127</v>
      </c>
      <c r="G309" s="24">
        <v>37.96</v>
      </c>
      <c r="H309" s="24">
        <v>0.05</v>
      </c>
      <c r="I309" s="31"/>
      <c r="J309" s="31"/>
      <c r="K309" s="35"/>
    </row>
    <row r="310" spans="2:11" x14ac:dyDescent="0.35">
      <c r="B310" s="8" t="s">
        <v>1007</v>
      </c>
      <c r="C310" s="57" t="s">
        <v>1008</v>
      </c>
      <c r="D310" s="54" t="s">
        <v>1009</v>
      </c>
      <c r="E310" s="6" t="s">
        <v>436</v>
      </c>
      <c r="F310" s="19">
        <v>4617</v>
      </c>
      <c r="G310" s="24">
        <v>37.85</v>
      </c>
      <c r="H310" s="24">
        <v>0.05</v>
      </c>
      <c r="I310" s="31"/>
      <c r="J310" s="31"/>
      <c r="K310" s="35"/>
    </row>
    <row r="311" spans="2:11" x14ac:dyDescent="0.35">
      <c r="B311" s="8" t="s">
        <v>2291</v>
      </c>
      <c r="C311" s="57" t="s">
        <v>2292</v>
      </c>
      <c r="D311" s="54" t="s">
        <v>2293</v>
      </c>
      <c r="E311" s="6" t="s">
        <v>150</v>
      </c>
      <c r="F311" s="19">
        <v>2909</v>
      </c>
      <c r="G311" s="24">
        <v>37.72</v>
      </c>
      <c r="H311" s="24">
        <v>0.05</v>
      </c>
      <c r="I311" s="31"/>
      <c r="J311" s="31"/>
      <c r="K311" s="35"/>
    </row>
    <row r="312" spans="2:11" x14ac:dyDescent="0.35">
      <c r="B312" s="8" t="s">
        <v>147</v>
      </c>
      <c r="C312" s="57" t="s">
        <v>148</v>
      </c>
      <c r="D312" s="54" t="s">
        <v>149</v>
      </c>
      <c r="E312" s="6" t="s">
        <v>150</v>
      </c>
      <c r="F312" s="19">
        <v>3793</v>
      </c>
      <c r="G312" s="24">
        <v>37.6</v>
      </c>
      <c r="H312" s="24">
        <v>0.05</v>
      </c>
      <c r="I312" s="31"/>
      <c r="J312" s="31"/>
      <c r="K312" s="35"/>
    </row>
    <row r="313" spans="2:11" x14ac:dyDescent="0.35">
      <c r="B313" s="8" t="s">
        <v>3991</v>
      </c>
      <c r="C313" s="57" t="s">
        <v>3992</v>
      </c>
      <c r="D313" s="54" t="s">
        <v>3993</v>
      </c>
      <c r="E313" s="6" t="s">
        <v>89</v>
      </c>
      <c r="F313" s="19">
        <v>10543</v>
      </c>
      <c r="G313" s="24">
        <v>37.58</v>
      </c>
      <c r="H313" s="24">
        <v>0.05</v>
      </c>
      <c r="I313" s="31"/>
      <c r="J313" s="31"/>
      <c r="K313" s="35"/>
    </row>
    <row r="314" spans="2:11" x14ac:dyDescent="0.35">
      <c r="B314" s="8" t="s">
        <v>1939</v>
      </c>
      <c r="C314" s="57" t="s">
        <v>1940</v>
      </c>
      <c r="D314" s="54" t="s">
        <v>1941</v>
      </c>
      <c r="E314" s="6" t="s">
        <v>100</v>
      </c>
      <c r="F314" s="19">
        <v>1884</v>
      </c>
      <c r="G314" s="24">
        <v>37.25</v>
      </c>
      <c r="H314" s="24">
        <v>0.05</v>
      </c>
      <c r="I314" s="31"/>
      <c r="J314" s="31"/>
      <c r="K314" s="35"/>
    </row>
    <row r="315" spans="2:11" x14ac:dyDescent="0.35">
      <c r="B315" s="8" t="s">
        <v>3994</v>
      </c>
      <c r="C315" s="57" t="s">
        <v>3995</v>
      </c>
      <c r="D315" s="54" t="s">
        <v>3996</v>
      </c>
      <c r="E315" s="6" t="s">
        <v>290</v>
      </c>
      <c r="F315" s="19">
        <v>3649</v>
      </c>
      <c r="G315" s="24">
        <v>37.18</v>
      </c>
      <c r="H315" s="24">
        <v>0.05</v>
      </c>
      <c r="I315" s="31"/>
      <c r="J315" s="31"/>
      <c r="K315" s="35"/>
    </row>
    <row r="316" spans="2:11" x14ac:dyDescent="0.35">
      <c r="B316" s="8" t="s">
        <v>3997</v>
      </c>
      <c r="C316" s="57" t="s">
        <v>3998</v>
      </c>
      <c r="D316" s="54" t="s">
        <v>3999</v>
      </c>
      <c r="E316" s="6" t="s">
        <v>200</v>
      </c>
      <c r="F316" s="19">
        <v>6154</v>
      </c>
      <c r="G316" s="24">
        <v>36.82</v>
      </c>
      <c r="H316" s="24">
        <v>0.05</v>
      </c>
      <c r="I316" s="31"/>
      <c r="J316" s="31"/>
      <c r="K316" s="35"/>
    </row>
    <row r="317" spans="2:11" x14ac:dyDescent="0.35">
      <c r="B317" s="8" t="s">
        <v>3856</v>
      </c>
      <c r="C317" s="57" t="s">
        <v>1334</v>
      </c>
      <c r="D317" s="54" t="s">
        <v>3857</v>
      </c>
      <c r="E317" s="6" t="s">
        <v>43</v>
      </c>
      <c r="F317" s="19">
        <v>71642</v>
      </c>
      <c r="G317" s="24">
        <v>36.75</v>
      </c>
      <c r="H317" s="24">
        <v>0.05</v>
      </c>
      <c r="I317" s="31"/>
      <c r="J317" s="31"/>
      <c r="K317" s="35"/>
    </row>
    <row r="318" spans="2:11" x14ac:dyDescent="0.35">
      <c r="B318" s="8" t="s">
        <v>2194</v>
      </c>
      <c r="C318" s="57" t="s">
        <v>2195</v>
      </c>
      <c r="D318" s="54" t="s">
        <v>2196</v>
      </c>
      <c r="E318" s="6" t="s">
        <v>100</v>
      </c>
      <c r="F318" s="19">
        <v>6596</v>
      </c>
      <c r="G318" s="24">
        <v>36.700000000000003</v>
      </c>
      <c r="H318" s="24">
        <v>0.05</v>
      </c>
      <c r="I318" s="31"/>
      <c r="J318" s="31"/>
      <c r="K318" s="35"/>
    </row>
    <row r="319" spans="2:11" x14ac:dyDescent="0.35">
      <c r="B319" s="8" t="s">
        <v>4000</v>
      </c>
      <c r="C319" s="57" t="s">
        <v>4001</v>
      </c>
      <c r="D319" s="54" t="s">
        <v>4002</v>
      </c>
      <c r="E319" s="6" t="s">
        <v>143</v>
      </c>
      <c r="F319" s="19">
        <v>4678</v>
      </c>
      <c r="G319" s="24">
        <v>36.67</v>
      </c>
      <c r="H319" s="24">
        <v>0.05</v>
      </c>
      <c r="I319" s="31"/>
      <c r="J319" s="31"/>
      <c r="K319" s="35"/>
    </row>
    <row r="320" spans="2:11" x14ac:dyDescent="0.35">
      <c r="B320" s="8" t="s">
        <v>3858</v>
      </c>
      <c r="C320" s="57" t="s">
        <v>3859</v>
      </c>
      <c r="D320" s="54" t="s">
        <v>3860</v>
      </c>
      <c r="E320" s="6" t="s">
        <v>89</v>
      </c>
      <c r="F320" s="19">
        <v>603</v>
      </c>
      <c r="G320" s="24">
        <v>36.33</v>
      </c>
      <c r="H320" s="24">
        <v>0.04</v>
      </c>
      <c r="I320" s="31"/>
      <c r="J320" s="31"/>
      <c r="K320" s="35"/>
    </row>
    <row r="321" spans="2:11" x14ac:dyDescent="0.35">
      <c r="B321" s="8" t="s">
        <v>776</v>
      </c>
      <c r="C321" s="57" t="s">
        <v>777</v>
      </c>
      <c r="D321" s="54" t="s">
        <v>778</v>
      </c>
      <c r="E321" s="6" t="s">
        <v>123</v>
      </c>
      <c r="F321" s="19">
        <v>9732</v>
      </c>
      <c r="G321" s="24">
        <v>36.06</v>
      </c>
      <c r="H321" s="24">
        <v>0.04</v>
      </c>
      <c r="I321" s="31"/>
      <c r="J321" s="31"/>
      <c r="K321" s="35"/>
    </row>
    <row r="322" spans="2:11" x14ac:dyDescent="0.35">
      <c r="B322" s="8" t="s">
        <v>2174</v>
      </c>
      <c r="C322" s="57" t="s">
        <v>2175</v>
      </c>
      <c r="D322" s="54" t="s">
        <v>2176</v>
      </c>
      <c r="E322" s="6" t="s">
        <v>344</v>
      </c>
      <c r="F322" s="19">
        <v>2594</v>
      </c>
      <c r="G322" s="24">
        <v>35.79</v>
      </c>
      <c r="H322" s="24">
        <v>0.04</v>
      </c>
      <c r="I322" s="31"/>
      <c r="J322" s="31"/>
      <c r="K322" s="35"/>
    </row>
    <row r="323" spans="2:11" x14ac:dyDescent="0.35">
      <c r="B323" s="8" t="s">
        <v>1982</v>
      </c>
      <c r="C323" s="57" t="s">
        <v>1983</v>
      </c>
      <c r="D323" s="54" t="s">
        <v>1984</v>
      </c>
      <c r="E323" s="6" t="s">
        <v>115</v>
      </c>
      <c r="F323" s="19">
        <v>14945</v>
      </c>
      <c r="G323" s="24">
        <v>35.72</v>
      </c>
      <c r="H323" s="24">
        <v>0.04</v>
      </c>
      <c r="I323" s="31"/>
      <c r="J323" s="31"/>
      <c r="K323" s="35"/>
    </row>
    <row r="324" spans="2:11" x14ac:dyDescent="0.35">
      <c r="B324" s="8" t="s">
        <v>4003</v>
      </c>
      <c r="C324" s="57" t="s">
        <v>4004</v>
      </c>
      <c r="D324" s="54" t="s">
        <v>4005</v>
      </c>
      <c r="E324" s="6" t="s">
        <v>119</v>
      </c>
      <c r="F324" s="19">
        <v>217170</v>
      </c>
      <c r="G324" s="24">
        <v>35.46</v>
      </c>
      <c r="H324" s="24">
        <v>0.04</v>
      </c>
      <c r="I324" s="31"/>
      <c r="J324" s="31"/>
      <c r="K324" s="35"/>
    </row>
    <row r="325" spans="2:11" x14ac:dyDescent="0.35">
      <c r="B325" s="8" t="s">
        <v>4006</v>
      </c>
      <c r="C325" s="57" t="s">
        <v>4007</v>
      </c>
      <c r="D325" s="54" t="s">
        <v>4008</v>
      </c>
      <c r="E325" s="6" t="s">
        <v>290</v>
      </c>
      <c r="F325" s="19">
        <v>5612</v>
      </c>
      <c r="G325" s="24">
        <v>35.450000000000003</v>
      </c>
      <c r="H325" s="24">
        <v>0.04</v>
      </c>
      <c r="I325" s="31"/>
      <c r="J325" s="31"/>
      <c r="K325" s="35"/>
    </row>
    <row r="326" spans="2:11" x14ac:dyDescent="0.35">
      <c r="B326" s="8" t="s">
        <v>869</v>
      </c>
      <c r="C326" s="57" t="s">
        <v>870</v>
      </c>
      <c r="D326" s="54" t="s">
        <v>871</v>
      </c>
      <c r="E326" s="6" t="s">
        <v>491</v>
      </c>
      <c r="F326" s="19">
        <v>3249</v>
      </c>
      <c r="G326" s="24">
        <v>35.43</v>
      </c>
      <c r="H326" s="24">
        <v>0.04</v>
      </c>
      <c r="I326" s="31"/>
      <c r="J326" s="31"/>
      <c r="K326" s="35"/>
    </row>
    <row r="327" spans="2:11" x14ac:dyDescent="0.35">
      <c r="B327" s="8" t="s">
        <v>2300</v>
      </c>
      <c r="C327" s="57" t="s">
        <v>2301</v>
      </c>
      <c r="D327" s="54" t="s">
        <v>2302</v>
      </c>
      <c r="E327" s="6" t="s">
        <v>436</v>
      </c>
      <c r="F327" s="19">
        <v>6953</v>
      </c>
      <c r="G327" s="24">
        <v>35.049999999999997</v>
      </c>
      <c r="H327" s="24">
        <v>0.04</v>
      </c>
      <c r="I327" s="31"/>
      <c r="J327" s="31"/>
      <c r="K327" s="35"/>
    </row>
    <row r="328" spans="2:11" x14ac:dyDescent="0.35">
      <c r="B328" s="8" t="s">
        <v>4009</v>
      </c>
      <c r="C328" s="57" t="s">
        <v>4010</v>
      </c>
      <c r="D328" s="54" t="s">
        <v>4011</v>
      </c>
      <c r="E328" s="6" t="s">
        <v>369</v>
      </c>
      <c r="F328" s="19">
        <v>6354</v>
      </c>
      <c r="G328" s="24">
        <v>35.03</v>
      </c>
      <c r="H328" s="24">
        <v>0.04</v>
      </c>
      <c r="I328" s="31"/>
      <c r="J328" s="31"/>
      <c r="K328" s="35"/>
    </row>
    <row r="329" spans="2:11" x14ac:dyDescent="0.35">
      <c r="B329" s="8" t="s">
        <v>2653</v>
      </c>
      <c r="C329" s="57" t="s">
        <v>2654</v>
      </c>
      <c r="D329" s="54" t="s">
        <v>2655</v>
      </c>
      <c r="E329" s="6" t="s">
        <v>312</v>
      </c>
      <c r="F329" s="19">
        <v>3071</v>
      </c>
      <c r="G329" s="24">
        <v>34.880000000000003</v>
      </c>
      <c r="H329" s="24">
        <v>0.04</v>
      </c>
      <c r="I329" s="31"/>
      <c r="J329" s="31"/>
      <c r="K329" s="35"/>
    </row>
    <row r="330" spans="2:11" x14ac:dyDescent="0.35">
      <c r="B330" s="8" t="s">
        <v>4012</v>
      </c>
      <c r="C330" s="57" t="s">
        <v>4013</v>
      </c>
      <c r="D330" s="54" t="s">
        <v>4014</v>
      </c>
      <c r="E330" s="6" t="s">
        <v>127</v>
      </c>
      <c r="F330" s="19">
        <v>3447</v>
      </c>
      <c r="G330" s="24">
        <v>34.520000000000003</v>
      </c>
      <c r="H330" s="24">
        <v>0.04</v>
      </c>
      <c r="I330" s="31"/>
      <c r="J330" s="31"/>
      <c r="K330" s="35"/>
    </row>
    <row r="331" spans="2:11" x14ac:dyDescent="0.35">
      <c r="B331" s="8" t="s">
        <v>437</v>
      </c>
      <c r="C331" s="57" t="s">
        <v>438</v>
      </c>
      <c r="D331" s="54" t="s">
        <v>439</v>
      </c>
      <c r="E331" s="6" t="s">
        <v>43</v>
      </c>
      <c r="F331" s="19">
        <v>51823</v>
      </c>
      <c r="G331" s="24">
        <v>34.46</v>
      </c>
      <c r="H331" s="24">
        <v>0.04</v>
      </c>
      <c r="I331" s="31"/>
      <c r="J331" s="31"/>
      <c r="K331" s="35"/>
    </row>
    <row r="332" spans="2:11" x14ac:dyDescent="0.35">
      <c r="B332" s="8" t="s">
        <v>2616</v>
      </c>
      <c r="C332" s="57" t="s">
        <v>2617</v>
      </c>
      <c r="D332" s="54" t="s">
        <v>2618</v>
      </c>
      <c r="E332" s="6" t="s">
        <v>131</v>
      </c>
      <c r="F332" s="19">
        <v>5128</v>
      </c>
      <c r="G332" s="24">
        <v>34.380000000000003</v>
      </c>
      <c r="H332" s="24">
        <v>0.04</v>
      </c>
      <c r="I332" s="31"/>
      <c r="J332" s="31"/>
      <c r="K332" s="35"/>
    </row>
    <row r="333" spans="2:11" x14ac:dyDescent="0.35">
      <c r="B333" s="8" t="s">
        <v>4015</v>
      </c>
      <c r="C333" s="57" t="s">
        <v>4016</v>
      </c>
      <c r="D333" s="54" t="s">
        <v>4017</v>
      </c>
      <c r="E333" s="6" t="s">
        <v>127</v>
      </c>
      <c r="F333" s="19">
        <v>3788</v>
      </c>
      <c r="G333" s="24">
        <v>34.22</v>
      </c>
      <c r="H333" s="24">
        <v>0.04</v>
      </c>
      <c r="I333" s="31"/>
      <c r="J333" s="31"/>
      <c r="K333" s="35"/>
    </row>
    <row r="334" spans="2:11" x14ac:dyDescent="0.35">
      <c r="B334" s="8" t="s">
        <v>4018</v>
      </c>
      <c r="C334" s="57" t="s">
        <v>4019</v>
      </c>
      <c r="D334" s="54" t="s">
        <v>4020</v>
      </c>
      <c r="E334" s="6" t="s">
        <v>143</v>
      </c>
      <c r="F334" s="19">
        <v>5012</v>
      </c>
      <c r="G334" s="24">
        <v>33.9</v>
      </c>
      <c r="H334" s="24">
        <v>0.04</v>
      </c>
      <c r="I334" s="31"/>
      <c r="J334" s="31"/>
      <c r="K334" s="35"/>
    </row>
    <row r="335" spans="2:11" x14ac:dyDescent="0.35">
      <c r="B335" s="8" t="s">
        <v>3861</v>
      </c>
      <c r="C335" s="57" t="s">
        <v>1515</v>
      </c>
      <c r="D335" s="54" t="s">
        <v>3862</v>
      </c>
      <c r="E335" s="6" t="s">
        <v>539</v>
      </c>
      <c r="F335" s="19">
        <v>12312</v>
      </c>
      <c r="G335" s="24">
        <v>33.86</v>
      </c>
      <c r="H335" s="24">
        <v>0.04</v>
      </c>
      <c r="I335" s="31"/>
      <c r="J335" s="31"/>
      <c r="K335" s="35"/>
    </row>
    <row r="336" spans="2:11" x14ac:dyDescent="0.35">
      <c r="B336" s="8" t="s">
        <v>2622</v>
      </c>
      <c r="C336" s="57" t="s">
        <v>2623</v>
      </c>
      <c r="D336" s="54" t="s">
        <v>2624</v>
      </c>
      <c r="E336" s="6" t="s">
        <v>127</v>
      </c>
      <c r="F336" s="19">
        <v>1183</v>
      </c>
      <c r="G336" s="24">
        <v>33.82</v>
      </c>
      <c r="H336" s="24">
        <v>0.04</v>
      </c>
      <c r="I336" s="31"/>
      <c r="J336" s="31"/>
      <c r="K336" s="35"/>
    </row>
    <row r="337" spans="2:11" x14ac:dyDescent="0.35">
      <c r="B337" s="8" t="s">
        <v>4021</v>
      </c>
      <c r="C337" s="57" t="s">
        <v>4022</v>
      </c>
      <c r="D337" s="54" t="s">
        <v>4023</v>
      </c>
      <c r="E337" s="6" t="s">
        <v>100</v>
      </c>
      <c r="F337" s="19">
        <v>3455</v>
      </c>
      <c r="G337" s="24">
        <v>33.65</v>
      </c>
      <c r="H337" s="24">
        <v>0.04</v>
      </c>
      <c r="I337" s="31"/>
      <c r="J337" s="31"/>
      <c r="K337" s="35"/>
    </row>
    <row r="338" spans="2:11" x14ac:dyDescent="0.35">
      <c r="B338" s="8" t="s">
        <v>4024</v>
      </c>
      <c r="C338" s="57" t="s">
        <v>4025</v>
      </c>
      <c r="D338" s="54" t="s">
        <v>4026</v>
      </c>
      <c r="E338" s="6" t="s">
        <v>170</v>
      </c>
      <c r="F338" s="19">
        <v>873</v>
      </c>
      <c r="G338" s="24">
        <v>33.56</v>
      </c>
      <c r="H338" s="24">
        <v>0.04</v>
      </c>
      <c r="I338" s="31"/>
      <c r="J338" s="31"/>
      <c r="K338" s="35"/>
    </row>
    <row r="339" spans="2:11" x14ac:dyDescent="0.35">
      <c r="B339" s="8" t="s">
        <v>4030</v>
      </c>
      <c r="C339" s="57" t="s">
        <v>4031</v>
      </c>
      <c r="D339" s="54" t="s">
        <v>4032</v>
      </c>
      <c r="E339" s="6" t="s">
        <v>50</v>
      </c>
      <c r="F339" s="19">
        <v>4112</v>
      </c>
      <c r="G339" s="24">
        <v>33.35</v>
      </c>
      <c r="H339" s="24">
        <v>0.04</v>
      </c>
      <c r="I339" s="31"/>
      <c r="J339" s="31"/>
      <c r="K339" s="35"/>
    </row>
    <row r="340" spans="2:11" x14ac:dyDescent="0.35">
      <c r="B340" s="8" t="s">
        <v>4027</v>
      </c>
      <c r="C340" s="57" t="s">
        <v>4028</v>
      </c>
      <c r="D340" s="54" t="s">
        <v>4029</v>
      </c>
      <c r="E340" s="6" t="s">
        <v>127</v>
      </c>
      <c r="F340" s="19">
        <v>233</v>
      </c>
      <c r="G340" s="24">
        <v>33.090000000000003</v>
      </c>
      <c r="H340" s="24">
        <v>0.04</v>
      </c>
      <c r="I340" s="31"/>
      <c r="J340" s="31"/>
      <c r="K340" s="35"/>
    </row>
    <row r="341" spans="2:11" x14ac:dyDescent="0.35">
      <c r="B341" s="8" t="s">
        <v>3863</v>
      </c>
      <c r="C341" s="57" t="s">
        <v>3864</v>
      </c>
      <c r="D341" s="54" t="s">
        <v>3865</v>
      </c>
      <c r="E341" s="6" t="s">
        <v>119</v>
      </c>
      <c r="F341" s="19">
        <v>14856</v>
      </c>
      <c r="G341" s="24">
        <v>32.97</v>
      </c>
      <c r="H341" s="24">
        <v>0.04</v>
      </c>
      <c r="I341" s="31"/>
      <c r="J341" s="31"/>
      <c r="K341" s="35"/>
    </row>
    <row r="342" spans="2:11" x14ac:dyDescent="0.35">
      <c r="B342" s="8" t="s">
        <v>4033</v>
      </c>
      <c r="C342" s="57" t="s">
        <v>4034</v>
      </c>
      <c r="D342" s="54" t="s">
        <v>4035</v>
      </c>
      <c r="E342" s="6" t="s">
        <v>57</v>
      </c>
      <c r="F342" s="19">
        <v>14846</v>
      </c>
      <c r="G342" s="24">
        <v>32.869999999999997</v>
      </c>
      <c r="H342" s="24">
        <v>0.04</v>
      </c>
      <c r="I342" s="31"/>
      <c r="J342" s="31"/>
      <c r="K342" s="35"/>
    </row>
    <row r="343" spans="2:11" x14ac:dyDescent="0.35">
      <c r="B343" s="8" t="s">
        <v>4036</v>
      </c>
      <c r="C343" s="57" t="s">
        <v>4037</v>
      </c>
      <c r="D343" s="54" t="s">
        <v>4038</v>
      </c>
      <c r="E343" s="6" t="s">
        <v>4039</v>
      </c>
      <c r="F343" s="19">
        <v>3550</v>
      </c>
      <c r="G343" s="24">
        <v>32.520000000000003</v>
      </c>
      <c r="H343" s="24">
        <v>0.04</v>
      </c>
      <c r="I343" s="31"/>
      <c r="J343" s="31"/>
      <c r="K343" s="35"/>
    </row>
    <row r="344" spans="2:11" x14ac:dyDescent="0.35">
      <c r="B344" s="8" t="s">
        <v>935</v>
      </c>
      <c r="C344" s="57" t="s">
        <v>936</v>
      </c>
      <c r="D344" s="54" t="s">
        <v>937</v>
      </c>
      <c r="E344" s="6" t="s">
        <v>100</v>
      </c>
      <c r="F344" s="19">
        <v>1504</v>
      </c>
      <c r="G344" s="24">
        <v>32.409999999999997</v>
      </c>
      <c r="H344" s="24">
        <v>0.04</v>
      </c>
      <c r="I344" s="31"/>
      <c r="J344" s="31"/>
      <c r="K344" s="35"/>
    </row>
    <row r="345" spans="2:11" x14ac:dyDescent="0.35">
      <c r="B345" s="8" t="s">
        <v>164</v>
      </c>
      <c r="C345" s="57" t="s">
        <v>165</v>
      </c>
      <c r="D345" s="54" t="s">
        <v>166</v>
      </c>
      <c r="E345" s="6" t="s">
        <v>150</v>
      </c>
      <c r="F345" s="19">
        <v>2839</v>
      </c>
      <c r="G345" s="24">
        <v>32.36</v>
      </c>
      <c r="H345" s="24">
        <v>0.04</v>
      </c>
      <c r="I345" s="31"/>
      <c r="J345" s="31"/>
      <c r="K345" s="35"/>
    </row>
    <row r="346" spans="2:11" x14ac:dyDescent="0.35">
      <c r="B346" s="8" t="s">
        <v>911</v>
      </c>
      <c r="C346" s="57" t="s">
        <v>912</v>
      </c>
      <c r="D346" s="54" t="s">
        <v>913</v>
      </c>
      <c r="E346" s="6" t="s">
        <v>139</v>
      </c>
      <c r="F346" s="19">
        <v>2268</v>
      </c>
      <c r="G346" s="24">
        <v>32.29</v>
      </c>
      <c r="H346" s="24">
        <v>0.04</v>
      </c>
      <c r="I346" s="31"/>
      <c r="J346" s="31"/>
      <c r="K346" s="35"/>
    </row>
    <row r="347" spans="2:11" x14ac:dyDescent="0.35">
      <c r="B347" s="8" t="s">
        <v>3017</v>
      </c>
      <c r="C347" s="57" t="s">
        <v>3018</v>
      </c>
      <c r="D347" s="54" t="s">
        <v>3019</v>
      </c>
      <c r="E347" s="6" t="s">
        <v>143</v>
      </c>
      <c r="F347" s="19">
        <v>1605</v>
      </c>
      <c r="G347" s="24">
        <v>31.93</v>
      </c>
      <c r="H347" s="24">
        <v>0.04</v>
      </c>
      <c r="I347" s="31"/>
      <c r="J347" s="31"/>
      <c r="K347" s="35"/>
    </row>
    <row r="348" spans="2:11" x14ac:dyDescent="0.35">
      <c r="B348" s="8" t="s">
        <v>3866</v>
      </c>
      <c r="C348" s="57" t="s">
        <v>3867</v>
      </c>
      <c r="D348" s="54" t="s">
        <v>3868</v>
      </c>
      <c r="E348" s="6" t="s">
        <v>119</v>
      </c>
      <c r="F348" s="19">
        <v>32570</v>
      </c>
      <c r="G348" s="24">
        <v>31.76</v>
      </c>
      <c r="H348" s="24">
        <v>0.04</v>
      </c>
      <c r="I348" s="31"/>
      <c r="J348" s="31"/>
      <c r="K348" s="35"/>
    </row>
    <row r="349" spans="2:11" x14ac:dyDescent="0.35">
      <c r="B349" s="8" t="s">
        <v>4040</v>
      </c>
      <c r="C349" s="57" t="s">
        <v>4041</v>
      </c>
      <c r="D349" s="54" t="s">
        <v>4042</v>
      </c>
      <c r="E349" s="6" t="s">
        <v>160</v>
      </c>
      <c r="F349" s="19">
        <v>369</v>
      </c>
      <c r="G349" s="24">
        <v>31.76</v>
      </c>
      <c r="H349" s="24">
        <v>0.04</v>
      </c>
      <c r="I349" s="31"/>
      <c r="J349" s="31"/>
      <c r="K349" s="35"/>
    </row>
    <row r="350" spans="2:11" x14ac:dyDescent="0.35">
      <c r="B350" s="8" t="s">
        <v>929</v>
      </c>
      <c r="C350" s="57" t="s">
        <v>930</v>
      </c>
      <c r="D350" s="54" t="s">
        <v>931</v>
      </c>
      <c r="E350" s="6" t="s">
        <v>100</v>
      </c>
      <c r="F350" s="19">
        <v>691</v>
      </c>
      <c r="G350" s="24">
        <v>31.36</v>
      </c>
      <c r="H350" s="24">
        <v>0.04</v>
      </c>
      <c r="I350" s="31"/>
      <c r="J350" s="31"/>
      <c r="K350" s="35"/>
    </row>
    <row r="351" spans="2:11" x14ac:dyDescent="0.35">
      <c r="B351" s="8" t="s">
        <v>4043</v>
      </c>
      <c r="C351" s="57" t="s">
        <v>1210</v>
      </c>
      <c r="D351" s="54" t="s">
        <v>4044</v>
      </c>
      <c r="E351" s="6" t="s">
        <v>206</v>
      </c>
      <c r="F351" s="19">
        <v>3773</v>
      </c>
      <c r="G351" s="24">
        <v>31.26</v>
      </c>
      <c r="H351" s="24">
        <v>0.04</v>
      </c>
      <c r="I351" s="31"/>
      <c r="J351" s="31"/>
      <c r="K351" s="35"/>
    </row>
    <row r="352" spans="2:11" x14ac:dyDescent="0.35">
      <c r="B352" s="8" t="s">
        <v>4045</v>
      </c>
      <c r="C352" s="57" t="s">
        <v>4046</v>
      </c>
      <c r="D352" s="54" t="s">
        <v>4047</v>
      </c>
      <c r="E352" s="6" t="s">
        <v>123</v>
      </c>
      <c r="F352" s="19">
        <v>10731</v>
      </c>
      <c r="G352" s="24">
        <v>31.08</v>
      </c>
      <c r="H352" s="24">
        <v>0.04</v>
      </c>
      <c r="I352" s="31"/>
      <c r="J352" s="31"/>
      <c r="K352" s="35"/>
    </row>
    <row r="353" spans="2:11" x14ac:dyDescent="0.35">
      <c r="B353" s="8" t="s">
        <v>4048</v>
      </c>
      <c r="C353" s="57" t="s">
        <v>4049</v>
      </c>
      <c r="D353" s="54" t="s">
        <v>4050</v>
      </c>
      <c r="E353" s="6" t="s">
        <v>123</v>
      </c>
      <c r="F353" s="19">
        <v>18297</v>
      </c>
      <c r="G353" s="24">
        <v>30.86</v>
      </c>
      <c r="H353" s="24">
        <v>0.04</v>
      </c>
      <c r="I353" s="31"/>
      <c r="J353" s="31"/>
      <c r="K353" s="35"/>
    </row>
    <row r="354" spans="2:11" x14ac:dyDescent="0.35">
      <c r="B354" s="8" t="s">
        <v>4051</v>
      </c>
      <c r="C354" s="57" t="s">
        <v>4052</v>
      </c>
      <c r="D354" s="54" t="s">
        <v>4053</v>
      </c>
      <c r="E354" s="6" t="s">
        <v>206</v>
      </c>
      <c r="F354" s="19">
        <v>549</v>
      </c>
      <c r="G354" s="24">
        <v>30.72</v>
      </c>
      <c r="H354" s="24">
        <v>0.04</v>
      </c>
      <c r="I354" s="31"/>
      <c r="J354" s="31"/>
      <c r="K354" s="35"/>
    </row>
    <row r="355" spans="2:11" x14ac:dyDescent="0.35">
      <c r="B355" s="8" t="s">
        <v>4054</v>
      </c>
      <c r="C355" s="57" t="s">
        <v>4055</v>
      </c>
      <c r="D355" s="54" t="s">
        <v>4056</v>
      </c>
      <c r="E355" s="6" t="s">
        <v>143</v>
      </c>
      <c r="F355" s="19">
        <v>5130</v>
      </c>
      <c r="G355" s="24">
        <v>30.62</v>
      </c>
      <c r="H355" s="24">
        <v>0.04</v>
      </c>
      <c r="I355" s="31"/>
      <c r="J355" s="31"/>
      <c r="K355" s="35"/>
    </row>
    <row r="356" spans="2:11" x14ac:dyDescent="0.35">
      <c r="B356" s="8" t="s">
        <v>348</v>
      </c>
      <c r="C356" s="57" t="s">
        <v>349</v>
      </c>
      <c r="D356" s="54" t="s">
        <v>350</v>
      </c>
      <c r="E356" s="6" t="s">
        <v>123</v>
      </c>
      <c r="F356" s="19">
        <v>22450</v>
      </c>
      <c r="G356" s="24">
        <v>30.58</v>
      </c>
      <c r="H356" s="24">
        <v>0.04</v>
      </c>
      <c r="I356" s="31"/>
      <c r="J356" s="31"/>
      <c r="K356" s="35"/>
    </row>
    <row r="357" spans="2:11" x14ac:dyDescent="0.35">
      <c r="B357" s="8" t="s">
        <v>266</v>
      </c>
      <c r="C357" s="57" t="s">
        <v>267</v>
      </c>
      <c r="D357" s="54" t="s">
        <v>268</v>
      </c>
      <c r="E357" s="6" t="s">
        <v>143</v>
      </c>
      <c r="F357" s="19">
        <v>277</v>
      </c>
      <c r="G357" s="24">
        <v>30.56</v>
      </c>
      <c r="H357" s="24">
        <v>0.04</v>
      </c>
      <c r="I357" s="31"/>
      <c r="J357" s="31"/>
      <c r="K357" s="35"/>
    </row>
    <row r="358" spans="2:11" x14ac:dyDescent="0.35">
      <c r="B358" s="8" t="s">
        <v>4057</v>
      </c>
      <c r="C358" s="57" t="s">
        <v>4058</v>
      </c>
      <c r="D358" s="54" t="s">
        <v>4059</v>
      </c>
      <c r="E358" s="6" t="s">
        <v>312</v>
      </c>
      <c r="F358" s="19">
        <v>8006</v>
      </c>
      <c r="G358" s="24">
        <v>30.42</v>
      </c>
      <c r="H358" s="24">
        <v>0.04</v>
      </c>
      <c r="I358" s="31"/>
      <c r="J358" s="31"/>
      <c r="K358" s="35"/>
    </row>
    <row r="359" spans="2:11" x14ac:dyDescent="0.35">
      <c r="B359" s="8" t="s">
        <v>822</v>
      </c>
      <c r="C359" s="57" t="s">
        <v>823</v>
      </c>
      <c r="D359" s="54" t="s">
        <v>824</v>
      </c>
      <c r="E359" s="6" t="s">
        <v>150</v>
      </c>
      <c r="F359" s="19">
        <v>8333</v>
      </c>
      <c r="G359" s="24">
        <v>30.37</v>
      </c>
      <c r="H359" s="24">
        <v>0.04</v>
      </c>
      <c r="I359" s="31"/>
      <c r="J359" s="31"/>
      <c r="K359" s="35"/>
    </row>
    <row r="360" spans="2:11" x14ac:dyDescent="0.35">
      <c r="B360" s="8" t="s">
        <v>4060</v>
      </c>
      <c r="C360" s="57" t="s">
        <v>4061</v>
      </c>
      <c r="D360" s="54" t="s">
        <v>4062</v>
      </c>
      <c r="E360" s="6" t="s">
        <v>43</v>
      </c>
      <c r="F360" s="19">
        <v>83501</v>
      </c>
      <c r="G360" s="24">
        <v>29.99</v>
      </c>
      <c r="H360" s="24">
        <v>0.04</v>
      </c>
      <c r="I360" s="31"/>
      <c r="J360" s="31"/>
      <c r="K360" s="35"/>
    </row>
    <row r="361" spans="2:11" x14ac:dyDescent="0.35">
      <c r="B361" s="8" t="s">
        <v>4063</v>
      </c>
      <c r="C361" s="57" t="s">
        <v>4064</v>
      </c>
      <c r="D361" s="54" t="s">
        <v>4065</v>
      </c>
      <c r="E361" s="6" t="s">
        <v>50</v>
      </c>
      <c r="F361" s="19">
        <v>2847</v>
      </c>
      <c r="G361" s="24">
        <v>29.84</v>
      </c>
      <c r="H361" s="24">
        <v>0.04</v>
      </c>
      <c r="I361" s="31"/>
      <c r="J361" s="31"/>
      <c r="K361" s="35"/>
    </row>
    <row r="362" spans="2:11" x14ac:dyDescent="0.35">
      <c r="B362" s="8" t="s">
        <v>4066</v>
      </c>
      <c r="C362" s="57" t="s">
        <v>4067</v>
      </c>
      <c r="D362" s="54" t="s">
        <v>4068</v>
      </c>
      <c r="E362" s="6" t="s">
        <v>839</v>
      </c>
      <c r="F362" s="19">
        <v>974</v>
      </c>
      <c r="G362" s="24">
        <v>29.79</v>
      </c>
      <c r="H362" s="24">
        <v>0.04</v>
      </c>
      <c r="I362" s="31"/>
      <c r="J362" s="31"/>
      <c r="K362" s="35"/>
    </row>
    <row r="363" spans="2:11" x14ac:dyDescent="0.35">
      <c r="B363" s="8" t="s">
        <v>4069</v>
      </c>
      <c r="C363" s="57" t="s">
        <v>4070</v>
      </c>
      <c r="D363" s="54" t="s">
        <v>4071</v>
      </c>
      <c r="E363" s="6" t="s">
        <v>1048</v>
      </c>
      <c r="F363" s="19">
        <v>1348</v>
      </c>
      <c r="G363" s="24">
        <v>29.76</v>
      </c>
      <c r="H363" s="24">
        <v>0.04</v>
      </c>
      <c r="I363" s="31"/>
      <c r="J363" s="31"/>
      <c r="K363" s="35"/>
    </row>
    <row r="364" spans="2:11" x14ac:dyDescent="0.35">
      <c r="B364" s="8" t="s">
        <v>3869</v>
      </c>
      <c r="C364" s="57" t="s">
        <v>3870</v>
      </c>
      <c r="D364" s="54" t="s">
        <v>3871</v>
      </c>
      <c r="E364" s="6" t="s">
        <v>436</v>
      </c>
      <c r="F364" s="19">
        <v>580</v>
      </c>
      <c r="G364" s="24">
        <v>29.67</v>
      </c>
      <c r="H364" s="24">
        <v>0.04</v>
      </c>
      <c r="I364" s="31"/>
      <c r="J364" s="31"/>
      <c r="K364" s="35"/>
    </row>
    <row r="365" spans="2:11" x14ac:dyDescent="0.35">
      <c r="B365" s="8" t="s">
        <v>2640</v>
      </c>
      <c r="C365" s="57" t="s">
        <v>2641</v>
      </c>
      <c r="D365" s="54" t="s">
        <v>2642</v>
      </c>
      <c r="E365" s="6" t="s">
        <v>206</v>
      </c>
      <c r="F365" s="19">
        <v>805</v>
      </c>
      <c r="G365" s="24">
        <v>29.48</v>
      </c>
      <c r="H365" s="24">
        <v>0.04</v>
      </c>
      <c r="I365" s="31"/>
      <c r="J365" s="31"/>
      <c r="K365" s="35"/>
    </row>
    <row r="366" spans="2:11" x14ac:dyDescent="0.35">
      <c r="B366" s="8" t="s">
        <v>4072</v>
      </c>
      <c r="C366" s="57" t="s">
        <v>1170</v>
      </c>
      <c r="D366" s="54" t="s">
        <v>4073</v>
      </c>
      <c r="E366" s="6" t="s">
        <v>100</v>
      </c>
      <c r="F366" s="19">
        <v>2363</v>
      </c>
      <c r="G366" s="24">
        <v>29.02</v>
      </c>
      <c r="H366" s="24">
        <v>0.04</v>
      </c>
      <c r="I366" s="31"/>
      <c r="J366" s="31"/>
      <c r="K366" s="35"/>
    </row>
    <row r="367" spans="2:11" x14ac:dyDescent="0.35">
      <c r="B367" s="8" t="s">
        <v>853</v>
      </c>
      <c r="C367" s="57" t="s">
        <v>854</v>
      </c>
      <c r="D367" s="54" t="s">
        <v>855</v>
      </c>
      <c r="E367" s="6" t="s">
        <v>135</v>
      </c>
      <c r="F367" s="19">
        <v>1388</v>
      </c>
      <c r="G367" s="24">
        <v>28.68</v>
      </c>
      <c r="H367" s="24">
        <v>0.04</v>
      </c>
      <c r="I367" s="31"/>
      <c r="J367" s="31"/>
      <c r="K367" s="35"/>
    </row>
    <row r="368" spans="2:11" x14ac:dyDescent="0.35">
      <c r="B368" s="8" t="s">
        <v>4074</v>
      </c>
      <c r="C368" s="57" t="s">
        <v>4075</v>
      </c>
      <c r="D368" s="54" t="s">
        <v>4076</v>
      </c>
      <c r="E368" s="6" t="s">
        <v>436</v>
      </c>
      <c r="F368" s="19">
        <v>5598</v>
      </c>
      <c r="G368" s="24">
        <v>28.64</v>
      </c>
      <c r="H368" s="24">
        <v>0.04</v>
      </c>
      <c r="I368" s="31"/>
      <c r="J368" s="31"/>
      <c r="K368" s="35"/>
    </row>
    <row r="369" spans="2:11" x14ac:dyDescent="0.35">
      <c r="B369" s="8" t="s">
        <v>4077</v>
      </c>
      <c r="C369" s="57" t="s">
        <v>4078</v>
      </c>
      <c r="D369" s="54" t="s">
        <v>4079</v>
      </c>
      <c r="E369" s="6" t="s">
        <v>2649</v>
      </c>
      <c r="F369" s="19">
        <v>619</v>
      </c>
      <c r="G369" s="24">
        <v>27.96</v>
      </c>
      <c r="H369" s="24">
        <v>0.03</v>
      </c>
      <c r="I369" s="31"/>
      <c r="J369" s="31"/>
      <c r="K369" s="35"/>
    </row>
    <row r="370" spans="2:11" x14ac:dyDescent="0.35">
      <c r="B370" s="8" t="s">
        <v>516</v>
      </c>
      <c r="C370" s="57" t="s">
        <v>517</v>
      </c>
      <c r="D370" s="54" t="s">
        <v>518</v>
      </c>
      <c r="E370" s="6" t="s">
        <v>85</v>
      </c>
      <c r="F370" s="19">
        <v>9356</v>
      </c>
      <c r="G370" s="24">
        <v>27.85</v>
      </c>
      <c r="H370" s="24">
        <v>0.03</v>
      </c>
      <c r="I370" s="31"/>
      <c r="J370" s="31"/>
      <c r="K370" s="35"/>
    </row>
    <row r="371" spans="2:11" x14ac:dyDescent="0.35">
      <c r="B371" s="8" t="s">
        <v>1713</v>
      </c>
      <c r="C371" s="57" t="s">
        <v>1714</v>
      </c>
      <c r="D371" s="54" t="s">
        <v>1715</v>
      </c>
      <c r="E371" s="6" t="s">
        <v>89</v>
      </c>
      <c r="F371" s="19">
        <v>9109</v>
      </c>
      <c r="G371" s="24">
        <v>27.6</v>
      </c>
      <c r="H371" s="24">
        <v>0.03</v>
      </c>
      <c r="I371" s="31"/>
      <c r="J371" s="31"/>
      <c r="K371" s="35"/>
    </row>
    <row r="372" spans="2:11" x14ac:dyDescent="0.35">
      <c r="B372" s="8" t="s">
        <v>4080</v>
      </c>
      <c r="C372" s="57" t="s">
        <v>4081</v>
      </c>
      <c r="D372" s="54" t="s">
        <v>4082</v>
      </c>
      <c r="E372" s="6" t="s">
        <v>143</v>
      </c>
      <c r="F372" s="19">
        <v>961</v>
      </c>
      <c r="G372" s="24">
        <v>27.45</v>
      </c>
      <c r="H372" s="24">
        <v>0.03</v>
      </c>
      <c r="I372" s="31"/>
      <c r="J372" s="31"/>
      <c r="K372" s="35"/>
    </row>
    <row r="373" spans="2:11" x14ac:dyDescent="0.35">
      <c r="B373" s="8" t="s">
        <v>4083</v>
      </c>
      <c r="C373" s="57" t="s">
        <v>4084</v>
      </c>
      <c r="D373" s="54" t="s">
        <v>4085</v>
      </c>
      <c r="E373" s="6" t="s">
        <v>71</v>
      </c>
      <c r="F373" s="19">
        <v>1862</v>
      </c>
      <c r="G373" s="24">
        <v>27.3</v>
      </c>
      <c r="H373" s="24">
        <v>0.03</v>
      </c>
      <c r="I373" s="31"/>
      <c r="J373" s="31"/>
      <c r="K373" s="35"/>
    </row>
    <row r="374" spans="2:11" x14ac:dyDescent="0.35">
      <c r="B374" s="8" t="s">
        <v>4086</v>
      </c>
      <c r="C374" s="57" t="s">
        <v>4087</v>
      </c>
      <c r="D374" s="54" t="s">
        <v>4088</v>
      </c>
      <c r="E374" s="6" t="s">
        <v>127</v>
      </c>
      <c r="F374" s="19">
        <v>7896</v>
      </c>
      <c r="G374" s="24">
        <v>27</v>
      </c>
      <c r="H374" s="24">
        <v>0.03</v>
      </c>
      <c r="I374" s="31"/>
      <c r="J374" s="31"/>
      <c r="K374" s="35"/>
    </row>
    <row r="375" spans="2:11" x14ac:dyDescent="0.35">
      <c r="B375" s="8" t="s">
        <v>4089</v>
      </c>
      <c r="C375" s="57" t="s">
        <v>4090</v>
      </c>
      <c r="D375" s="54" t="s">
        <v>4091</v>
      </c>
      <c r="E375" s="6" t="s">
        <v>143</v>
      </c>
      <c r="F375" s="19">
        <v>5803</v>
      </c>
      <c r="G375" s="24">
        <v>26.95</v>
      </c>
      <c r="H375" s="24">
        <v>0.03</v>
      </c>
      <c r="I375" s="31"/>
      <c r="J375" s="31"/>
      <c r="K375" s="35"/>
    </row>
    <row r="376" spans="2:11" x14ac:dyDescent="0.35">
      <c r="B376" s="8" t="s">
        <v>357</v>
      </c>
      <c r="C376" s="57" t="s">
        <v>358</v>
      </c>
      <c r="D376" s="54" t="s">
        <v>359</v>
      </c>
      <c r="E376" s="6" t="s">
        <v>127</v>
      </c>
      <c r="F376" s="19">
        <v>12931</v>
      </c>
      <c r="G376" s="24">
        <v>26.53</v>
      </c>
      <c r="H376" s="24">
        <v>0.03</v>
      </c>
      <c r="I376" s="31"/>
      <c r="J376" s="31"/>
      <c r="K376" s="35"/>
    </row>
    <row r="377" spans="2:11" x14ac:dyDescent="0.35">
      <c r="B377" s="8" t="s">
        <v>4092</v>
      </c>
      <c r="C377" s="57" t="s">
        <v>4093</v>
      </c>
      <c r="D377" s="54" t="s">
        <v>4094</v>
      </c>
      <c r="E377" s="6" t="s">
        <v>127</v>
      </c>
      <c r="F377" s="19">
        <v>10548</v>
      </c>
      <c r="G377" s="24">
        <v>26.38</v>
      </c>
      <c r="H377" s="24">
        <v>0.03</v>
      </c>
      <c r="I377" s="31"/>
      <c r="J377" s="31"/>
      <c r="K377" s="35"/>
    </row>
    <row r="378" spans="2:11" x14ac:dyDescent="0.35">
      <c r="B378" s="8" t="s">
        <v>4095</v>
      </c>
      <c r="C378" s="57" t="s">
        <v>4096</v>
      </c>
      <c r="D378" s="54" t="s">
        <v>4097</v>
      </c>
      <c r="E378" s="6" t="s">
        <v>89</v>
      </c>
      <c r="F378" s="19">
        <v>2424</v>
      </c>
      <c r="G378" s="24">
        <v>26.25</v>
      </c>
      <c r="H378" s="24">
        <v>0.03</v>
      </c>
      <c r="I378" s="31"/>
      <c r="J378" s="31"/>
      <c r="K378" s="35"/>
    </row>
    <row r="379" spans="2:11" x14ac:dyDescent="0.35">
      <c r="B379" s="8" t="s">
        <v>3872</v>
      </c>
      <c r="C379" s="57" t="s">
        <v>3873</v>
      </c>
      <c r="D379" s="54" t="s">
        <v>3874</v>
      </c>
      <c r="E379" s="6" t="s">
        <v>436</v>
      </c>
      <c r="F379" s="19">
        <v>2837</v>
      </c>
      <c r="G379" s="24">
        <v>26.13</v>
      </c>
      <c r="H379" s="24">
        <v>0.03</v>
      </c>
      <c r="I379" s="31"/>
      <c r="J379" s="31"/>
      <c r="K379" s="35"/>
    </row>
    <row r="380" spans="2:11" x14ac:dyDescent="0.35">
      <c r="B380" s="8" t="s">
        <v>552</v>
      </c>
      <c r="C380" s="57" t="s">
        <v>553</v>
      </c>
      <c r="D380" s="54" t="s">
        <v>554</v>
      </c>
      <c r="E380" s="6" t="s">
        <v>135</v>
      </c>
      <c r="F380" s="19">
        <v>2778</v>
      </c>
      <c r="G380" s="24">
        <v>25.94</v>
      </c>
      <c r="H380" s="24">
        <v>0.03</v>
      </c>
      <c r="I380" s="31"/>
      <c r="J380" s="31"/>
      <c r="K380" s="35"/>
    </row>
    <row r="381" spans="2:11" x14ac:dyDescent="0.35">
      <c r="B381" s="8" t="s">
        <v>3875</v>
      </c>
      <c r="C381" s="57" t="s">
        <v>2066</v>
      </c>
      <c r="D381" s="54" t="s">
        <v>3876</v>
      </c>
      <c r="E381" s="6" t="s">
        <v>369</v>
      </c>
      <c r="F381" s="19">
        <v>2908</v>
      </c>
      <c r="G381" s="24">
        <v>25.9</v>
      </c>
      <c r="H381" s="24">
        <v>0.03</v>
      </c>
      <c r="I381" s="31"/>
      <c r="J381" s="31"/>
      <c r="K381" s="35"/>
    </row>
    <row r="382" spans="2:11" x14ac:dyDescent="0.35">
      <c r="B382" s="8" t="s">
        <v>2740</v>
      </c>
      <c r="C382" s="57" t="s">
        <v>2420</v>
      </c>
      <c r="D382" s="54" t="s">
        <v>2741</v>
      </c>
      <c r="E382" s="6" t="s">
        <v>89</v>
      </c>
      <c r="F382" s="19">
        <v>3849</v>
      </c>
      <c r="G382" s="24">
        <v>25.7</v>
      </c>
      <c r="H382" s="24">
        <v>0.03</v>
      </c>
      <c r="I382" s="31"/>
      <c r="J382" s="31"/>
      <c r="K382" s="35"/>
    </row>
    <row r="383" spans="2:11" x14ac:dyDescent="0.35">
      <c r="B383" s="8" t="s">
        <v>1710</v>
      </c>
      <c r="C383" s="57" t="s">
        <v>1711</v>
      </c>
      <c r="D383" s="54" t="s">
        <v>1712</v>
      </c>
      <c r="E383" s="6" t="s">
        <v>481</v>
      </c>
      <c r="F383" s="19">
        <v>5226</v>
      </c>
      <c r="G383" s="24">
        <v>25.47</v>
      </c>
      <c r="H383" s="24">
        <v>0.03</v>
      </c>
      <c r="I383" s="31"/>
      <c r="J383" s="31"/>
      <c r="K383" s="35"/>
    </row>
    <row r="384" spans="2:11" x14ac:dyDescent="0.35">
      <c r="B384" s="8" t="s">
        <v>2656</v>
      </c>
      <c r="C384" s="57" t="s">
        <v>2657</v>
      </c>
      <c r="D384" s="54" t="s">
        <v>2658</v>
      </c>
      <c r="E384" s="6" t="s">
        <v>50</v>
      </c>
      <c r="F384" s="19">
        <v>3696</v>
      </c>
      <c r="G384" s="24">
        <v>25.45</v>
      </c>
      <c r="H384" s="24">
        <v>0.03</v>
      </c>
      <c r="I384" s="31"/>
      <c r="J384" s="31"/>
      <c r="K384" s="35"/>
    </row>
    <row r="385" spans="2:11" x14ac:dyDescent="0.35">
      <c r="B385" s="8" t="s">
        <v>792</v>
      </c>
      <c r="C385" s="57" t="s">
        <v>793</v>
      </c>
      <c r="D385" s="54" t="s">
        <v>794</v>
      </c>
      <c r="E385" s="6" t="s">
        <v>123</v>
      </c>
      <c r="F385" s="19">
        <v>3238</v>
      </c>
      <c r="G385" s="24">
        <v>24.96</v>
      </c>
      <c r="H385" s="24">
        <v>0.03</v>
      </c>
      <c r="I385" s="31"/>
      <c r="J385" s="31"/>
      <c r="K385" s="35"/>
    </row>
    <row r="386" spans="2:11" x14ac:dyDescent="0.35">
      <c r="B386" s="8" t="s">
        <v>4098</v>
      </c>
      <c r="C386" s="57" t="s">
        <v>4099</v>
      </c>
      <c r="D386" s="54" t="s">
        <v>4100</v>
      </c>
      <c r="E386" s="6" t="s">
        <v>290</v>
      </c>
      <c r="F386" s="19">
        <v>6183</v>
      </c>
      <c r="G386" s="24">
        <v>24.77</v>
      </c>
      <c r="H386" s="24">
        <v>0.03</v>
      </c>
      <c r="I386" s="31"/>
      <c r="J386" s="31"/>
      <c r="K386" s="35"/>
    </row>
    <row r="387" spans="2:11" x14ac:dyDescent="0.35">
      <c r="B387" s="8" t="s">
        <v>4101</v>
      </c>
      <c r="C387" s="57" t="s">
        <v>4102</v>
      </c>
      <c r="D387" s="54" t="s">
        <v>4103</v>
      </c>
      <c r="E387" s="6" t="s">
        <v>782</v>
      </c>
      <c r="F387" s="19">
        <v>6200</v>
      </c>
      <c r="G387" s="24">
        <v>24.7</v>
      </c>
      <c r="H387" s="24">
        <v>0.03</v>
      </c>
      <c r="I387" s="31"/>
      <c r="J387" s="31"/>
      <c r="K387" s="35"/>
    </row>
    <row r="388" spans="2:11" x14ac:dyDescent="0.35">
      <c r="B388" s="8" t="s">
        <v>4104</v>
      </c>
      <c r="C388" s="57" t="s">
        <v>4105</v>
      </c>
      <c r="D388" s="54" t="s">
        <v>4106</v>
      </c>
      <c r="E388" s="6" t="s">
        <v>57</v>
      </c>
      <c r="F388" s="19">
        <v>2281</v>
      </c>
      <c r="G388" s="24">
        <v>24.58</v>
      </c>
      <c r="H388" s="24">
        <v>0.03</v>
      </c>
      <c r="I388" s="31"/>
      <c r="J388" s="31"/>
      <c r="K388" s="35"/>
    </row>
    <row r="389" spans="2:11" x14ac:dyDescent="0.35">
      <c r="B389" s="8" t="s">
        <v>2362</v>
      </c>
      <c r="C389" s="57" t="s">
        <v>2363</v>
      </c>
      <c r="D389" s="54" t="s">
        <v>2364</v>
      </c>
      <c r="E389" s="6" t="s">
        <v>200</v>
      </c>
      <c r="F389" s="19">
        <v>1849</v>
      </c>
      <c r="G389" s="24">
        <v>24.51</v>
      </c>
      <c r="H389" s="24">
        <v>0.03</v>
      </c>
      <c r="I389" s="31"/>
      <c r="J389" s="31"/>
      <c r="K389" s="35"/>
    </row>
    <row r="390" spans="2:11" x14ac:dyDescent="0.35">
      <c r="B390" s="8" t="s">
        <v>1973</v>
      </c>
      <c r="C390" s="57" t="s">
        <v>1974</v>
      </c>
      <c r="D390" s="54" t="s">
        <v>1975</v>
      </c>
      <c r="E390" s="6" t="s">
        <v>127</v>
      </c>
      <c r="F390" s="19">
        <v>3189</v>
      </c>
      <c r="G390" s="24">
        <v>24.34</v>
      </c>
      <c r="H390" s="24">
        <v>0.03</v>
      </c>
      <c r="I390" s="31"/>
      <c r="J390" s="31"/>
      <c r="K390" s="35"/>
    </row>
    <row r="391" spans="2:11" x14ac:dyDescent="0.35">
      <c r="B391" s="8" t="s">
        <v>4107</v>
      </c>
      <c r="C391" s="57" t="s">
        <v>4108</v>
      </c>
      <c r="D391" s="54" t="s">
        <v>4109</v>
      </c>
      <c r="E391" s="6" t="s">
        <v>170</v>
      </c>
      <c r="F391" s="19">
        <v>1874</v>
      </c>
      <c r="G391" s="24">
        <v>24.14</v>
      </c>
      <c r="H391" s="24">
        <v>0.03</v>
      </c>
      <c r="I391" s="31"/>
      <c r="J391" s="31"/>
      <c r="K391" s="35"/>
    </row>
    <row r="392" spans="2:11" x14ac:dyDescent="0.35">
      <c r="B392" s="8" t="s">
        <v>4110</v>
      </c>
      <c r="C392" s="57" t="s">
        <v>4111</v>
      </c>
      <c r="D392" s="54" t="s">
        <v>4112</v>
      </c>
      <c r="E392" s="6" t="s">
        <v>123</v>
      </c>
      <c r="F392" s="19">
        <v>5509</v>
      </c>
      <c r="G392" s="24">
        <v>24.03</v>
      </c>
      <c r="H392" s="24">
        <v>0.03</v>
      </c>
      <c r="I392" s="31"/>
      <c r="J392" s="31"/>
      <c r="K392" s="35"/>
    </row>
    <row r="393" spans="2:11" x14ac:dyDescent="0.35">
      <c r="B393" s="8" t="s">
        <v>3877</v>
      </c>
      <c r="C393" s="57" t="s">
        <v>3878</v>
      </c>
      <c r="D393" s="54" t="s">
        <v>3879</v>
      </c>
      <c r="E393" s="6" t="s">
        <v>491</v>
      </c>
      <c r="F393" s="19">
        <v>3869</v>
      </c>
      <c r="G393" s="24">
        <v>23.94</v>
      </c>
      <c r="H393" s="24">
        <v>0.03</v>
      </c>
      <c r="I393" s="31"/>
      <c r="J393" s="31"/>
      <c r="K393" s="35"/>
    </row>
    <row r="394" spans="2:11" x14ac:dyDescent="0.35">
      <c r="B394" s="8" t="s">
        <v>4113</v>
      </c>
      <c r="C394" s="57" t="s">
        <v>4114</v>
      </c>
      <c r="D394" s="54" t="s">
        <v>4115</v>
      </c>
      <c r="E394" s="6" t="s">
        <v>312</v>
      </c>
      <c r="F394" s="19">
        <v>518</v>
      </c>
      <c r="G394" s="24">
        <v>23.9</v>
      </c>
      <c r="H394" s="24">
        <v>0.03</v>
      </c>
      <c r="I394" s="31"/>
      <c r="J394" s="31"/>
      <c r="K394" s="35"/>
    </row>
    <row r="395" spans="2:11" x14ac:dyDescent="0.35">
      <c r="B395" s="8" t="s">
        <v>4116</v>
      </c>
      <c r="C395" s="57" t="s">
        <v>4117</v>
      </c>
      <c r="D395" s="54" t="s">
        <v>4118</v>
      </c>
      <c r="E395" s="6" t="s">
        <v>312</v>
      </c>
      <c r="F395" s="19">
        <v>3380</v>
      </c>
      <c r="G395" s="24">
        <v>23.55</v>
      </c>
      <c r="H395" s="24">
        <v>0.03</v>
      </c>
      <c r="I395" s="31"/>
      <c r="J395" s="31"/>
      <c r="K395" s="35"/>
    </row>
    <row r="396" spans="2:11" x14ac:dyDescent="0.35">
      <c r="B396" s="8" t="s">
        <v>4119</v>
      </c>
      <c r="C396" s="57" t="s">
        <v>4120</v>
      </c>
      <c r="D396" s="54" t="s">
        <v>4121</v>
      </c>
      <c r="E396" s="6" t="s">
        <v>100</v>
      </c>
      <c r="F396" s="19">
        <v>2548</v>
      </c>
      <c r="G396" s="24">
        <v>23.45</v>
      </c>
      <c r="H396" s="24">
        <v>0.03</v>
      </c>
      <c r="I396" s="31"/>
      <c r="J396" s="31"/>
      <c r="K396" s="35"/>
    </row>
    <row r="397" spans="2:11" x14ac:dyDescent="0.35">
      <c r="B397" s="8" t="s">
        <v>4122</v>
      </c>
      <c r="C397" s="57" t="s">
        <v>4123</v>
      </c>
      <c r="D397" s="54" t="s">
        <v>4124</v>
      </c>
      <c r="E397" s="6" t="s">
        <v>143</v>
      </c>
      <c r="F397" s="19">
        <v>558</v>
      </c>
      <c r="G397" s="24">
        <v>23.31</v>
      </c>
      <c r="H397" s="24">
        <v>0.03</v>
      </c>
      <c r="I397" s="31"/>
      <c r="J397" s="31"/>
      <c r="K397" s="35"/>
    </row>
    <row r="398" spans="2:11" x14ac:dyDescent="0.35">
      <c r="B398" s="8" t="s">
        <v>4125</v>
      </c>
      <c r="C398" s="57" t="s">
        <v>199</v>
      </c>
      <c r="D398" s="54" t="s">
        <v>4126</v>
      </c>
      <c r="E398" s="6" t="s">
        <v>200</v>
      </c>
      <c r="F398" s="19">
        <v>1521</v>
      </c>
      <c r="G398" s="24">
        <v>22.99</v>
      </c>
      <c r="H398" s="24">
        <v>0.03</v>
      </c>
      <c r="I398" s="31"/>
      <c r="J398" s="31"/>
      <c r="K398" s="35"/>
    </row>
    <row r="399" spans="2:11" x14ac:dyDescent="0.35">
      <c r="B399" s="8" t="s">
        <v>461</v>
      </c>
      <c r="C399" s="57" t="s">
        <v>462</v>
      </c>
      <c r="D399" s="54" t="s">
        <v>463</v>
      </c>
      <c r="E399" s="6" t="s">
        <v>100</v>
      </c>
      <c r="F399" s="19">
        <v>414</v>
      </c>
      <c r="G399" s="24">
        <v>22.87</v>
      </c>
      <c r="H399" s="24">
        <v>0.03</v>
      </c>
      <c r="I399" s="31"/>
      <c r="J399" s="31"/>
      <c r="K399" s="35"/>
    </row>
    <row r="400" spans="2:11" x14ac:dyDescent="0.35">
      <c r="B400" s="8" t="s">
        <v>4127</v>
      </c>
      <c r="C400" s="57" t="s">
        <v>4128</v>
      </c>
      <c r="D400" s="54" t="s">
        <v>4129</v>
      </c>
      <c r="E400" s="6" t="s">
        <v>67</v>
      </c>
      <c r="F400" s="19">
        <v>2829</v>
      </c>
      <c r="G400" s="24">
        <v>22.75</v>
      </c>
      <c r="H400" s="24">
        <v>0.03</v>
      </c>
      <c r="I400" s="31"/>
      <c r="J400" s="31"/>
      <c r="K400" s="35"/>
    </row>
    <row r="401" spans="2:11" x14ac:dyDescent="0.35">
      <c r="B401" s="8" t="s">
        <v>4130</v>
      </c>
      <c r="C401" s="57" t="s">
        <v>4131</v>
      </c>
      <c r="D401" s="54" t="s">
        <v>4132</v>
      </c>
      <c r="E401" s="6" t="s">
        <v>206</v>
      </c>
      <c r="F401" s="19">
        <v>3297</v>
      </c>
      <c r="G401" s="24">
        <v>22.52</v>
      </c>
      <c r="H401" s="24">
        <v>0.03</v>
      </c>
      <c r="I401" s="31"/>
      <c r="J401" s="31"/>
      <c r="K401" s="35"/>
    </row>
    <row r="402" spans="2:11" x14ac:dyDescent="0.35">
      <c r="B402" s="8" t="s">
        <v>546</v>
      </c>
      <c r="C402" s="57" t="s">
        <v>547</v>
      </c>
      <c r="D402" s="54" t="s">
        <v>548</v>
      </c>
      <c r="E402" s="6" t="s">
        <v>123</v>
      </c>
      <c r="F402" s="19">
        <v>3093</v>
      </c>
      <c r="G402" s="24">
        <v>22.45</v>
      </c>
      <c r="H402" s="24">
        <v>0.03</v>
      </c>
      <c r="I402" s="31"/>
      <c r="J402" s="31"/>
      <c r="K402" s="35"/>
    </row>
    <row r="403" spans="2:11" x14ac:dyDescent="0.35">
      <c r="B403" s="8" t="s">
        <v>920</v>
      </c>
      <c r="C403" s="57" t="s">
        <v>921</v>
      </c>
      <c r="D403" s="54" t="s">
        <v>922</v>
      </c>
      <c r="E403" s="6" t="s">
        <v>139</v>
      </c>
      <c r="F403" s="19">
        <v>2159</v>
      </c>
      <c r="G403" s="24">
        <v>22.34</v>
      </c>
      <c r="H403" s="24">
        <v>0.03</v>
      </c>
      <c r="I403" s="31"/>
      <c r="J403" s="31"/>
      <c r="K403" s="35"/>
    </row>
    <row r="404" spans="2:11" x14ac:dyDescent="0.35">
      <c r="B404" s="8" t="s">
        <v>4133</v>
      </c>
      <c r="C404" s="57" t="s">
        <v>4134</v>
      </c>
      <c r="D404" s="54" t="s">
        <v>4135</v>
      </c>
      <c r="E404" s="6" t="s">
        <v>150</v>
      </c>
      <c r="F404" s="19">
        <v>2772</v>
      </c>
      <c r="G404" s="24">
        <v>22.3</v>
      </c>
      <c r="H404" s="24">
        <v>0.03</v>
      </c>
      <c r="I404" s="31"/>
      <c r="J404" s="31"/>
      <c r="K404" s="35"/>
    </row>
    <row r="405" spans="2:11" x14ac:dyDescent="0.35">
      <c r="B405" s="8" t="s">
        <v>1019</v>
      </c>
      <c r="C405" s="57" t="s">
        <v>1020</v>
      </c>
      <c r="D405" s="54" t="s">
        <v>1021</v>
      </c>
      <c r="E405" s="6" t="s">
        <v>196</v>
      </c>
      <c r="F405" s="19">
        <v>52462</v>
      </c>
      <c r="G405" s="24">
        <v>22.11</v>
      </c>
      <c r="H405" s="24">
        <v>0.03</v>
      </c>
      <c r="I405" s="31"/>
      <c r="J405" s="31"/>
      <c r="K405" s="35"/>
    </row>
    <row r="406" spans="2:11" x14ac:dyDescent="0.35">
      <c r="B406" s="8" t="s">
        <v>4136</v>
      </c>
      <c r="C406" s="57" t="s">
        <v>4137</v>
      </c>
      <c r="D406" s="54" t="s">
        <v>4138</v>
      </c>
      <c r="E406" s="6" t="s">
        <v>1048</v>
      </c>
      <c r="F406" s="19">
        <v>1335</v>
      </c>
      <c r="G406" s="24">
        <v>21.68</v>
      </c>
      <c r="H406" s="24">
        <v>0.03</v>
      </c>
      <c r="I406" s="31"/>
      <c r="J406" s="31"/>
      <c r="K406" s="35"/>
    </row>
    <row r="407" spans="2:11" x14ac:dyDescent="0.35">
      <c r="B407" s="8" t="s">
        <v>4139</v>
      </c>
      <c r="C407" s="57" t="s">
        <v>4140</v>
      </c>
      <c r="D407" s="54" t="s">
        <v>4141</v>
      </c>
      <c r="E407" s="6" t="s">
        <v>200</v>
      </c>
      <c r="F407" s="19">
        <v>1785</v>
      </c>
      <c r="G407" s="24">
        <v>21.54</v>
      </c>
      <c r="H407" s="24">
        <v>0.03</v>
      </c>
      <c r="I407" s="31"/>
      <c r="J407" s="31"/>
      <c r="K407" s="35"/>
    </row>
    <row r="408" spans="2:11" x14ac:dyDescent="0.35">
      <c r="B408" s="8" t="s">
        <v>4142</v>
      </c>
      <c r="C408" s="57" t="s">
        <v>4143</v>
      </c>
      <c r="D408" s="54" t="s">
        <v>4144</v>
      </c>
      <c r="E408" s="6" t="s">
        <v>89</v>
      </c>
      <c r="F408" s="19">
        <v>2159</v>
      </c>
      <c r="G408" s="24">
        <v>21.5</v>
      </c>
      <c r="H408" s="24">
        <v>0.03</v>
      </c>
      <c r="I408" s="31"/>
      <c r="J408" s="31"/>
      <c r="K408" s="35"/>
    </row>
    <row r="409" spans="2:11" x14ac:dyDescent="0.35">
      <c r="B409" s="8" t="s">
        <v>4145</v>
      </c>
      <c r="C409" s="57" t="s">
        <v>4146</v>
      </c>
      <c r="D409" s="54" t="s">
        <v>4147</v>
      </c>
      <c r="E409" s="6" t="s">
        <v>127</v>
      </c>
      <c r="F409" s="19">
        <v>1155</v>
      </c>
      <c r="G409" s="24">
        <v>21.46</v>
      </c>
      <c r="H409" s="24">
        <v>0.03</v>
      </c>
      <c r="I409" s="31"/>
      <c r="J409" s="31"/>
      <c r="K409" s="35"/>
    </row>
    <row r="410" spans="2:11" x14ac:dyDescent="0.35">
      <c r="B410" s="8" t="s">
        <v>4148</v>
      </c>
      <c r="C410" s="57" t="s">
        <v>4149</v>
      </c>
      <c r="D410" s="54" t="s">
        <v>4150</v>
      </c>
      <c r="E410" s="6" t="s">
        <v>150</v>
      </c>
      <c r="F410" s="19">
        <v>9185</v>
      </c>
      <c r="G410" s="24">
        <v>21.41</v>
      </c>
      <c r="H410" s="24">
        <v>0.03</v>
      </c>
      <c r="I410" s="31"/>
      <c r="J410" s="31"/>
      <c r="K410" s="35"/>
    </row>
    <row r="411" spans="2:11" x14ac:dyDescent="0.35">
      <c r="B411" s="8" t="s">
        <v>4151</v>
      </c>
      <c r="C411" s="57" t="s">
        <v>4152</v>
      </c>
      <c r="D411" s="54" t="s">
        <v>4153</v>
      </c>
      <c r="E411" s="6" t="s">
        <v>290</v>
      </c>
      <c r="F411" s="19">
        <v>4018</v>
      </c>
      <c r="G411" s="24">
        <v>21.39</v>
      </c>
      <c r="H411" s="24">
        <v>0.03</v>
      </c>
      <c r="I411" s="31"/>
      <c r="J411" s="31"/>
      <c r="K411" s="35"/>
    </row>
    <row r="412" spans="2:11" x14ac:dyDescent="0.35">
      <c r="B412" s="8" t="s">
        <v>2605</v>
      </c>
      <c r="C412" s="57" t="s">
        <v>2606</v>
      </c>
      <c r="D412" s="54" t="s">
        <v>2607</v>
      </c>
      <c r="E412" s="6" t="s">
        <v>57</v>
      </c>
      <c r="F412" s="19">
        <v>12481</v>
      </c>
      <c r="G412" s="24">
        <v>21.35</v>
      </c>
      <c r="H412" s="24">
        <v>0.03</v>
      </c>
      <c r="I412" s="31"/>
      <c r="J412" s="31"/>
      <c r="K412" s="35"/>
    </row>
    <row r="413" spans="2:11" x14ac:dyDescent="0.35">
      <c r="B413" s="8" t="s">
        <v>4154</v>
      </c>
      <c r="C413" s="57" t="s">
        <v>4155</v>
      </c>
      <c r="D413" s="54" t="s">
        <v>4156</v>
      </c>
      <c r="E413" s="6" t="s">
        <v>111</v>
      </c>
      <c r="F413" s="19">
        <v>4675</v>
      </c>
      <c r="G413" s="24">
        <v>21.35</v>
      </c>
      <c r="H413" s="24">
        <v>0.03</v>
      </c>
      <c r="I413" s="31"/>
      <c r="J413" s="31"/>
      <c r="K413" s="35"/>
    </row>
    <row r="414" spans="2:11" x14ac:dyDescent="0.35">
      <c r="B414" s="8" t="s">
        <v>2244</v>
      </c>
      <c r="C414" s="57" t="s">
        <v>2245</v>
      </c>
      <c r="D414" s="54" t="s">
        <v>2246</v>
      </c>
      <c r="E414" s="6" t="s">
        <v>139</v>
      </c>
      <c r="F414" s="19">
        <v>1184</v>
      </c>
      <c r="G414" s="24">
        <v>21.28</v>
      </c>
      <c r="H414" s="24">
        <v>0.03</v>
      </c>
      <c r="I414" s="31"/>
      <c r="J414" s="31"/>
      <c r="K414" s="35"/>
    </row>
    <row r="415" spans="2:11" x14ac:dyDescent="0.35">
      <c r="B415" s="8" t="s">
        <v>2276</v>
      </c>
      <c r="C415" s="57" t="s">
        <v>2277</v>
      </c>
      <c r="D415" s="54" t="s">
        <v>2278</v>
      </c>
      <c r="E415" s="6" t="s">
        <v>312</v>
      </c>
      <c r="F415" s="19">
        <v>3805</v>
      </c>
      <c r="G415" s="24">
        <v>21.1</v>
      </c>
      <c r="H415" s="24">
        <v>0.03</v>
      </c>
      <c r="I415" s="31"/>
      <c r="J415" s="31"/>
      <c r="K415" s="35"/>
    </row>
    <row r="416" spans="2:11" x14ac:dyDescent="0.35">
      <c r="B416" s="8" t="s">
        <v>4157</v>
      </c>
      <c r="C416" s="57" t="s">
        <v>4158</v>
      </c>
      <c r="D416" s="54" t="s">
        <v>4159</v>
      </c>
      <c r="E416" s="6" t="s">
        <v>436</v>
      </c>
      <c r="F416" s="19">
        <v>10163</v>
      </c>
      <c r="G416" s="24">
        <v>20.84</v>
      </c>
      <c r="H416" s="24">
        <v>0.03</v>
      </c>
      <c r="I416" s="31"/>
      <c r="J416" s="31"/>
      <c r="K416" s="35"/>
    </row>
    <row r="417" spans="2:11" x14ac:dyDescent="0.35">
      <c r="B417" s="8" t="s">
        <v>4160</v>
      </c>
      <c r="C417" s="57" t="s">
        <v>4161</v>
      </c>
      <c r="D417" s="54" t="s">
        <v>4162</v>
      </c>
      <c r="E417" s="6" t="s">
        <v>143</v>
      </c>
      <c r="F417" s="19">
        <v>3654</v>
      </c>
      <c r="G417" s="24">
        <v>20.84</v>
      </c>
      <c r="H417" s="24">
        <v>0.03</v>
      </c>
      <c r="I417" s="31"/>
      <c r="J417" s="31"/>
      <c r="K417" s="35"/>
    </row>
    <row r="418" spans="2:11" x14ac:dyDescent="0.35">
      <c r="B418" s="8" t="s">
        <v>3880</v>
      </c>
      <c r="C418" s="57" t="s">
        <v>1602</v>
      </c>
      <c r="D418" s="54" t="s">
        <v>3881</v>
      </c>
      <c r="E418" s="6" t="s">
        <v>43</v>
      </c>
      <c r="F418" s="19">
        <v>25568</v>
      </c>
      <c r="G418" s="24">
        <v>20.74</v>
      </c>
      <c r="H418" s="24">
        <v>0.03</v>
      </c>
      <c r="I418" s="31"/>
      <c r="J418" s="31"/>
      <c r="K418" s="35"/>
    </row>
    <row r="419" spans="2:11" x14ac:dyDescent="0.35">
      <c r="B419" s="8" t="s">
        <v>478</v>
      </c>
      <c r="C419" s="57" t="s">
        <v>479</v>
      </c>
      <c r="D419" s="54" t="s">
        <v>480</v>
      </c>
      <c r="E419" s="6" t="s">
        <v>481</v>
      </c>
      <c r="F419" s="19">
        <v>3263</v>
      </c>
      <c r="G419" s="24">
        <v>20.29</v>
      </c>
      <c r="H419" s="24">
        <v>0.02</v>
      </c>
      <c r="I419" s="31"/>
      <c r="J419" s="31"/>
      <c r="K419" s="35"/>
    </row>
    <row r="420" spans="2:11" x14ac:dyDescent="0.35">
      <c r="B420" s="8" t="s">
        <v>4166</v>
      </c>
      <c r="C420" s="57" t="s">
        <v>4167</v>
      </c>
      <c r="D420" s="54" t="s">
        <v>4168</v>
      </c>
      <c r="E420" s="6" t="s">
        <v>43</v>
      </c>
      <c r="F420" s="19">
        <v>20303</v>
      </c>
      <c r="G420" s="24">
        <v>20.21</v>
      </c>
      <c r="H420" s="24">
        <v>0.02</v>
      </c>
      <c r="I420" s="31"/>
      <c r="J420" s="31"/>
      <c r="K420" s="35"/>
    </row>
    <row r="421" spans="2:11" x14ac:dyDescent="0.35">
      <c r="B421" s="8" t="s">
        <v>4169</v>
      </c>
      <c r="C421" s="57" t="s">
        <v>4170</v>
      </c>
      <c r="D421" s="54" t="s">
        <v>4171</v>
      </c>
      <c r="E421" s="6" t="s">
        <v>89</v>
      </c>
      <c r="F421" s="19">
        <v>11339</v>
      </c>
      <c r="G421" s="24">
        <v>20.2</v>
      </c>
      <c r="H421" s="24">
        <v>0.02</v>
      </c>
      <c r="I421" s="31"/>
      <c r="J421" s="31"/>
      <c r="K421" s="35"/>
    </row>
    <row r="422" spans="2:11" x14ac:dyDescent="0.35">
      <c r="B422" s="8" t="s">
        <v>4172</v>
      </c>
      <c r="C422" s="57" t="s">
        <v>4173</v>
      </c>
      <c r="D422" s="54" t="s">
        <v>4174</v>
      </c>
      <c r="E422" s="6" t="s">
        <v>89</v>
      </c>
      <c r="F422" s="19">
        <v>18330</v>
      </c>
      <c r="G422" s="24">
        <v>20.18</v>
      </c>
      <c r="H422" s="24">
        <v>0.02</v>
      </c>
      <c r="I422" s="31"/>
      <c r="J422" s="31"/>
      <c r="K422" s="35"/>
    </row>
    <row r="423" spans="2:11" x14ac:dyDescent="0.35">
      <c r="B423" s="8" t="s">
        <v>4163</v>
      </c>
      <c r="C423" s="57" t="s">
        <v>4164</v>
      </c>
      <c r="D423" s="54" t="s">
        <v>4165</v>
      </c>
      <c r="E423" s="6" t="s">
        <v>100</v>
      </c>
      <c r="F423" s="19">
        <v>278</v>
      </c>
      <c r="G423" s="24">
        <v>20.11</v>
      </c>
      <c r="H423" s="24">
        <v>0.02</v>
      </c>
      <c r="I423" s="31"/>
      <c r="J423" s="31"/>
      <c r="K423" s="35"/>
    </row>
    <row r="424" spans="2:11" x14ac:dyDescent="0.35">
      <c r="B424" s="8" t="s">
        <v>4175</v>
      </c>
      <c r="C424" s="57" t="s">
        <v>4176</v>
      </c>
      <c r="D424" s="54" t="s">
        <v>4177</v>
      </c>
      <c r="E424" s="6" t="s">
        <v>127</v>
      </c>
      <c r="F424" s="19">
        <v>11137</v>
      </c>
      <c r="G424" s="24">
        <v>20.07</v>
      </c>
      <c r="H424" s="24">
        <v>0.02</v>
      </c>
      <c r="I424" s="31"/>
      <c r="J424" s="31"/>
      <c r="K424" s="35"/>
    </row>
    <row r="425" spans="2:11" x14ac:dyDescent="0.35">
      <c r="B425" s="8" t="s">
        <v>3882</v>
      </c>
      <c r="C425" s="57" t="s">
        <v>3883</v>
      </c>
      <c r="D425" s="54" t="s">
        <v>3884</v>
      </c>
      <c r="E425" s="6" t="s">
        <v>150</v>
      </c>
      <c r="F425" s="19">
        <v>1690</v>
      </c>
      <c r="G425" s="24">
        <v>20.02</v>
      </c>
      <c r="H425" s="24">
        <v>0.02</v>
      </c>
      <c r="I425" s="31"/>
      <c r="J425" s="31"/>
      <c r="K425" s="35"/>
    </row>
    <row r="426" spans="2:11" x14ac:dyDescent="0.35">
      <c r="B426" s="8" t="s">
        <v>3885</v>
      </c>
      <c r="C426" s="57" t="s">
        <v>3886</v>
      </c>
      <c r="D426" s="54" t="s">
        <v>3887</v>
      </c>
      <c r="E426" s="6" t="s">
        <v>85</v>
      </c>
      <c r="F426" s="19">
        <v>10960</v>
      </c>
      <c r="G426" s="24">
        <v>19.93</v>
      </c>
      <c r="H426" s="24">
        <v>0.02</v>
      </c>
      <c r="I426" s="31"/>
      <c r="J426" s="31"/>
      <c r="K426" s="35"/>
    </row>
    <row r="427" spans="2:11" x14ac:dyDescent="0.35">
      <c r="B427" s="8" t="s">
        <v>4178</v>
      </c>
      <c r="C427" s="57" t="s">
        <v>4179</v>
      </c>
      <c r="D427" s="54" t="s">
        <v>4180</v>
      </c>
      <c r="E427" s="6" t="s">
        <v>328</v>
      </c>
      <c r="F427" s="19">
        <v>2860</v>
      </c>
      <c r="G427" s="24">
        <v>19.760000000000002</v>
      </c>
      <c r="H427" s="24">
        <v>0.02</v>
      </c>
      <c r="I427" s="31"/>
      <c r="J427" s="31"/>
      <c r="K427" s="35"/>
    </row>
    <row r="428" spans="2:11" x14ac:dyDescent="0.35">
      <c r="B428" s="8" t="s">
        <v>4181</v>
      </c>
      <c r="C428" s="57" t="s">
        <v>4182</v>
      </c>
      <c r="D428" s="54" t="s">
        <v>4183</v>
      </c>
      <c r="E428" s="6" t="s">
        <v>50</v>
      </c>
      <c r="F428" s="19">
        <v>755</v>
      </c>
      <c r="G428" s="24">
        <v>19.579999999999998</v>
      </c>
      <c r="H428" s="24">
        <v>0.02</v>
      </c>
      <c r="I428" s="31"/>
      <c r="J428" s="31"/>
      <c r="K428" s="35"/>
    </row>
    <row r="429" spans="2:11" x14ac:dyDescent="0.35">
      <c r="B429" s="8" t="s">
        <v>4184</v>
      </c>
      <c r="C429" s="57" t="s">
        <v>4185</v>
      </c>
      <c r="D429" s="54" t="s">
        <v>4186</v>
      </c>
      <c r="E429" s="6" t="s">
        <v>111</v>
      </c>
      <c r="F429" s="19">
        <v>14195</v>
      </c>
      <c r="G429" s="24">
        <v>19.55</v>
      </c>
      <c r="H429" s="24">
        <v>0.02</v>
      </c>
      <c r="I429" s="31"/>
      <c r="J429" s="31"/>
      <c r="K429" s="35"/>
    </row>
    <row r="430" spans="2:11" x14ac:dyDescent="0.35">
      <c r="B430" s="8" t="s">
        <v>4187</v>
      </c>
      <c r="C430" s="57" t="s">
        <v>4188</v>
      </c>
      <c r="D430" s="54" t="s">
        <v>4189</v>
      </c>
      <c r="E430" s="6" t="s">
        <v>312</v>
      </c>
      <c r="F430" s="19">
        <v>1167</v>
      </c>
      <c r="G430" s="24">
        <v>19.53</v>
      </c>
      <c r="H430" s="24">
        <v>0.02</v>
      </c>
      <c r="I430" s="31"/>
      <c r="J430" s="31"/>
      <c r="K430" s="35"/>
    </row>
    <row r="431" spans="2:11" x14ac:dyDescent="0.35">
      <c r="B431" s="8" t="s">
        <v>2631</v>
      </c>
      <c r="C431" s="57" t="s">
        <v>2632</v>
      </c>
      <c r="D431" s="54" t="s">
        <v>2633</v>
      </c>
      <c r="E431" s="6" t="s">
        <v>57</v>
      </c>
      <c r="F431" s="19">
        <v>6572</v>
      </c>
      <c r="G431" s="24">
        <v>19.5</v>
      </c>
      <c r="H431" s="24">
        <v>0.02</v>
      </c>
      <c r="I431" s="31"/>
      <c r="J431" s="31"/>
      <c r="K431" s="35"/>
    </row>
    <row r="432" spans="2:11" x14ac:dyDescent="0.35">
      <c r="B432" s="8" t="s">
        <v>4190</v>
      </c>
      <c r="C432" s="57" t="s">
        <v>4191</v>
      </c>
      <c r="D432" s="54" t="s">
        <v>4192</v>
      </c>
      <c r="E432" s="6" t="s">
        <v>143</v>
      </c>
      <c r="F432" s="19">
        <v>6137</v>
      </c>
      <c r="G432" s="24">
        <v>19.48</v>
      </c>
      <c r="H432" s="24">
        <v>0.02</v>
      </c>
      <c r="I432" s="31"/>
      <c r="J432" s="31"/>
      <c r="K432" s="35"/>
    </row>
    <row r="433" spans="2:11" x14ac:dyDescent="0.35">
      <c r="B433" s="8" t="s">
        <v>4193</v>
      </c>
      <c r="C433" s="57" t="s">
        <v>4194</v>
      </c>
      <c r="D433" s="54" t="s">
        <v>4195</v>
      </c>
      <c r="E433" s="6" t="s">
        <v>206</v>
      </c>
      <c r="F433" s="19">
        <v>1873</v>
      </c>
      <c r="G433" s="24">
        <v>19.45</v>
      </c>
      <c r="H433" s="24">
        <v>0.02</v>
      </c>
      <c r="I433" s="31"/>
      <c r="J433" s="31"/>
      <c r="K433" s="35"/>
    </row>
    <row r="434" spans="2:11" x14ac:dyDescent="0.35">
      <c r="B434" s="8" t="s">
        <v>3888</v>
      </c>
      <c r="C434" s="57" t="s">
        <v>3889</v>
      </c>
      <c r="D434" s="54" t="s">
        <v>3890</v>
      </c>
      <c r="E434" s="6" t="s">
        <v>481</v>
      </c>
      <c r="F434" s="19">
        <v>7198</v>
      </c>
      <c r="G434" s="24">
        <v>19.190000000000001</v>
      </c>
      <c r="H434" s="24">
        <v>0.02</v>
      </c>
      <c r="I434" s="31"/>
      <c r="J434" s="31"/>
      <c r="K434" s="35"/>
    </row>
    <row r="435" spans="2:11" x14ac:dyDescent="0.35">
      <c r="B435" s="8" t="s">
        <v>4196</v>
      </c>
      <c r="C435" s="57" t="s">
        <v>4197</v>
      </c>
      <c r="D435" s="54" t="s">
        <v>4198</v>
      </c>
      <c r="E435" s="6" t="s">
        <v>57</v>
      </c>
      <c r="F435" s="19">
        <v>5785</v>
      </c>
      <c r="G435" s="24">
        <v>19.14</v>
      </c>
      <c r="H435" s="24">
        <v>0.02</v>
      </c>
      <c r="I435" s="31"/>
      <c r="J435" s="31"/>
      <c r="K435" s="35"/>
    </row>
    <row r="436" spans="2:11" x14ac:dyDescent="0.35">
      <c r="B436" s="8" t="s">
        <v>4199</v>
      </c>
      <c r="C436" s="57" t="s">
        <v>4200</v>
      </c>
      <c r="D436" s="54" t="s">
        <v>4201</v>
      </c>
      <c r="E436" s="6" t="s">
        <v>100</v>
      </c>
      <c r="F436" s="19">
        <v>921</v>
      </c>
      <c r="G436" s="24">
        <v>19.100000000000001</v>
      </c>
      <c r="H436" s="24">
        <v>0.02</v>
      </c>
      <c r="I436" s="31"/>
      <c r="J436" s="31"/>
      <c r="K436" s="35"/>
    </row>
    <row r="437" spans="2:11" x14ac:dyDescent="0.35">
      <c r="B437" s="8" t="s">
        <v>4202</v>
      </c>
      <c r="C437" s="57" t="s">
        <v>4203</v>
      </c>
      <c r="D437" s="54" t="s">
        <v>4204</v>
      </c>
      <c r="E437" s="6" t="s">
        <v>539</v>
      </c>
      <c r="F437" s="19">
        <v>12354</v>
      </c>
      <c r="G437" s="24">
        <v>18.75</v>
      </c>
      <c r="H437" s="24">
        <v>0.02</v>
      </c>
      <c r="I437" s="31"/>
      <c r="J437" s="31"/>
      <c r="K437" s="35"/>
    </row>
    <row r="438" spans="2:11" x14ac:dyDescent="0.35">
      <c r="B438" s="8" t="s">
        <v>4208</v>
      </c>
      <c r="C438" s="57" t="s">
        <v>4209</v>
      </c>
      <c r="D438" s="54" t="s">
        <v>4210</v>
      </c>
      <c r="E438" s="6" t="s">
        <v>131</v>
      </c>
      <c r="F438" s="19">
        <v>2664</v>
      </c>
      <c r="G438" s="24">
        <v>18.190000000000001</v>
      </c>
      <c r="H438" s="24">
        <v>0.02</v>
      </c>
      <c r="I438" s="31"/>
      <c r="J438" s="31"/>
      <c r="K438" s="35"/>
    </row>
    <row r="439" spans="2:11" x14ac:dyDescent="0.35">
      <c r="B439" s="8" t="s">
        <v>4205</v>
      </c>
      <c r="C439" s="57" t="s">
        <v>4206</v>
      </c>
      <c r="D439" s="54" t="s">
        <v>4207</v>
      </c>
      <c r="E439" s="6" t="s">
        <v>50</v>
      </c>
      <c r="F439" s="19">
        <v>3290</v>
      </c>
      <c r="G439" s="24">
        <v>18.18</v>
      </c>
      <c r="H439" s="24">
        <v>0.02</v>
      </c>
      <c r="I439" s="31"/>
      <c r="J439" s="31"/>
      <c r="K439" s="35"/>
    </row>
    <row r="440" spans="2:11" x14ac:dyDescent="0.35">
      <c r="B440" s="8" t="s">
        <v>4211</v>
      </c>
      <c r="C440" s="57" t="s">
        <v>756</v>
      </c>
      <c r="D440" s="54" t="s">
        <v>4212</v>
      </c>
      <c r="E440" s="6" t="s">
        <v>89</v>
      </c>
      <c r="F440" s="19">
        <v>4504</v>
      </c>
      <c r="G440" s="24">
        <v>17.95</v>
      </c>
      <c r="H440" s="24">
        <v>0.02</v>
      </c>
      <c r="I440" s="31"/>
      <c r="J440" s="31"/>
      <c r="K440" s="35"/>
    </row>
    <row r="441" spans="2:11" x14ac:dyDescent="0.35">
      <c r="B441" s="8" t="s">
        <v>4213</v>
      </c>
      <c r="C441" s="57" t="s">
        <v>4214</v>
      </c>
      <c r="D441" s="54" t="s">
        <v>4215</v>
      </c>
      <c r="E441" s="6" t="s">
        <v>127</v>
      </c>
      <c r="F441" s="19">
        <v>1462</v>
      </c>
      <c r="G441" s="24">
        <v>17.920000000000002</v>
      </c>
      <c r="H441" s="24">
        <v>0.02</v>
      </c>
      <c r="I441" s="31"/>
      <c r="J441" s="31"/>
      <c r="K441" s="35"/>
    </row>
    <row r="442" spans="2:11" x14ac:dyDescent="0.35">
      <c r="B442" s="8" t="s">
        <v>4216</v>
      </c>
      <c r="C442" s="57" t="s">
        <v>4217</v>
      </c>
      <c r="D442" s="54" t="s">
        <v>4218</v>
      </c>
      <c r="E442" s="6" t="s">
        <v>198</v>
      </c>
      <c r="F442" s="19">
        <v>267</v>
      </c>
      <c r="G442" s="24">
        <v>17.57</v>
      </c>
      <c r="H442" s="24">
        <v>0.02</v>
      </c>
      <c r="I442" s="31"/>
      <c r="J442" s="31"/>
      <c r="K442" s="35"/>
    </row>
    <row r="443" spans="2:11" x14ac:dyDescent="0.35">
      <c r="B443" s="8" t="s">
        <v>4222</v>
      </c>
      <c r="C443" s="57" t="s">
        <v>4223</v>
      </c>
      <c r="D443" s="54" t="s">
        <v>4224</v>
      </c>
      <c r="E443" s="6" t="s">
        <v>839</v>
      </c>
      <c r="F443" s="19">
        <v>2927</v>
      </c>
      <c r="G443" s="24">
        <v>17.440000000000001</v>
      </c>
      <c r="H443" s="24">
        <v>0.02</v>
      </c>
      <c r="I443" s="31"/>
      <c r="J443" s="31"/>
      <c r="K443" s="35"/>
    </row>
    <row r="444" spans="2:11" x14ac:dyDescent="0.35">
      <c r="B444" s="8" t="s">
        <v>4219</v>
      </c>
      <c r="C444" s="57" t="s">
        <v>4220</v>
      </c>
      <c r="D444" s="54" t="s">
        <v>4221</v>
      </c>
      <c r="E444" s="6" t="s">
        <v>150</v>
      </c>
      <c r="F444" s="19">
        <v>260</v>
      </c>
      <c r="G444" s="24">
        <v>17.39</v>
      </c>
      <c r="H444" s="24">
        <v>0.02</v>
      </c>
      <c r="I444" s="31"/>
      <c r="J444" s="31"/>
      <c r="K444" s="35"/>
    </row>
    <row r="445" spans="2:11" x14ac:dyDescent="0.35">
      <c r="B445" s="8" t="s">
        <v>779</v>
      </c>
      <c r="C445" s="57" t="s">
        <v>780</v>
      </c>
      <c r="D445" s="54" t="s">
        <v>781</v>
      </c>
      <c r="E445" s="6" t="s">
        <v>782</v>
      </c>
      <c r="F445" s="19">
        <v>694</v>
      </c>
      <c r="G445" s="24">
        <v>17.23</v>
      </c>
      <c r="H445" s="24">
        <v>0.02</v>
      </c>
      <c r="I445" s="31"/>
      <c r="J445" s="31"/>
      <c r="K445" s="35"/>
    </row>
    <row r="446" spans="2:11" x14ac:dyDescent="0.35">
      <c r="B446" s="8" t="s">
        <v>4225</v>
      </c>
      <c r="C446" s="57" t="s">
        <v>4226</v>
      </c>
      <c r="D446" s="54" t="s">
        <v>4227</v>
      </c>
      <c r="E446" s="6" t="s">
        <v>111</v>
      </c>
      <c r="F446" s="19">
        <v>55127</v>
      </c>
      <c r="G446" s="24">
        <v>17.14</v>
      </c>
      <c r="H446" s="24">
        <v>0.02</v>
      </c>
      <c r="I446" s="31"/>
      <c r="J446" s="31"/>
      <c r="K446" s="35"/>
    </row>
    <row r="447" spans="2:11" x14ac:dyDescent="0.35">
      <c r="B447" s="8" t="s">
        <v>4228</v>
      </c>
      <c r="C447" s="57" t="s">
        <v>4229</v>
      </c>
      <c r="D447" s="54" t="s">
        <v>4230</v>
      </c>
      <c r="E447" s="6" t="s">
        <v>127</v>
      </c>
      <c r="F447" s="19">
        <v>2386</v>
      </c>
      <c r="G447" s="24">
        <v>16.760000000000002</v>
      </c>
      <c r="H447" s="24">
        <v>0.02</v>
      </c>
      <c r="I447" s="31"/>
      <c r="J447" s="31"/>
      <c r="K447" s="35"/>
    </row>
    <row r="448" spans="2:11" x14ac:dyDescent="0.35">
      <c r="B448" s="8" t="s">
        <v>4231</v>
      </c>
      <c r="C448" s="57" t="s">
        <v>4232</v>
      </c>
      <c r="D448" s="54" t="s">
        <v>4233</v>
      </c>
      <c r="E448" s="6" t="s">
        <v>328</v>
      </c>
      <c r="F448" s="19">
        <v>788</v>
      </c>
      <c r="G448" s="24">
        <v>16.690000000000001</v>
      </c>
      <c r="H448" s="24">
        <v>0.02</v>
      </c>
      <c r="I448" s="31"/>
      <c r="J448" s="31"/>
      <c r="K448" s="35"/>
    </row>
    <row r="449" spans="2:11" x14ac:dyDescent="0.35">
      <c r="B449" s="8" t="s">
        <v>4234</v>
      </c>
      <c r="C449" s="57" t="s">
        <v>4235</v>
      </c>
      <c r="D449" s="54" t="s">
        <v>4236</v>
      </c>
      <c r="E449" s="6" t="s">
        <v>89</v>
      </c>
      <c r="F449" s="19">
        <v>29405</v>
      </c>
      <c r="G449" s="24">
        <v>16.53</v>
      </c>
      <c r="H449" s="24">
        <v>0.02</v>
      </c>
      <c r="I449" s="31"/>
      <c r="J449" s="31"/>
      <c r="K449" s="35"/>
    </row>
    <row r="450" spans="2:11" x14ac:dyDescent="0.35">
      <c r="B450" s="8" t="s">
        <v>4237</v>
      </c>
      <c r="C450" s="57" t="s">
        <v>4238</v>
      </c>
      <c r="D450" s="54" t="s">
        <v>4239</v>
      </c>
      <c r="E450" s="6" t="s">
        <v>491</v>
      </c>
      <c r="F450" s="19">
        <v>3453</v>
      </c>
      <c r="G450" s="24">
        <v>16.440000000000001</v>
      </c>
      <c r="H450" s="24">
        <v>0.02</v>
      </c>
      <c r="I450" s="31"/>
      <c r="J450" s="31"/>
      <c r="K450" s="35"/>
    </row>
    <row r="451" spans="2:11" x14ac:dyDescent="0.35">
      <c r="B451" s="8" t="s">
        <v>4240</v>
      </c>
      <c r="C451" s="57" t="s">
        <v>4241</v>
      </c>
      <c r="D451" s="54" t="s">
        <v>4242</v>
      </c>
      <c r="E451" s="6" t="s">
        <v>243</v>
      </c>
      <c r="F451" s="19">
        <v>22887</v>
      </c>
      <c r="G451" s="24">
        <v>16.43</v>
      </c>
      <c r="H451" s="24">
        <v>0.02</v>
      </c>
      <c r="I451" s="31"/>
      <c r="J451" s="31"/>
      <c r="K451" s="35"/>
    </row>
    <row r="452" spans="2:11" x14ac:dyDescent="0.35">
      <c r="B452" s="8" t="s">
        <v>4243</v>
      </c>
      <c r="C452" s="57" t="s">
        <v>4244</v>
      </c>
      <c r="D452" s="54" t="s">
        <v>4245</v>
      </c>
      <c r="E452" s="6" t="s">
        <v>57</v>
      </c>
      <c r="F452" s="19">
        <v>5141</v>
      </c>
      <c r="G452" s="24">
        <v>16.399999999999999</v>
      </c>
      <c r="H452" s="24">
        <v>0.02</v>
      </c>
      <c r="I452" s="31"/>
      <c r="J452" s="31"/>
      <c r="K452" s="35"/>
    </row>
    <row r="453" spans="2:11" x14ac:dyDescent="0.35">
      <c r="B453" s="8" t="s">
        <v>4246</v>
      </c>
      <c r="C453" s="57" t="s">
        <v>4247</v>
      </c>
      <c r="D453" s="54" t="s">
        <v>4248</v>
      </c>
      <c r="E453" s="6" t="s">
        <v>243</v>
      </c>
      <c r="F453" s="19">
        <v>3977</v>
      </c>
      <c r="G453" s="24">
        <v>16.170000000000002</v>
      </c>
      <c r="H453" s="24">
        <v>0.02</v>
      </c>
      <c r="I453" s="31"/>
      <c r="J453" s="31"/>
      <c r="K453" s="35"/>
    </row>
    <row r="454" spans="2:11" x14ac:dyDescent="0.35">
      <c r="B454" s="8" t="s">
        <v>313</v>
      </c>
      <c r="C454" s="57" t="s">
        <v>314</v>
      </c>
      <c r="D454" s="54" t="s">
        <v>315</v>
      </c>
      <c r="E454" s="6" t="s">
        <v>67</v>
      </c>
      <c r="F454" s="19">
        <v>4564</v>
      </c>
      <c r="G454" s="24">
        <v>16</v>
      </c>
      <c r="H454" s="24">
        <v>0.02</v>
      </c>
      <c r="I454" s="31"/>
      <c r="J454" s="31"/>
      <c r="K454" s="35"/>
    </row>
    <row r="455" spans="2:11" x14ac:dyDescent="0.35">
      <c r="B455" s="8" t="s">
        <v>3891</v>
      </c>
      <c r="C455" s="57" t="s">
        <v>3892</v>
      </c>
      <c r="D455" s="54" t="s">
        <v>3893</v>
      </c>
      <c r="E455" s="6" t="s">
        <v>43</v>
      </c>
      <c r="F455" s="19">
        <v>31236</v>
      </c>
      <c r="G455" s="24">
        <v>15.93</v>
      </c>
      <c r="H455" s="24">
        <v>0.02</v>
      </c>
      <c r="I455" s="31"/>
      <c r="J455" s="31"/>
      <c r="K455" s="35"/>
    </row>
    <row r="456" spans="2:11" x14ac:dyDescent="0.35">
      <c r="B456" s="8" t="s">
        <v>4249</v>
      </c>
      <c r="C456" s="57" t="s">
        <v>4250</v>
      </c>
      <c r="D456" s="54" t="s">
        <v>4251</v>
      </c>
      <c r="E456" s="6" t="s">
        <v>57</v>
      </c>
      <c r="F456" s="19">
        <v>6102</v>
      </c>
      <c r="G456" s="24">
        <v>15.92</v>
      </c>
      <c r="H456" s="24">
        <v>0.02</v>
      </c>
      <c r="I456" s="31"/>
      <c r="J456" s="31"/>
      <c r="K456" s="35"/>
    </row>
    <row r="457" spans="2:11" x14ac:dyDescent="0.35">
      <c r="B457" s="8" t="s">
        <v>4252</v>
      </c>
      <c r="C457" s="57" t="s">
        <v>4253</v>
      </c>
      <c r="D457" s="54" t="s">
        <v>4254</v>
      </c>
      <c r="E457" s="6" t="s">
        <v>200</v>
      </c>
      <c r="F457" s="19">
        <v>10098</v>
      </c>
      <c r="G457" s="24">
        <v>15.8</v>
      </c>
      <c r="H457" s="24">
        <v>0.02</v>
      </c>
      <c r="I457" s="31"/>
      <c r="J457" s="31"/>
      <c r="K457" s="35"/>
    </row>
    <row r="458" spans="2:11" x14ac:dyDescent="0.35">
      <c r="B458" s="8" t="s">
        <v>4255</v>
      </c>
      <c r="C458" s="57" t="s">
        <v>4256</v>
      </c>
      <c r="D458" s="54" t="s">
        <v>4257</v>
      </c>
      <c r="E458" s="6" t="s">
        <v>491</v>
      </c>
      <c r="F458" s="19">
        <v>29740</v>
      </c>
      <c r="G458" s="24">
        <v>15.67</v>
      </c>
      <c r="H458" s="24">
        <v>0.02</v>
      </c>
      <c r="I458" s="31"/>
      <c r="J458" s="31"/>
      <c r="K458" s="35"/>
    </row>
    <row r="459" spans="2:11" x14ac:dyDescent="0.35">
      <c r="B459" s="8" t="s">
        <v>2634</v>
      </c>
      <c r="C459" s="57" t="s">
        <v>2635</v>
      </c>
      <c r="D459" s="54" t="s">
        <v>2636</v>
      </c>
      <c r="E459" s="6" t="s">
        <v>312</v>
      </c>
      <c r="F459" s="19">
        <v>348</v>
      </c>
      <c r="G459" s="24">
        <v>15.5</v>
      </c>
      <c r="H459" s="24">
        <v>0.02</v>
      </c>
      <c r="I459" s="31"/>
      <c r="J459" s="31"/>
      <c r="K459" s="35"/>
    </row>
    <row r="460" spans="2:11" x14ac:dyDescent="0.35">
      <c r="B460" s="8" t="s">
        <v>443</v>
      </c>
      <c r="C460" s="57" t="s">
        <v>444</v>
      </c>
      <c r="D460" s="54" t="s">
        <v>445</v>
      </c>
      <c r="E460" s="6" t="s">
        <v>312</v>
      </c>
      <c r="F460" s="19">
        <v>3249</v>
      </c>
      <c r="G460" s="24">
        <v>15.42</v>
      </c>
      <c r="H460" s="24">
        <v>0.02</v>
      </c>
      <c r="I460" s="31"/>
      <c r="J460" s="31"/>
      <c r="K460" s="35"/>
    </row>
    <row r="461" spans="2:11" x14ac:dyDescent="0.35">
      <c r="B461" s="8" t="s">
        <v>2643</v>
      </c>
      <c r="C461" s="57" t="s">
        <v>2644</v>
      </c>
      <c r="D461" s="54" t="s">
        <v>2645</v>
      </c>
      <c r="E461" s="6" t="s">
        <v>312</v>
      </c>
      <c r="F461" s="19">
        <v>2619</v>
      </c>
      <c r="G461" s="24">
        <v>15.34</v>
      </c>
      <c r="H461" s="24">
        <v>0.02</v>
      </c>
      <c r="I461" s="31"/>
      <c r="J461" s="31"/>
      <c r="K461" s="35"/>
    </row>
    <row r="462" spans="2:11" x14ac:dyDescent="0.35">
      <c r="B462" s="8" t="s">
        <v>2030</v>
      </c>
      <c r="C462" s="57" t="s">
        <v>2031</v>
      </c>
      <c r="D462" s="54" t="s">
        <v>2032</v>
      </c>
      <c r="E462" s="6" t="s">
        <v>127</v>
      </c>
      <c r="F462" s="19">
        <v>3840</v>
      </c>
      <c r="G462" s="24">
        <v>15.17</v>
      </c>
      <c r="H462" s="24">
        <v>0.02</v>
      </c>
      <c r="I462" s="31"/>
      <c r="J462" s="31"/>
      <c r="K462" s="35"/>
    </row>
    <row r="463" spans="2:11" x14ac:dyDescent="0.35">
      <c r="B463" s="8" t="s">
        <v>4258</v>
      </c>
      <c r="C463" s="57" t="s">
        <v>4259</v>
      </c>
      <c r="D463" s="54" t="s">
        <v>4260</v>
      </c>
      <c r="E463" s="6" t="s">
        <v>67</v>
      </c>
      <c r="F463" s="19">
        <v>5742</v>
      </c>
      <c r="G463" s="24">
        <v>15.16</v>
      </c>
      <c r="H463" s="24">
        <v>0.02</v>
      </c>
      <c r="I463" s="31"/>
      <c r="J463" s="31"/>
      <c r="K463" s="35"/>
    </row>
    <row r="464" spans="2:11" x14ac:dyDescent="0.35">
      <c r="B464" s="8" t="s">
        <v>4261</v>
      </c>
      <c r="C464" s="57" t="s">
        <v>4262</v>
      </c>
      <c r="D464" s="54" t="s">
        <v>4263</v>
      </c>
      <c r="E464" s="6" t="s">
        <v>67</v>
      </c>
      <c r="F464" s="19">
        <v>1294</v>
      </c>
      <c r="G464" s="24">
        <v>15.11</v>
      </c>
      <c r="H464" s="24">
        <v>0.02</v>
      </c>
      <c r="I464" s="31"/>
      <c r="J464" s="31"/>
      <c r="K464" s="35"/>
    </row>
    <row r="465" spans="2:11" x14ac:dyDescent="0.35">
      <c r="B465" s="8" t="s">
        <v>4264</v>
      </c>
      <c r="C465" s="57" t="s">
        <v>4265</v>
      </c>
      <c r="D465" s="54" t="s">
        <v>4266</v>
      </c>
      <c r="E465" s="6" t="s">
        <v>198</v>
      </c>
      <c r="F465" s="19">
        <v>7702</v>
      </c>
      <c r="G465" s="24">
        <v>15.05</v>
      </c>
      <c r="H465" s="24">
        <v>0.02</v>
      </c>
      <c r="I465" s="31"/>
      <c r="J465" s="31"/>
      <c r="K465" s="35"/>
    </row>
    <row r="466" spans="2:11" x14ac:dyDescent="0.35">
      <c r="B466" s="8" t="s">
        <v>4267</v>
      </c>
      <c r="C466" s="57" t="s">
        <v>4268</v>
      </c>
      <c r="D466" s="54" t="s">
        <v>4269</v>
      </c>
      <c r="E466" s="6" t="s">
        <v>481</v>
      </c>
      <c r="F466" s="19">
        <v>3895</v>
      </c>
      <c r="G466" s="24">
        <v>14.93</v>
      </c>
      <c r="H466" s="24">
        <v>0.02</v>
      </c>
      <c r="I466" s="31"/>
      <c r="J466" s="31"/>
      <c r="K466" s="35"/>
    </row>
    <row r="467" spans="2:11" x14ac:dyDescent="0.35">
      <c r="B467" s="8" t="s">
        <v>4273</v>
      </c>
      <c r="C467" s="57" t="s">
        <v>4274</v>
      </c>
      <c r="D467" s="54" t="s">
        <v>4275</v>
      </c>
      <c r="E467" s="6" t="s">
        <v>312</v>
      </c>
      <c r="F467" s="19">
        <v>1026</v>
      </c>
      <c r="G467" s="24">
        <v>14.74</v>
      </c>
      <c r="H467" s="24">
        <v>0.02</v>
      </c>
      <c r="I467" s="31"/>
      <c r="J467" s="31"/>
      <c r="K467" s="35"/>
    </row>
    <row r="468" spans="2:11" x14ac:dyDescent="0.35">
      <c r="B468" s="8" t="s">
        <v>4270</v>
      </c>
      <c r="C468" s="57" t="s">
        <v>4271</v>
      </c>
      <c r="D468" s="54" t="s">
        <v>4272</v>
      </c>
      <c r="E468" s="6" t="s">
        <v>143</v>
      </c>
      <c r="F468" s="19">
        <v>1838</v>
      </c>
      <c r="G468" s="24">
        <v>14.73</v>
      </c>
      <c r="H468" s="24">
        <v>0.02</v>
      </c>
      <c r="I468" s="31"/>
      <c r="J468" s="31"/>
      <c r="K468" s="35"/>
    </row>
    <row r="469" spans="2:11" x14ac:dyDescent="0.35">
      <c r="B469" s="8" t="s">
        <v>4276</v>
      </c>
      <c r="C469" s="57" t="s">
        <v>4277</v>
      </c>
      <c r="D469" s="54" t="s">
        <v>4278</v>
      </c>
      <c r="E469" s="6" t="s">
        <v>290</v>
      </c>
      <c r="F469" s="19">
        <v>2746</v>
      </c>
      <c r="G469" s="24">
        <v>14.61</v>
      </c>
      <c r="H469" s="24">
        <v>0.02</v>
      </c>
      <c r="I469" s="31"/>
      <c r="J469" s="31"/>
      <c r="K469" s="35"/>
    </row>
    <row r="470" spans="2:11" x14ac:dyDescent="0.35">
      <c r="B470" s="8" t="s">
        <v>1707</v>
      </c>
      <c r="C470" s="57" t="s">
        <v>1708</v>
      </c>
      <c r="D470" s="54" t="s">
        <v>1709</v>
      </c>
      <c r="E470" s="6" t="s">
        <v>127</v>
      </c>
      <c r="F470" s="19">
        <v>3041</v>
      </c>
      <c r="G470" s="24">
        <v>14.47</v>
      </c>
      <c r="H470" s="24">
        <v>0.02</v>
      </c>
      <c r="I470" s="31"/>
      <c r="J470" s="31"/>
      <c r="K470" s="35"/>
    </row>
    <row r="471" spans="2:11" x14ac:dyDescent="0.35">
      <c r="B471" s="8" t="s">
        <v>418</v>
      </c>
      <c r="C471" s="57" t="s">
        <v>419</v>
      </c>
      <c r="D471" s="54" t="s">
        <v>420</v>
      </c>
      <c r="E471" s="6" t="s">
        <v>200</v>
      </c>
      <c r="F471" s="19">
        <v>3432</v>
      </c>
      <c r="G471" s="24">
        <v>14.35</v>
      </c>
      <c r="H471" s="24">
        <v>0.02</v>
      </c>
      <c r="I471" s="31"/>
      <c r="J471" s="31"/>
      <c r="K471" s="35"/>
    </row>
    <row r="472" spans="2:11" x14ac:dyDescent="0.35">
      <c r="B472" s="8" t="s">
        <v>272</v>
      </c>
      <c r="C472" s="57" t="s">
        <v>273</v>
      </c>
      <c r="D472" s="54" t="s">
        <v>274</v>
      </c>
      <c r="E472" s="6" t="s">
        <v>57</v>
      </c>
      <c r="F472" s="19">
        <v>1118</v>
      </c>
      <c r="G472" s="24">
        <v>14.31</v>
      </c>
      <c r="H472" s="24">
        <v>0.02</v>
      </c>
      <c r="I472" s="31"/>
      <c r="J472" s="31"/>
      <c r="K472" s="35"/>
    </row>
    <row r="473" spans="2:11" x14ac:dyDescent="0.35">
      <c r="B473" s="8" t="s">
        <v>4282</v>
      </c>
      <c r="C473" s="57" t="s">
        <v>4283</v>
      </c>
      <c r="D473" s="54" t="s">
        <v>4284</v>
      </c>
      <c r="E473" s="6" t="s">
        <v>43</v>
      </c>
      <c r="F473" s="19">
        <v>27419</v>
      </c>
      <c r="G473" s="24">
        <v>14.27</v>
      </c>
      <c r="H473" s="24">
        <v>0.02</v>
      </c>
      <c r="I473" s="31"/>
      <c r="J473" s="31"/>
      <c r="K473" s="35"/>
    </row>
    <row r="474" spans="2:11" x14ac:dyDescent="0.35">
      <c r="B474" s="8" t="s">
        <v>4279</v>
      </c>
      <c r="C474" s="57" t="s">
        <v>4280</v>
      </c>
      <c r="D474" s="54" t="s">
        <v>4281</v>
      </c>
      <c r="E474" s="6" t="s">
        <v>4039</v>
      </c>
      <c r="F474" s="19">
        <v>4391</v>
      </c>
      <c r="G474" s="24">
        <v>14.27</v>
      </c>
      <c r="H474" s="24">
        <v>0.02</v>
      </c>
      <c r="I474" s="31"/>
      <c r="J474" s="31"/>
      <c r="K474" s="35"/>
    </row>
    <row r="475" spans="2:11" x14ac:dyDescent="0.35">
      <c r="B475" s="8" t="s">
        <v>4285</v>
      </c>
      <c r="C475" s="57" t="s">
        <v>4286</v>
      </c>
      <c r="D475" s="54" t="s">
        <v>4287</v>
      </c>
      <c r="E475" s="6" t="s">
        <v>50</v>
      </c>
      <c r="F475" s="19">
        <v>3240</v>
      </c>
      <c r="G475" s="24">
        <v>14.2</v>
      </c>
      <c r="H475" s="24">
        <v>0.02</v>
      </c>
      <c r="I475" s="31"/>
      <c r="J475" s="31"/>
      <c r="K475" s="35"/>
    </row>
    <row r="476" spans="2:11" x14ac:dyDescent="0.35">
      <c r="B476" s="8" t="s">
        <v>4288</v>
      </c>
      <c r="C476" s="57" t="s">
        <v>4289</v>
      </c>
      <c r="D476" s="54" t="s">
        <v>4290</v>
      </c>
      <c r="E476" s="6" t="s">
        <v>160</v>
      </c>
      <c r="F476" s="19">
        <v>6258</v>
      </c>
      <c r="G476" s="24">
        <v>13.77</v>
      </c>
      <c r="H476" s="24">
        <v>0.02</v>
      </c>
      <c r="I476" s="31"/>
      <c r="J476" s="31"/>
      <c r="K476" s="35"/>
    </row>
    <row r="477" spans="2:11" x14ac:dyDescent="0.35">
      <c r="B477" s="8" t="s">
        <v>4291</v>
      </c>
      <c r="C477" s="57" t="s">
        <v>4292</v>
      </c>
      <c r="D477" s="54" t="s">
        <v>4293</v>
      </c>
      <c r="E477" s="6" t="s">
        <v>481</v>
      </c>
      <c r="F477" s="19">
        <v>36284</v>
      </c>
      <c r="G477" s="24">
        <v>13.73</v>
      </c>
      <c r="H477" s="24">
        <v>0.02</v>
      </c>
      <c r="I477" s="31"/>
      <c r="J477" s="31"/>
      <c r="K477" s="35"/>
    </row>
    <row r="478" spans="2:11" x14ac:dyDescent="0.35">
      <c r="B478" s="8" t="s">
        <v>4294</v>
      </c>
      <c r="C478" s="57" t="s">
        <v>4295</v>
      </c>
      <c r="D478" s="54" t="s">
        <v>4296</v>
      </c>
      <c r="E478" s="6" t="s">
        <v>104</v>
      </c>
      <c r="F478" s="19">
        <v>736</v>
      </c>
      <c r="G478" s="24">
        <v>13.2</v>
      </c>
      <c r="H478" s="24">
        <v>0.02</v>
      </c>
      <c r="I478" s="31"/>
      <c r="J478" s="31"/>
      <c r="K478" s="35"/>
    </row>
    <row r="479" spans="2:11" x14ac:dyDescent="0.35">
      <c r="B479" s="8" t="s">
        <v>2614</v>
      </c>
      <c r="C479" s="57" t="s">
        <v>2063</v>
      </c>
      <c r="D479" s="54" t="s">
        <v>2615</v>
      </c>
      <c r="E479" s="6" t="s">
        <v>89</v>
      </c>
      <c r="F479" s="19">
        <v>15365</v>
      </c>
      <c r="G479" s="24">
        <v>13.1</v>
      </c>
      <c r="H479" s="24">
        <v>0.02</v>
      </c>
      <c r="I479" s="31"/>
      <c r="J479" s="31"/>
      <c r="K479" s="35"/>
    </row>
    <row r="480" spans="2:11" x14ac:dyDescent="0.35">
      <c r="B480" s="8" t="s">
        <v>4297</v>
      </c>
      <c r="C480" s="57" t="s">
        <v>4298</v>
      </c>
      <c r="D480" s="54" t="s">
        <v>4299</v>
      </c>
      <c r="E480" s="6" t="s">
        <v>127</v>
      </c>
      <c r="F480" s="19">
        <v>2763</v>
      </c>
      <c r="G480" s="24">
        <v>13.06</v>
      </c>
      <c r="H480" s="24">
        <v>0.02</v>
      </c>
      <c r="I480" s="31"/>
      <c r="J480" s="31"/>
      <c r="K480" s="35"/>
    </row>
    <row r="481" spans="2:11" x14ac:dyDescent="0.35">
      <c r="B481" s="8" t="s">
        <v>825</v>
      </c>
      <c r="C481" s="57" t="s">
        <v>826</v>
      </c>
      <c r="D481" s="54" t="s">
        <v>827</v>
      </c>
      <c r="E481" s="6" t="s">
        <v>328</v>
      </c>
      <c r="F481" s="19">
        <v>1825</v>
      </c>
      <c r="G481" s="24">
        <v>12.92</v>
      </c>
      <c r="H481" s="24">
        <v>0.02</v>
      </c>
      <c r="I481" s="31"/>
      <c r="J481" s="31"/>
      <c r="K481" s="35"/>
    </row>
    <row r="482" spans="2:11" x14ac:dyDescent="0.35">
      <c r="B482" s="8" t="s">
        <v>4300</v>
      </c>
      <c r="C482" s="57" t="s">
        <v>4301</v>
      </c>
      <c r="D482" s="54" t="s">
        <v>4302</v>
      </c>
      <c r="E482" s="6" t="s">
        <v>150</v>
      </c>
      <c r="F482" s="19">
        <v>1968</v>
      </c>
      <c r="G482" s="24">
        <v>12.85</v>
      </c>
      <c r="H482" s="24">
        <v>0.02</v>
      </c>
      <c r="I482" s="31"/>
      <c r="J482" s="31"/>
      <c r="K482" s="35"/>
    </row>
    <row r="483" spans="2:11" x14ac:dyDescent="0.35">
      <c r="B483" s="8" t="s">
        <v>872</v>
      </c>
      <c r="C483" s="57" t="s">
        <v>873</v>
      </c>
      <c r="D483" s="54" t="s">
        <v>874</v>
      </c>
      <c r="E483" s="6" t="s">
        <v>139</v>
      </c>
      <c r="F483" s="19">
        <v>2134</v>
      </c>
      <c r="G483" s="24">
        <v>12.8</v>
      </c>
      <c r="H483" s="24">
        <v>0.02</v>
      </c>
      <c r="I483" s="31"/>
      <c r="J483" s="31"/>
      <c r="K483" s="35"/>
    </row>
    <row r="484" spans="2:11" x14ac:dyDescent="0.35">
      <c r="B484" s="8" t="s">
        <v>4303</v>
      </c>
      <c r="C484" s="57" t="s">
        <v>4304</v>
      </c>
      <c r="D484" s="54" t="s">
        <v>4305</v>
      </c>
      <c r="E484" s="6" t="s">
        <v>328</v>
      </c>
      <c r="F484" s="19">
        <v>1734</v>
      </c>
      <c r="G484" s="24">
        <v>12.66</v>
      </c>
      <c r="H484" s="24">
        <v>0.02</v>
      </c>
      <c r="I484" s="31"/>
      <c r="J484" s="31"/>
      <c r="K484" s="35"/>
    </row>
    <row r="485" spans="2:11" x14ac:dyDescent="0.35">
      <c r="B485" s="8" t="s">
        <v>859</v>
      </c>
      <c r="C485" s="57" t="s">
        <v>860</v>
      </c>
      <c r="D485" s="54" t="s">
        <v>861</v>
      </c>
      <c r="E485" s="6" t="s">
        <v>123</v>
      </c>
      <c r="F485" s="19">
        <v>782</v>
      </c>
      <c r="G485" s="24">
        <v>12.18</v>
      </c>
      <c r="H485" s="24">
        <v>0.02</v>
      </c>
      <c r="I485" s="31"/>
      <c r="J485" s="31"/>
      <c r="K485" s="35"/>
    </row>
    <row r="486" spans="2:11" x14ac:dyDescent="0.35">
      <c r="B486" s="8" t="s">
        <v>4306</v>
      </c>
      <c r="C486" s="57" t="s">
        <v>4307</v>
      </c>
      <c r="D486" s="54" t="s">
        <v>4308</v>
      </c>
      <c r="E486" s="6" t="s">
        <v>982</v>
      </c>
      <c r="F486" s="19">
        <v>3769</v>
      </c>
      <c r="G486" s="24">
        <v>12.14</v>
      </c>
      <c r="H486" s="24">
        <v>0.01</v>
      </c>
      <c r="I486" s="31"/>
      <c r="J486" s="31"/>
      <c r="K486" s="35"/>
    </row>
    <row r="487" spans="2:11" x14ac:dyDescent="0.35">
      <c r="B487" s="8" t="s">
        <v>4309</v>
      </c>
      <c r="C487" s="57" t="s">
        <v>4310</v>
      </c>
      <c r="D487" s="54" t="s">
        <v>4311</v>
      </c>
      <c r="E487" s="6" t="s">
        <v>78</v>
      </c>
      <c r="F487" s="19">
        <v>2193</v>
      </c>
      <c r="G487" s="24">
        <v>11.87</v>
      </c>
      <c r="H487" s="24">
        <v>0.01</v>
      </c>
      <c r="I487" s="31"/>
      <c r="J487" s="31"/>
      <c r="K487" s="35"/>
    </row>
    <row r="488" spans="2:11" x14ac:dyDescent="0.35">
      <c r="B488" s="8" t="s">
        <v>4312</v>
      </c>
      <c r="C488" s="57" t="s">
        <v>4313</v>
      </c>
      <c r="D488" s="54" t="s">
        <v>4314</v>
      </c>
      <c r="E488" s="6" t="s">
        <v>127</v>
      </c>
      <c r="F488" s="19">
        <v>1904</v>
      </c>
      <c r="G488" s="24">
        <v>11.81</v>
      </c>
      <c r="H488" s="24">
        <v>0.01</v>
      </c>
      <c r="I488" s="31"/>
      <c r="J488" s="31"/>
      <c r="K488" s="35"/>
    </row>
    <row r="489" spans="2:11" x14ac:dyDescent="0.35">
      <c r="B489" s="8" t="s">
        <v>4315</v>
      </c>
      <c r="C489" s="57" t="s">
        <v>4316</v>
      </c>
      <c r="D489" s="54" t="s">
        <v>4317</v>
      </c>
      <c r="E489" s="6" t="s">
        <v>150</v>
      </c>
      <c r="F489" s="19">
        <v>6129</v>
      </c>
      <c r="G489" s="24">
        <v>11.45</v>
      </c>
      <c r="H489" s="24">
        <v>0.01</v>
      </c>
      <c r="I489" s="31"/>
      <c r="J489" s="31"/>
      <c r="K489" s="35"/>
    </row>
    <row r="490" spans="2:11" x14ac:dyDescent="0.35">
      <c r="B490" s="8" t="s">
        <v>2007</v>
      </c>
      <c r="C490" s="57" t="s">
        <v>2008</v>
      </c>
      <c r="D490" s="54" t="s">
        <v>2009</v>
      </c>
      <c r="E490" s="6" t="s">
        <v>150</v>
      </c>
      <c r="F490" s="19">
        <v>3036</v>
      </c>
      <c r="G490" s="24">
        <v>11.3</v>
      </c>
      <c r="H490" s="24">
        <v>0.01</v>
      </c>
      <c r="I490" s="31"/>
      <c r="J490" s="31"/>
      <c r="K490" s="35"/>
    </row>
    <row r="491" spans="2:11" x14ac:dyDescent="0.35">
      <c r="B491" s="8" t="s">
        <v>4321</v>
      </c>
      <c r="C491" s="57" t="s">
        <v>1339</v>
      </c>
      <c r="D491" s="54" t="s">
        <v>4322</v>
      </c>
      <c r="E491" s="6" t="s">
        <v>43</v>
      </c>
      <c r="F491" s="19">
        <v>25160</v>
      </c>
      <c r="G491" s="24">
        <v>10.95</v>
      </c>
      <c r="H491" s="24">
        <v>0.01</v>
      </c>
      <c r="I491" s="31"/>
      <c r="J491" s="31"/>
      <c r="K491" s="35"/>
    </row>
    <row r="492" spans="2:11" x14ac:dyDescent="0.35">
      <c r="B492" s="8" t="s">
        <v>4318</v>
      </c>
      <c r="C492" s="57" t="s">
        <v>4319</v>
      </c>
      <c r="D492" s="54" t="s">
        <v>4320</v>
      </c>
      <c r="E492" s="6" t="s">
        <v>50</v>
      </c>
      <c r="F492" s="19">
        <v>642</v>
      </c>
      <c r="G492" s="24">
        <v>10.92</v>
      </c>
      <c r="H492" s="24">
        <v>0.01</v>
      </c>
      <c r="I492" s="31"/>
      <c r="J492" s="31"/>
      <c r="K492" s="35"/>
    </row>
    <row r="493" spans="2:11" x14ac:dyDescent="0.35">
      <c r="B493" s="8" t="s">
        <v>4323</v>
      </c>
      <c r="C493" s="57" t="s">
        <v>4324</v>
      </c>
      <c r="D493" s="54" t="s">
        <v>4325</v>
      </c>
      <c r="E493" s="6" t="s">
        <v>123</v>
      </c>
      <c r="F493" s="19">
        <v>80296</v>
      </c>
      <c r="G493" s="24">
        <v>10.84</v>
      </c>
      <c r="H493" s="24">
        <v>0.01</v>
      </c>
      <c r="I493" s="31"/>
      <c r="J493" s="31"/>
      <c r="K493" s="35"/>
    </row>
    <row r="494" spans="2:11" x14ac:dyDescent="0.35">
      <c r="B494" s="8" t="s">
        <v>3894</v>
      </c>
      <c r="C494" s="57" t="s">
        <v>3895</v>
      </c>
      <c r="D494" s="54" t="s">
        <v>3896</v>
      </c>
      <c r="E494" s="6" t="s">
        <v>78</v>
      </c>
      <c r="F494" s="19">
        <v>8343</v>
      </c>
      <c r="G494" s="24">
        <v>10.8</v>
      </c>
      <c r="H494" s="24">
        <v>0.01</v>
      </c>
      <c r="I494" s="31"/>
      <c r="J494" s="31"/>
      <c r="K494" s="35"/>
    </row>
    <row r="495" spans="2:11" x14ac:dyDescent="0.35">
      <c r="B495" s="8" t="s">
        <v>4326</v>
      </c>
      <c r="C495" s="57" t="s">
        <v>4327</v>
      </c>
      <c r="D495" s="54" t="s">
        <v>4328</v>
      </c>
      <c r="E495" s="6" t="s">
        <v>312</v>
      </c>
      <c r="F495" s="19">
        <v>631</v>
      </c>
      <c r="G495" s="24">
        <v>10.73</v>
      </c>
      <c r="H495" s="24">
        <v>0.01</v>
      </c>
      <c r="I495" s="31"/>
      <c r="J495" s="31"/>
      <c r="K495" s="35"/>
    </row>
    <row r="496" spans="2:11" x14ac:dyDescent="0.35">
      <c r="B496" s="8" t="s">
        <v>4329</v>
      </c>
      <c r="C496" s="57" t="s">
        <v>4330</v>
      </c>
      <c r="D496" s="54" t="s">
        <v>4331</v>
      </c>
      <c r="E496" s="6" t="s">
        <v>111</v>
      </c>
      <c r="F496" s="19">
        <v>56530</v>
      </c>
      <c r="G496" s="24">
        <v>10.57</v>
      </c>
      <c r="H496" s="24">
        <v>0.01</v>
      </c>
      <c r="I496" s="31"/>
      <c r="J496" s="31"/>
      <c r="K496" s="35"/>
    </row>
    <row r="497" spans="2:11" x14ac:dyDescent="0.35">
      <c r="B497" s="8" t="s">
        <v>4332</v>
      </c>
      <c r="C497" s="57" t="s">
        <v>4333</v>
      </c>
      <c r="D497" s="54" t="s">
        <v>4334</v>
      </c>
      <c r="E497" s="6" t="s">
        <v>436</v>
      </c>
      <c r="F497" s="19">
        <v>6291</v>
      </c>
      <c r="G497" s="24">
        <v>10.27</v>
      </c>
      <c r="H497" s="24">
        <v>0.01</v>
      </c>
      <c r="I497" s="31"/>
      <c r="J497" s="31"/>
      <c r="K497" s="35"/>
    </row>
    <row r="498" spans="2:11" x14ac:dyDescent="0.35">
      <c r="B498" s="8" t="s">
        <v>783</v>
      </c>
      <c r="C498" s="57" t="s">
        <v>784</v>
      </c>
      <c r="D498" s="54" t="s">
        <v>785</v>
      </c>
      <c r="E498" s="6" t="s">
        <v>150</v>
      </c>
      <c r="F498" s="19">
        <v>3644</v>
      </c>
      <c r="G498" s="24">
        <v>9.94</v>
      </c>
      <c r="H498" s="24">
        <v>0.01</v>
      </c>
      <c r="I498" s="31"/>
      <c r="J498" s="31"/>
      <c r="K498" s="35"/>
    </row>
    <row r="499" spans="2:11" x14ac:dyDescent="0.35">
      <c r="B499" s="8" t="s">
        <v>4335</v>
      </c>
      <c r="C499" s="57" t="s">
        <v>4336</v>
      </c>
      <c r="D499" s="54" t="s">
        <v>4337</v>
      </c>
      <c r="E499" s="6" t="s">
        <v>143</v>
      </c>
      <c r="F499" s="19">
        <v>1744</v>
      </c>
      <c r="G499" s="24">
        <v>9.69</v>
      </c>
      <c r="H499" s="24">
        <v>0.01</v>
      </c>
      <c r="I499" s="31"/>
      <c r="J499" s="31"/>
      <c r="K499" s="35"/>
    </row>
    <row r="500" spans="2:11" x14ac:dyDescent="0.35">
      <c r="B500" s="8" t="s">
        <v>4338</v>
      </c>
      <c r="C500" s="57" t="s">
        <v>4339</v>
      </c>
      <c r="D500" s="54" t="s">
        <v>4340</v>
      </c>
      <c r="E500" s="6" t="s">
        <v>127</v>
      </c>
      <c r="F500" s="19">
        <v>1023</v>
      </c>
      <c r="G500" s="24">
        <v>9.3800000000000008</v>
      </c>
      <c r="H500" s="24">
        <v>0.01</v>
      </c>
      <c r="I500" s="31"/>
      <c r="J500" s="31"/>
      <c r="K500" s="35"/>
    </row>
    <row r="501" spans="2:11" x14ac:dyDescent="0.35">
      <c r="B501" s="8" t="s">
        <v>4341</v>
      </c>
      <c r="C501" s="57" t="s">
        <v>4342</v>
      </c>
      <c r="D501" s="54" t="s">
        <v>4343</v>
      </c>
      <c r="E501" s="6" t="s">
        <v>100</v>
      </c>
      <c r="F501" s="19">
        <v>753</v>
      </c>
      <c r="G501" s="24">
        <v>9.25</v>
      </c>
      <c r="H501" s="24">
        <v>0.01</v>
      </c>
      <c r="I501" s="31"/>
      <c r="J501" s="31"/>
      <c r="K501" s="35"/>
    </row>
    <row r="502" spans="2:11" x14ac:dyDescent="0.35">
      <c r="B502" s="8" t="s">
        <v>4344</v>
      </c>
      <c r="C502" s="57" t="s">
        <v>4345</v>
      </c>
      <c r="D502" s="54" t="s">
        <v>4346</v>
      </c>
      <c r="E502" s="6" t="s">
        <v>198</v>
      </c>
      <c r="F502" s="19">
        <v>6375</v>
      </c>
      <c r="G502" s="24">
        <v>9.1</v>
      </c>
      <c r="H502" s="24">
        <v>0.01</v>
      </c>
      <c r="I502" s="31"/>
      <c r="J502" s="31"/>
      <c r="K502" s="35"/>
    </row>
    <row r="503" spans="2:11" x14ac:dyDescent="0.35">
      <c r="B503" s="8" t="s">
        <v>4347</v>
      </c>
      <c r="C503" s="57" t="s">
        <v>4348</v>
      </c>
      <c r="D503" s="54" t="s">
        <v>4349</v>
      </c>
      <c r="E503" s="6" t="s">
        <v>135</v>
      </c>
      <c r="F503" s="19">
        <v>1004</v>
      </c>
      <c r="G503" s="24">
        <v>8.9499999999999993</v>
      </c>
      <c r="H503" s="24">
        <v>0.01</v>
      </c>
      <c r="I503" s="31"/>
      <c r="J503" s="31"/>
      <c r="K503" s="35"/>
    </row>
    <row r="504" spans="2:11" x14ac:dyDescent="0.35">
      <c r="B504" s="8" t="s">
        <v>856</v>
      </c>
      <c r="C504" s="57" t="s">
        <v>857</v>
      </c>
      <c r="D504" s="54" t="s">
        <v>858</v>
      </c>
      <c r="E504" s="6" t="s">
        <v>243</v>
      </c>
      <c r="F504" s="19">
        <v>722</v>
      </c>
      <c r="G504" s="24">
        <v>8.64</v>
      </c>
      <c r="H504" s="24">
        <v>0.01</v>
      </c>
      <c r="I504" s="31"/>
      <c r="J504" s="31"/>
      <c r="K504" s="35"/>
    </row>
    <row r="505" spans="2:11" x14ac:dyDescent="0.35">
      <c r="B505" s="8" t="s">
        <v>4350</v>
      </c>
      <c r="C505" s="57" t="s">
        <v>4351</v>
      </c>
      <c r="D505" s="54" t="s">
        <v>4352</v>
      </c>
      <c r="E505" s="6" t="s">
        <v>135</v>
      </c>
      <c r="F505" s="19">
        <v>15808</v>
      </c>
      <c r="G505" s="24">
        <v>8.6199999999999992</v>
      </c>
      <c r="H505" s="24">
        <v>0.01</v>
      </c>
      <c r="I505" s="31"/>
      <c r="J505" s="31"/>
      <c r="K505" s="35"/>
    </row>
    <row r="506" spans="2:11" x14ac:dyDescent="0.35">
      <c r="B506" s="8" t="s">
        <v>4353</v>
      </c>
      <c r="C506" s="57" t="s">
        <v>4354</v>
      </c>
      <c r="D506" s="54" t="s">
        <v>4355</v>
      </c>
      <c r="E506" s="6" t="s">
        <v>312</v>
      </c>
      <c r="F506" s="19">
        <v>494</v>
      </c>
      <c r="G506" s="24">
        <v>8.5</v>
      </c>
      <c r="H506" s="24">
        <v>0.01</v>
      </c>
      <c r="I506" s="31"/>
      <c r="J506" s="31"/>
      <c r="K506" s="35"/>
    </row>
    <row r="507" spans="2:11" x14ac:dyDescent="0.35">
      <c r="B507" s="8" t="s">
        <v>4356</v>
      </c>
      <c r="C507" s="57" t="s">
        <v>4357</v>
      </c>
      <c r="D507" s="54" t="s">
        <v>4358</v>
      </c>
      <c r="E507" s="6" t="s">
        <v>100</v>
      </c>
      <c r="F507" s="19">
        <v>4535</v>
      </c>
      <c r="G507" s="24">
        <v>7.25</v>
      </c>
      <c r="H507" s="24">
        <v>0.01</v>
      </c>
      <c r="I507" s="31"/>
      <c r="J507" s="31"/>
      <c r="K507" s="35"/>
    </row>
    <row r="508" spans="2:11" x14ac:dyDescent="0.35">
      <c r="B508" s="8" t="s">
        <v>4359</v>
      </c>
      <c r="C508" s="57" t="s">
        <v>4360</v>
      </c>
      <c r="D508" s="54" t="s">
        <v>4361</v>
      </c>
      <c r="E508" s="6" t="s">
        <v>481</v>
      </c>
      <c r="F508" s="19">
        <v>6352</v>
      </c>
      <c r="G508" s="24">
        <v>7.23</v>
      </c>
      <c r="H508" s="24">
        <v>0.01</v>
      </c>
      <c r="I508" s="31"/>
      <c r="J508" s="31"/>
      <c r="K508" s="35"/>
    </row>
    <row r="509" spans="2:11" x14ac:dyDescent="0.35">
      <c r="B509" s="8" t="s">
        <v>926</v>
      </c>
      <c r="C509" s="57" t="s">
        <v>927</v>
      </c>
      <c r="D509" s="54" t="s">
        <v>928</v>
      </c>
      <c r="E509" s="6" t="s">
        <v>100</v>
      </c>
      <c r="F509" s="19">
        <v>972</v>
      </c>
      <c r="G509" s="24">
        <v>5.51</v>
      </c>
      <c r="H509" s="24">
        <v>0.01</v>
      </c>
      <c r="I509" s="31"/>
      <c r="J509" s="31"/>
      <c r="K509" s="35"/>
    </row>
    <row r="510" spans="2:11" x14ac:dyDescent="0.35">
      <c r="B510" s="8" t="s">
        <v>4362</v>
      </c>
      <c r="C510" s="57" t="s">
        <v>4363</v>
      </c>
      <c r="D510" s="54" t="s">
        <v>4364</v>
      </c>
      <c r="E510" s="6" t="s">
        <v>839</v>
      </c>
      <c r="F510" s="19">
        <v>6894</v>
      </c>
      <c r="G510" s="24">
        <v>4.78</v>
      </c>
      <c r="H510" s="24">
        <v>0.01</v>
      </c>
      <c r="I510" s="31"/>
      <c r="J510" s="31"/>
      <c r="K510" s="35"/>
    </row>
    <row r="511" spans="2:11" x14ac:dyDescent="0.35">
      <c r="C511" s="58" t="s">
        <v>171</v>
      </c>
      <c r="D511" s="54"/>
      <c r="E511" s="6"/>
      <c r="F511" s="19"/>
      <c r="G511" s="25">
        <v>81110.91</v>
      </c>
      <c r="H511" s="25">
        <v>99.98</v>
      </c>
      <c r="I511" s="31"/>
      <c r="J511" s="31"/>
      <c r="K511" s="35"/>
    </row>
    <row r="512" spans="2:11" x14ac:dyDescent="0.35">
      <c r="C512" s="57"/>
      <c r="D512" s="54"/>
      <c r="E512" s="6"/>
      <c r="F512" s="19"/>
      <c r="G512" s="24"/>
      <c r="H512" s="24"/>
      <c r="I512" s="31"/>
      <c r="J512" s="31"/>
      <c r="K512" s="35"/>
    </row>
    <row r="513" spans="3:11" x14ac:dyDescent="0.35">
      <c r="C513" s="58" t="s">
        <v>3</v>
      </c>
      <c r="D513" s="54"/>
      <c r="E513" s="6"/>
      <c r="F513" s="19"/>
      <c r="G513" s="24" t="s">
        <v>2</v>
      </c>
      <c r="H513" s="24" t="s">
        <v>2</v>
      </c>
      <c r="I513" s="31"/>
      <c r="J513" s="31"/>
      <c r="K513" s="35"/>
    </row>
    <row r="514" spans="3:11" x14ac:dyDescent="0.35">
      <c r="C514" s="57"/>
      <c r="D514" s="54"/>
      <c r="E514" s="6"/>
      <c r="F514" s="19"/>
      <c r="G514" s="24"/>
      <c r="H514" s="24"/>
      <c r="I514" s="31"/>
      <c r="J514" s="31"/>
      <c r="K514" s="35"/>
    </row>
    <row r="515" spans="3:11" x14ac:dyDescent="0.35">
      <c r="C515" s="58" t="s">
        <v>4</v>
      </c>
      <c r="D515" s="54"/>
      <c r="E515" s="6"/>
      <c r="F515" s="19"/>
      <c r="G515" s="24" t="s">
        <v>2</v>
      </c>
      <c r="H515" s="24" t="s">
        <v>2</v>
      </c>
      <c r="I515" s="31"/>
      <c r="J515" s="31"/>
      <c r="K515" s="35"/>
    </row>
    <row r="516" spans="3:11" x14ac:dyDescent="0.35">
      <c r="C516" s="57"/>
      <c r="D516" s="54"/>
      <c r="E516" s="6"/>
      <c r="F516" s="19"/>
      <c r="G516" s="24"/>
      <c r="H516" s="24"/>
      <c r="I516" s="31"/>
      <c r="J516" s="31"/>
      <c r="K516" s="35"/>
    </row>
    <row r="517" spans="3:11" x14ac:dyDescent="0.35">
      <c r="C517" s="58" t="s">
        <v>5</v>
      </c>
      <c r="D517" s="54"/>
      <c r="E517" s="6"/>
      <c r="F517" s="19"/>
      <c r="G517" s="24"/>
      <c r="H517" s="24"/>
      <c r="I517" s="31"/>
      <c r="J517" s="31"/>
      <c r="K517" s="35"/>
    </row>
    <row r="518" spans="3:11" x14ac:dyDescent="0.35">
      <c r="C518" s="57"/>
      <c r="D518" s="54"/>
      <c r="E518" s="6"/>
      <c r="F518" s="19"/>
      <c r="G518" s="24"/>
      <c r="H518" s="24"/>
      <c r="I518" s="31"/>
      <c r="J518" s="31"/>
      <c r="K518" s="35"/>
    </row>
    <row r="519" spans="3:11" x14ac:dyDescent="0.35">
      <c r="C519" s="58" t="s">
        <v>6</v>
      </c>
      <c r="D519" s="54"/>
      <c r="E519" s="6"/>
      <c r="F519" s="19"/>
      <c r="G519" s="24" t="s">
        <v>2</v>
      </c>
      <c r="H519" s="24" t="s">
        <v>2</v>
      </c>
      <c r="I519" s="31"/>
      <c r="J519" s="31"/>
      <c r="K519" s="35"/>
    </row>
    <row r="520" spans="3:11" x14ac:dyDescent="0.35">
      <c r="C520" s="57"/>
      <c r="D520" s="54"/>
      <c r="E520" s="6"/>
      <c r="F520" s="19"/>
      <c r="G520" s="24"/>
      <c r="H520" s="24"/>
      <c r="I520" s="31"/>
      <c r="J520" s="31"/>
      <c r="K520" s="35"/>
    </row>
    <row r="521" spans="3:11" x14ac:dyDescent="0.35">
      <c r="C521" s="58" t="s">
        <v>7</v>
      </c>
      <c r="D521" s="54"/>
      <c r="E521" s="6"/>
      <c r="F521" s="19"/>
      <c r="G521" s="24" t="s">
        <v>2</v>
      </c>
      <c r="H521" s="24" t="s">
        <v>2</v>
      </c>
      <c r="I521" s="31"/>
      <c r="J521" s="31"/>
      <c r="K521" s="35"/>
    </row>
    <row r="522" spans="3:11" x14ac:dyDescent="0.35">
      <c r="C522" s="57"/>
      <c r="D522" s="54"/>
      <c r="E522" s="6"/>
      <c r="F522" s="19"/>
      <c r="G522" s="24"/>
      <c r="H522" s="24"/>
      <c r="I522" s="31"/>
      <c r="J522" s="31"/>
      <c r="K522" s="35"/>
    </row>
    <row r="523" spans="3:11" x14ac:dyDescent="0.35">
      <c r="C523" s="58" t="s">
        <v>8</v>
      </c>
      <c r="D523" s="54"/>
      <c r="E523" s="6"/>
      <c r="F523" s="19"/>
      <c r="G523" s="24" t="s">
        <v>2</v>
      </c>
      <c r="H523" s="24" t="s">
        <v>2</v>
      </c>
      <c r="I523" s="31"/>
      <c r="J523" s="31"/>
      <c r="K523" s="35"/>
    </row>
    <row r="524" spans="3:11" x14ac:dyDescent="0.35">
      <c r="C524" s="57"/>
      <c r="D524" s="54"/>
      <c r="E524" s="6"/>
      <c r="F524" s="19"/>
      <c r="G524" s="24"/>
      <c r="H524" s="24"/>
      <c r="I524" s="31"/>
      <c r="J524" s="31"/>
      <c r="K524" s="35"/>
    </row>
    <row r="525" spans="3:11" x14ac:dyDescent="0.35">
      <c r="C525" s="58" t="s">
        <v>9</v>
      </c>
      <c r="D525" s="54"/>
      <c r="E525" s="6"/>
      <c r="F525" s="19"/>
      <c r="G525" s="24" t="s">
        <v>2</v>
      </c>
      <c r="H525" s="24" t="s">
        <v>2</v>
      </c>
      <c r="I525" s="31"/>
      <c r="J525" s="31"/>
      <c r="K525" s="35"/>
    </row>
    <row r="526" spans="3:11" x14ac:dyDescent="0.35">
      <c r="C526" s="57"/>
      <c r="D526" s="54"/>
      <c r="E526" s="6"/>
      <c r="F526" s="19"/>
      <c r="G526" s="24"/>
      <c r="H526" s="24"/>
      <c r="I526" s="31"/>
      <c r="J526" s="31"/>
      <c r="K526" s="35"/>
    </row>
    <row r="527" spans="3:11" x14ac:dyDescent="0.35">
      <c r="C527" s="58" t="s">
        <v>10</v>
      </c>
      <c r="D527" s="54"/>
      <c r="E527" s="6"/>
      <c r="F527" s="19"/>
      <c r="G527" s="24" t="s">
        <v>2</v>
      </c>
      <c r="H527" s="24" t="s">
        <v>2</v>
      </c>
      <c r="I527" s="31"/>
      <c r="J527" s="31"/>
      <c r="K527" s="35"/>
    </row>
    <row r="528" spans="3:11" x14ac:dyDescent="0.35">
      <c r="C528" s="57"/>
      <c r="D528" s="54"/>
      <c r="E528" s="6"/>
      <c r="F528" s="19"/>
      <c r="G528" s="24"/>
      <c r="H528" s="24"/>
      <c r="I528" s="31"/>
      <c r="J528" s="31"/>
      <c r="K528" s="35"/>
    </row>
    <row r="529" spans="1:11" x14ac:dyDescent="0.35">
      <c r="C529" s="58" t="s">
        <v>11</v>
      </c>
      <c r="D529" s="54"/>
      <c r="E529" s="6"/>
      <c r="F529" s="19"/>
      <c r="G529" s="24"/>
      <c r="H529" s="24"/>
      <c r="I529" s="31"/>
      <c r="J529" s="31"/>
      <c r="K529" s="35"/>
    </row>
    <row r="530" spans="1:11" x14ac:dyDescent="0.35">
      <c r="C530" s="57"/>
      <c r="D530" s="54"/>
      <c r="E530" s="6"/>
      <c r="F530" s="19"/>
      <c r="G530" s="24"/>
      <c r="H530" s="24"/>
      <c r="I530" s="31"/>
      <c r="J530" s="31"/>
      <c r="K530" s="35"/>
    </row>
    <row r="531" spans="1:11" x14ac:dyDescent="0.35">
      <c r="C531" s="58" t="s">
        <v>13</v>
      </c>
      <c r="D531" s="54"/>
      <c r="E531" s="6"/>
      <c r="F531" s="19"/>
      <c r="G531" s="24" t="s">
        <v>2</v>
      </c>
      <c r="H531" s="24" t="s">
        <v>2</v>
      </c>
      <c r="I531" s="31"/>
      <c r="J531" s="31"/>
      <c r="K531" s="35"/>
    </row>
    <row r="532" spans="1:11" x14ac:dyDescent="0.35">
      <c r="C532" s="57"/>
      <c r="D532" s="54"/>
      <c r="E532" s="6"/>
      <c r="F532" s="19"/>
      <c r="G532" s="24"/>
      <c r="H532" s="24"/>
      <c r="I532" s="31"/>
      <c r="J532" s="31"/>
      <c r="K532" s="35"/>
    </row>
    <row r="533" spans="1:11" x14ac:dyDescent="0.35">
      <c r="C533" s="58" t="s">
        <v>14</v>
      </c>
      <c r="D533" s="54"/>
      <c r="E533" s="6"/>
      <c r="F533" s="19"/>
      <c r="G533" s="24" t="s">
        <v>2</v>
      </c>
      <c r="H533" s="24" t="s">
        <v>2</v>
      </c>
      <c r="I533" s="31"/>
      <c r="J533" s="31"/>
      <c r="K533" s="35"/>
    </row>
    <row r="534" spans="1:11" x14ac:dyDescent="0.35">
      <c r="C534" s="57"/>
      <c r="D534" s="54"/>
      <c r="E534" s="6"/>
      <c r="F534" s="19"/>
      <c r="G534" s="24"/>
      <c r="H534" s="24"/>
      <c r="I534" s="31"/>
      <c r="J534" s="31"/>
      <c r="K534" s="35"/>
    </row>
    <row r="535" spans="1:11" x14ac:dyDescent="0.35">
      <c r="C535" s="58" t="s">
        <v>15</v>
      </c>
      <c r="D535" s="54"/>
      <c r="E535" s="6"/>
      <c r="F535" s="19"/>
      <c r="G535" s="24" t="s">
        <v>2</v>
      </c>
      <c r="H535" s="24" t="s">
        <v>2</v>
      </c>
      <c r="I535" s="31"/>
      <c r="J535" s="31"/>
      <c r="K535" s="35"/>
    </row>
    <row r="536" spans="1:11" x14ac:dyDescent="0.35">
      <c r="C536" s="57"/>
      <c r="D536" s="54"/>
      <c r="E536" s="6"/>
      <c r="F536" s="19"/>
      <c r="G536" s="24"/>
      <c r="H536" s="24"/>
      <c r="I536" s="31"/>
      <c r="J536" s="31"/>
      <c r="K536" s="35"/>
    </row>
    <row r="537" spans="1:11" x14ac:dyDescent="0.35">
      <c r="C537" s="58" t="s">
        <v>16</v>
      </c>
      <c r="D537" s="54"/>
      <c r="E537" s="6"/>
      <c r="F537" s="19"/>
      <c r="G537" s="24" t="s">
        <v>2</v>
      </c>
      <c r="H537" s="24" t="s">
        <v>2</v>
      </c>
      <c r="I537" s="31"/>
      <c r="J537" s="31"/>
      <c r="K537" s="35"/>
    </row>
    <row r="538" spans="1:11" x14ac:dyDescent="0.35">
      <c r="C538" s="57"/>
      <c r="D538" s="54"/>
      <c r="E538" s="6"/>
      <c r="F538" s="19"/>
      <c r="G538" s="24"/>
      <c r="H538" s="24"/>
      <c r="I538" s="31"/>
      <c r="J538" s="31"/>
      <c r="K538" s="35"/>
    </row>
    <row r="539" spans="1:11" x14ac:dyDescent="0.35">
      <c r="C539" s="58" t="s">
        <v>17</v>
      </c>
      <c r="D539" s="54"/>
      <c r="E539" s="6"/>
      <c r="F539" s="19"/>
      <c r="G539" s="24" t="s">
        <v>2</v>
      </c>
      <c r="H539" s="24" t="s">
        <v>2</v>
      </c>
      <c r="I539" s="31"/>
      <c r="J539" s="31"/>
      <c r="K539" s="35"/>
    </row>
    <row r="540" spans="1:11" x14ac:dyDescent="0.35">
      <c r="C540" s="57"/>
      <c r="D540" s="54"/>
      <c r="E540" s="6"/>
      <c r="F540" s="19"/>
      <c r="G540" s="24"/>
      <c r="H540" s="24"/>
      <c r="I540" s="31"/>
      <c r="J540" s="31"/>
      <c r="K540" s="35"/>
    </row>
    <row r="541" spans="1:11" x14ac:dyDescent="0.35">
      <c r="A541" s="10"/>
      <c r="B541" s="28"/>
      <c r="C541" s="58" t="s">
        <v>18</v>
      </c>
      <c r="D541" s="54"/>
      <c r="E541" s="6"/>
      <c r="F541" s="19"/>
      <c r="G541" s="24"/>
      <c r="H541" s="24"/>
      <c r="I541" s="31"/>
      <c r="J541" s="31"/>
      <c r="K541" s="35"/>
    </row>
    <row r="542" spans="1:11" x14ac:dyDescent="0.35">
      <c r="A542" s="28"/>
      <c r="B542" s="28"/>
      <c r="C542" s="58" t="s">
        <v>19</v>
      </c>
      <c r="D542" s="54"/>
      <c r="E542" s="6"/>
      <c r="F542" s="19"/>
      <c r="G542" s="24" t="s">
        <v>2</v>
      </c>
      <c r="H542" s="24" t="s">
        <v>2</v>
      </c>
      <c r="I542" s="31"/>
      <c r="J542" s="31"/>
      <c r="K542" s="35"/>
    </row>
    <row r="543" spans="1:11" x14ac:dyDescent="0.35">
      <c r="A543" s="28"/>
      <c r="B543" s="28"/>
      <c r="C543" s="58"/>
      <c r="D543" s="54"/>
      <c r="E543" s="6"/>
      <c r="F543" s="19"/>
      <c r="G543" s="24"/>
      <c r="H543" s="24"/>
      <c r="I543" s="31"/>
      <c r="J543" s="31"/>
      <c r="K543" s="35"/>
    </row>
    <row r="544" spans="1:11" x14ac:dyDescent="0.35">
      <c r="A544" s="28"/>
      <c r="B544" s="28"/>
      <c r="C544" s="58" t="s">
        <v>20</v>
      </c>
      <c r="D544" s="54"/>
      <c r="E544" s="6"/>
      <c r="F544" s="19"/>
      <c r="G544" s="24" t="s">
        <v>2</v>
      </c>
      <c r="H544" s="24" t="s">
        <v>2</v>
      </c>
      <c r="I544" s="31"/>
      <c r="J544" s="31"/>
      <c r="K544" s="35"/>
    </row>
    <row r="545" spans="1:54" x14ac:dyDescent="0.35">
      <c r="A545" s="28"/>
      <c r="B545" s="28"/>
      <c r="C545" s="58"/>
      <c r="D545" s="54"/>
      <c r="E545" s="6"/>
      <c r="F545" s="19"/>
      <c r="G545" s="24"/>
      <c r="H545" s="24"/>
      <c r="I545" s="31"/>
      <c r="J545" s="31"/>
      <c r="K545" s="35"/>
    </row>
    <row r="546" spans="1:54" x14ac:dyDescent="0.35">
      <c r="A546" s="28"/>
      <c r="B546" s="28"/>
      <c r="C546" s="58" t="s">
        <v>21</v>
      </c>
      <c r="D546" s="54"/>
      <c r="E546" s="6"/>
      <c r="F546" s="19"/>
      <c r="G546" s="24" t="s">
        <v>2</v>
      </c>
      <c r="H546" s="24" t="s">
        <v>2</v>
      </c>
      <c r="I546" s="31"/>
      <c r="J546" s="31"/>
      <c r="K546" s="35"/>
    </row>
    <row r="547" spans="1:54" x14ac:dyDescent="0.35">
      <c r="A547" s="28"/>
      <c r="B547" s="28"/>
      <c r="C547" s="58"/>
      <c r="D547" s="54"/>
      <c r="E547" s="6"/>
      <c r="F547" s="19"/>
      <c r="G547" s="24"/>
      <c r="H547" s="24"/>
      <c r="I547" s="31"/>
      <c r="J547" s="31"/>
      <c r="K547" s="35"/>
    </row>
    <row r="548" spans="1:54" x14ac:dyDescent="0.35">
      <c r="A548" s="28"/>
      <c r="B548" s="28"/>
      <c r="C548" s="58" t="s">
        <v>22</v>
      </c>
      <c r="D548" s="54"/>
      <c r="E548" s="6"/>
      <c r="F548" s="19"/>
      <c r="G548" s="24" t="s">
        <v>2</v>
      </c>
      <c r="H548" s="24" t="s">
        <v>2</v>
      </c>
      <c r="I548" s="31"/>
      <c r="J548" s="31"/>
      <c r="K548" s="35"/>
    </row>
    <row r="549" spans="1:54" x14ac:dyDescent="0.35">
      <c r="A549" s="28"/>
      <c r="B549" s="28"/>
      <c r="C549" s="58"/>
      <c r="D549" s="54"/>
      <c r="E549" s="6"/>
      <c r="F549" s="19"/>
      <c r="G549" s="24"/>
      <c r="H549" s="24"/>
      <c r="I549" s="31"/>
      <c r="J549" s="31"/>
      <c r="K549" s="35"/>
    </row>
    <row r="550" spans="1:54" x14ac:dyDescent="0.35">
      <c r="A550" s="28"/>
      <c r="B550" s="28"/>
      <c r="C550" s="58" t="s">
        <v>23</v>
      </c>
      <c r="D550" s="54"/>
      <c r="E550" s="6"/>
      <c r="F550" s="19"/>
      <c r="G550" s="24" t="s">
        <v>2</v>
      </c>
      <c r="H550" s="24" t="s">
        <v>2</v>
      </c>
      <c r="I550" s="31"/>
      <c r="J550" s="31"/>
      <c r="K550" s="35"/>
    </row>
    <row r="551" spans="1:54" x14ac:dyDescent="0.35">
      <c r="A551" s="28"/>
      <c r="B551" s="28"/>
      <c r="C551" s="58"/>
      <c r="D551" s="54"/>
      <c r="E551" s="6"/>
      <c r="F551" s="19"/>
      <c r="G551" s="24"/>
      <c r="H551" s="24"/>
      <c r="I551" s="31"/>
      <c r="J551" s="31"/>
      <c r="K551" s="35"/>
    </row>
    <row r="552" spans="1:54" x14ac:dyDescent="0.35">
      <c r="C552" s="59" t="s">
        <v>24</v>
      </c>
      <c r="D552" s="54"/>
      <c r="E552" s="6"/>
      <c r="F552" s="19"/>
      <c r="G552" s="24"/>
      <c r="H552" s="24"/>
      <c r="I552" s="31"/>
      <c r="J552" s="31"/>
      <c r="K552" s="35"/>
    </row>
    <row r="553" spans="1:54" x14ac:dyDescent="0.35">
      <c r="B553" s="8" t="s">
        <v>186</v>
      </c>
      <c r="C553" s="57" t="s">
        <v>187</v>
      </c>
      <c r="D553" s="54"/>
      <c r="E553" s="6"/>
      <c r="F553" s="19"/>
      <c r="G553" s="24">
        <v>69.239999999999995</v>
      </c>
      <c r="H553" s="24">
        <v>0.09</v>
      </c>
      <c r="I553" s="31"/>
      <c r="J553" s="31"/>
      <c r="K553" s="35"/>
    </row>
    <row r="554" spans="1:54" x14ac:dyDescent="0.35">
      <c r="C554" s="58" t="s">
        <v>171</v>
      </c>
      <c r="D554" s="54"/>
      <c r="E554" s="6"/>
      <c r="F554" s="19"/>
      <c r="G554" s="25">
        <v>69.239999999999995</v>
      </c>
      <c r="H554" s="25">
        <v>0.09</v>
      </c>
      <c r="I554" s="31"/>
      <c r="J554" s="31"/>
      <c r="K554" s="35"/>
    </row>
    <row r="555" spans="1:54" x14ac:dyDescent="0.35">
      <c r="C555" s="57"/>
      <c r="D555" s="54"/>
      <c r="E555" s="6"/>
      <c r="F555" s="19"/>
      <c r="G555" s="24"/>
      <c r="H555" s="24"/>
      <c r="I555" s="31"/>
      <c r="J555" s="31"/>
      <c r="K555" s="35"/>
    </row>
    <row r="556" spans="1:54" x14ac:dyDescent="0.35">
      <c r="A556" s="10"/>
      <c r="B556" s="28"/>
      <c r="C556" s="58" t="s">
        <v>25</v>
      </c>
      <c r="D556" s="54"/>
      <c r="E556" s="6"/>
      <c r="F556" s="19"/>
      <c r="G556" s="24"/>
      <c r="H556" s="24"/>
      <c r="I556" s="31"/>
      <c r="J556" s="31"/>
      <c r="K556" s="35"/>
    </row>
    <row r="557" spans="1:54" s="2" customFormat="1" ht="13.5" x14ac:dyDescent="0.35">
      <c r="A557" s="28"/>
      <c r="B557" s="28"/>
      <c r="C557" s="57" t="s">
        <v>4922</v>
      </c>
      <c r="D557" s="54"/>
      <c r="E557" s="6"/>
      <c r="F557" s="19"/>
      <c r="G557" s="24" t="s">
        <v>2</v>
      </c>
      <c r="H557" s="24" t="s">
        <v>2</v>
      </c>
      <c r="I557" s="31"/>
      <c r="J557" s="31"/>
      <c r="K557" s="35"/>
      <c r="L557" s="3"/>
      <c r="AI557" s="3"/>
      <c r="AV557" s="3"/>
      <c r="AX557" s="3"/>
      <c r="BB557" s="3"/>
    </row>
    <row r="558" spans="1:54" x14ac:dyDescent="0.35">
      <c r="B558" s="8"/>
      <c r="C558" s="57" t="s">
        <v>188</v>
      </c>
      <c r="D558" s="54"/>
      <c r="E558" s="6"/>
      <c r="F558" s="19"/>
      <c r="G558" s="24">
        <v>-32.090000000000003</v>
      </c>
      <c r="H558" s="24">
        <v>-7.0000000000000007E-2</v>
      </c>
      <c r="I558" s="31"/>
      <c r="J558" s="31"/>
      <c r="K558" s="35"/>
    </row>
    <row r="559" spans="1:54" x14ac:dyDescent="0.35">
      <c r="C559" s="58" t="s">
        <v>171</v>
      </c>
      <c r="D559" s="54"/>
      <c r="E559" s="6"/>
      <c r="F559" s="19"/>
      <c r="G559" s="25">
        <v>-32.090000000000003</v>
      </c>
      <c r="H559" s="25">
        <v>-7.0000000000000007E-2</v>
      </c>
      <c r="I559" s="31"/>
      <c r="J559" s="31"/>
      <c r="K559" s="35"/>
    </row>
    <row r="560" spans="1:54" x14ac:dyDescent="0.35">
      <c r="C560" s="57"/>
      <c r="D560" s="54"/>
      <c r="E560" s="6"/>
      <c r="F560" s="19"/>
      <c r="G560" s="24"/>
      <c r="H560" s="24"/>
      <c r="I560" s="31"/>
      <c r="J560" s="31"/>
      <c r="K560" s="35"/>
    </row>
    <row r="561" spans="3:11" x14ac:dyDescent="0.35">
      <c r="C561" s="60" t="s">
        <v>189</v>
      </c>
      <c r="D561" s="55"/>
      <c r="E561" s="5"/>
      <c r="F561" s="20"/>
      <c r="G561" s="26">
        <v>81148.06</v>
      </c>
      <c r="H561" s="26">
        <v>100.00000000000001</v>
      </c>
      <c r="I561" s="32"/>
      <c r="J561" s="32"/>
      <c r="K561" s="36"/>
    </row>
    <row r="564" spans="3:11" x14ac:dyDescent="0.35">
      <c r="C564" s="1" t="s">
        <v>190</v>
      </c>
    </row>
    <row r="565" spans="3:11" x14ac:dyDescent="0.35">
      <c r="C565" s="37" t="s">
        <v>191</v>
      </c>
      <c r="D565" s="37"/>
      <c r="E565" s="37"/>
      <c r="F565" s="37"/>
      <c r="G565" s="37"/>
      <c r="H565" s="37"/>
      <c r="I565" s="37"/>
      <c r="J565" s="37"/>
      <c r="K565" s="37"/>
    </row>
    <row r="566" spans="3:11" x14ac:dyDescent="0.35">
      <c r="C566" s="2" t="s">
        <v>192</v>
      </c>
    </row>
    <row r="567" spans="3:11" x14ac:dyDescent="0.35">
      <c r="C567" s="2" t="s">
        <v>193</v>
      </c>
    </row>
    <row r="568" spans="3:11" ht="30" customHeight="1" x14ac:dyDescent="0.35">
      <c r="C568" s="81" t="s">
        <v>194</v>
      </c>
      <c r="D568" s="82"/>
      <c r="E568" s="82"/>
      <c r="F568" s="82"/>
      <c r="G568" s="82"/>
      <c r="H568" s="82"/>
      <c r="I568" s="82"/>
      <c r="J568" s="82"/>
      <c r="K568" s="82"/>
    </row>
    <row r="569" spans="3:11" x14ac:dyDescent="0.35">
      <c r="C569" s="2" t="s">
        <v>195</v>
      </c>
    </row>
    <row r="571" spans="3:11" x14ac:dyDescent="0.35">
      <c r="C571" s="78" t="s">
        <v>5006</v>
      </c>
      <c r="E571" s="78" t="s">
        <v>5007</v>
      </c>
      <c r="F571" s="79"/>
    </row>
    <row r="572" spans="3:11" x14ac:dyDescent="0.35">
      <c r="E572" s="2" t="s">
        <v>5063</v>
      </c>
    </row>
  </sheetData>
  <mergeCells count="1">
    <mergeCell ref="C568:K568"/>
  </mergeCells>
  <hyperlinks>
    <hyperlink ref="J2" location="'Index'!A1" display="'Index'!A1" xr:uid="{C5F2171D-5E05-4613-A2D0-EA14FEECEBB6}"/>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9D9F-D9A2-4954-9982-CD9AFF9B0B89}">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4541</v>
      </c>
      <c r="J2" s="38" t="s">
        <v>4662</v>
      </c>
    </row>
    <row r="3" spans="1:54" ht="16" x14ac:dyDescent="0.4">
      <c r="C3" s="1" t="s">
        <v>28</v>
      </c>
      <c r="D3" s="21" t="s">
        <v>4542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260</v>
      </c>
      <c r="C10" s="57" t="s">
        <v>261</v>
      </c>
      <c r="D10" s="54" t="s">
        <v>262</v>
      </c>
      <c r="E10" s="6" t="s">
        <v>243</v>
      </c>
      <c r="F10" s="19">
        <v>219989</v>
      </c>
      <c r="G10" s="24">
        <v>3577.68</v>
      </c>
      <c r="H10" s="24">
        <v>10.39</v>
      </c>
      <c r="I10" s="31"/>
      <c r="J10" s="31"/>
      <c r="K10" s="35"/>
    </row>
    <row r="11" spans="1:54" x14ac:dyDescent="0.35">
      <c r="B11" s="8" t="s">
        <v>254</v>
      </c>
      <c r="C11" s="57" t="s">
        <v>255</v>
      </c>
      <c r="D11" s="54" t="s">
        <v>256</v>
      </c>
      <c r="E11" s="6" t="s">
        <v>96</v>
      </c>
      <c r="F11" s="19">
        <v>737761</v>
      </c>
      <c r="G11" s="24">
        <v>3301.48</v>
      </c>
      <c r="H11" s="24">
        <v>9.58</v>
      </c>
      <c r="I11" s="31"/>
      <c r="J11" s="31"/>
      <c r="K11" s="35"/>
    </row>
    <row r="12" spans="1:54" x14ac:dyDescent="0.35">
      <c r="B12" s="8" t="s">
        <v>375</v>
      </c>
      <c r="C12" s="57" t="s">
        <v>376</v>
      </c>
      <c r="D12" s="54" t="s">
        <v>377</v>
      </c>
      <c r="E12" s="6" t="s">
        <v>71</v>
      </c>
      <c r="F12" s="19">
        <v>98614</v>
      </c>
      <c r="G12" s="24">
        <v>2948.41</v>
      </c>
      <c r="H12" s="24">
        <v>8.56</v>
      </c>
      <c r="I12" s="31"/>
      <c r="J12" s="31"/>
      <c r="K12" s="35"/>
    </row>
    <row r="13" spans="1:54" x14ac:dyDescent="0.35">
      <c r="B13" s="8" t="s">
        <v>93</v>
      </c>
      <c r="C13" s="57" t="s">
        <v>94</v>
      </c>
      <c r="D13" s="54" t="s">
        <v>95</v>
      </c>
      <c r="E13" s="6" t="s">
        <v>96</v>
      </c>
      <c r="F13" s="19">
        <v>98883</v>
      </c>
      <c r="G13" s="24">
        <v>2441.2199999999998</v>
      </c>
      <c r="H13" s="24">
        <v>7.09</v>
      </c>
      <c r="I13" s="31"/>
      <c r="J13" s="31"/>
      <c r="K13" s="35"/>
    </row>
    <row r="14" spans="1:54" x14ac:dyDescent="0.35">
      <c r="B14" s="8" t="s">
        <v>68</v>
      </c>
      <c r="C14" s="57" t="s">
        <v>69</v>
      </c>
      <c r="D14" s="54" t="s">
        <v>70</v>
      </c>
      <c r="E14" s="6" t="s">
        <v>71</v>
      </c>
      <c r="F14" s="19">
        <v>14657</v>
      </c>
      <c r="G14" s="24">
        <v>1804.37</v>
      </c>
      <c r="H14" s="24">
        <v>5.24</v>
      </c>
      <c r="I14" s="31"/>
      <c r="J14" s="31"/>
      <c r="K14" s="35"/>
    </row>
    <row r="15" spans="1:54" x14ac:dyDescent="0.35">
      <c r="B15" s="8" t="s">
        <v>840</v>
      </c>
      <c r="C15" s="57" t="s">
        <v>841</v>
      </c>
      <c r="D15" s="54" t="s">
        <v>842</v>
      </c>
      <c r="E15" s="6" t="s">
        <v>135</v>
      </c>
      <c r="F15" s="19">
        <v>772172</v>
      </c>
      <c r="G15" s="24">
        <v>1701.48</v>
      </c>
      <c r="H15" s="24">
        <v>4.9400000000000004</v>
      </c>
      <c r="I15" s="31"/>
      <c r="J15" s="31"/>
      <c r="K15" s="35"/>
    </row>
    <row r="16" spans="1:54" x14ac:dyDescent="0.35">
      <c r="B16" s="8" t="s">
        <v>807</v>
      </c>
      <c r="C16" s="57" t="s">
        <v>808</v>
      </c>
      <c r="D16" s="54" t="s">
        <v>809</v>
      </c>
      <c r="E16" s="6" t="s">
        <v>150</v>
      </c>
      <c r="F16" s="19">
        <v>46084</v>
      </c>
      <c r="G16" s="24">
        <v>1608.45</v>
      </c>
      <c r="H16" s="24">
        <v>4.67</v>
      </c>
      <c r="I16" s="31"/>
      <c r="J16" s="31"/>
      <c r="K16" s="35"/>
    </row>
    <row r="17" spans="2:11" x14ac:dyDescent="0.35">
      <c r="B17" s="8" t="s">
        <v>831</v>
      </c>
      <c r="C17" s="57" t="s">
        <v>832</v>
      </c>
      <c r="D17" s="54" t="s">
        <v>833</v>
      </c>
      <c r="E17" s="6" t="s">
        <v>135</v>
      </c>
      <c r="F17" s="19">
        <v>24734</v>
      </c>
      <c r="G17" s="24">
        <v>1423</v>
      </c>
      <c r="H17" s="24">
        <v>4.13</v>
      </c>
      <c r="I17" s="31"/>
      <c r="J17" s="31"/>
      <c r="K17" s="35"/>
    </row>
    <row r="18" spans="2:11" x14ac:dyDescent="0.35">
      <c r="B18" s="8" t="s">
        <v>1049</v>
      </c>
      <c r="C18" s="57" t="s">
        <v>1050</v>
      </c>
      <c r="D18" s="54" t="s">
        <v>1051</v>
      </c>
      <c r="E18" s="6" t="s">
        <v>150</v>
      </c>
      <c r="F18" s="19">
        <v>50376</v>
      </c>
      <c r="G18" s="24">
        <v>1159.05</v>
      </c>
      <c r="H18" s="24">
        <v>3.36</v>
      </c>
      <c r="I18" s="31"/>
      <c r="J18" s="31"/>
      <c r="K18" s="35"/>
    </row>
    <row r="19" spans="2:11" x14ac:dyDescent="0.35">
      <c r="B19" s="8" t="s">
        <v>1052</v>
      </c>
      <c r="C19" s="57" t="s">
        <v>1053</v>
      </c>
      <c r="D19" s="54" t="s">
        <v>1054</v>
      </c>
      <c r="E19" s="6" t="s">
        <v>71</v>
      </c>
      <c r="F19" s="19">
        <v>12361</v>
      </c>
      <c r="G19" s="24">
        <v>1093.68</v>
      </c>
      <c r="H19" s="24">
        <v>3.17</v>
      </c>
      <c r="I19" s="31"/>
      <c r="J19" s="31"/>
      <c r="K19" s="35"/>
    </row>
    <row r="20" spans="2:11" x14ac:dyDescent="0.35">
      <c r="B20" s="8" t="s">
        <v>527</v>
      </c>
      <c r="C20" s="57" t="s">
        <v>528</v>
      </c>
      <c r="D20" s="54" t="s">
        <v>529</v>
      </c>
      <c r="E20" s="6" t="s">
        <v>198</v>
      </c>
      <c r="F20" s="19">
        <v>21848</v>
      </c>
      <c r="G20" s="24">
        <v>944.78</v>
      </c>
      <c r="H20" s="24">
        <v>2.74</v>
      </c>
      <c r="I20" s="31"/>
      <c r="J20" s="31"/>
      <c r="K20" s="35"/>
    </row>
    <row r="21" spans="2:11" x14ac:dyDescent="0.35">
      <c r="B21" s="8" t="s">
        <v>513</v>
      </c>
      <c r="C21" s="57" t="s">
        <v>514</v>
      </c>
      <c r="D21" s="54" t="s">
        <v>515</v>
      </c>
      <c r="E21" s="6" t="s">
        <v>328</v>
      </c>
      <c r="F21" s="19">
        <v>39891</v>
      </c>
      <c r="G21" s="24">
        <v>922.76</v>
      </c>
      <c r="H21" s="24">
        <v>2.68</v>
      </c>
      <c r="I21" s="31"/>
      <c r="J21" s="31"/>
      <c r="K21" s="35"/>
    </row>
    <row r="22" spans="2:11" x14ac:dyDescent="0.35">
      <c r="B22" s="8" t="s">
        <v>540</v>
      </c>
      <c r="C22" s="57" t="s">
        <v>541</v>
      </c>
      <c r="D22" s="54" t="s">
        <v>542</v>
      </c>
      <c r="E22" s="6" t="s">
        <v>139</v>
      </c>
      <c r="F22" s="19">
        <v>82661</v>
      </c>
      <c r="G22" s="24">
        <v>877.24</v>
      </c>
      <c r="H22" s="24">
        <v>2.5499999999999998</v>
      </c>
      <c r="I22" s="31"/>
      <c r="J22" s="31"/>
      <c r="K22" s="35"/>
    </row>
    <row r="23" spans="2:11" x14ac:dyDescent="0.35">
      <c r="B23" s="8" t="s">
        <v>563</v>
      </c>
      <c r="C23" s="57" t="s">
        <v>564</v>
      </c>
      <c r="D23" s="54" t="s">
        <v>565</v>
      </c>
      <c r="E23" s="6" t="s">
        <v>250</v>
      </c>
      <c r="F23" s="19">
        <v>149195</v>
      </c>
      <c r="G23" s="24">
        <v>800.8</v>
      </c>
      <c r="H23" s="24">
        <v>2.3199999999999998</v>
      </c>
      <c r="I23" s="31"/>
      <c r="J23" s="31"/>
      <c r="K23" s="35"/>
    </row>
    <row r="24" spans="2:11" x14ac:dyDescent="0.35">
      <c r="B24" s="8" t="s">
        <v>90</v>
      </c>
      <c r="C24" s="57" t="s">
        <v>91</v>
      </c>
      <c r="D24" s="54" t="s">
        <v>92</v>
      </c>
      <c r="E24" s="6" t="s">
        <v>71</v>
      </c>
      <c r="F24" s="19">
        <v>15326</v>
      </c>
      <c r="G24" s="24">
        <v>796.08</v>
      </c>
      <c r="H24" s="24">
        <v>2.31</v>
      </c>
      <c r="I24" s="31"/>
      <c r="J24" s="31"/>
      <c r="K24" s="35"/>
    </row>
    <row r="25" spans="2:11" x14ac:dyDescent="0.35">
      <c r="B25" s="8" t="s">
        <v>1071</v>
      </c>
      <c r="C25" s="57" t="s">
        <v>1072</v>
      </c>
      <c r="D25" s="54" t="s">
        <v>1073</v>
      </c>
      <c r="E25" s="6" t="s">
        <v>139</v>
      </c>
      <c r="F25" s="19">
        <v>11275</v>
      </c>
      <c r="G25" s="24">
        <v>767.88</v>
      </c>
      <c r="H25" s="24">
        <v>2.23</v>
      </c>
      <c r="I25" s="31"/>
      <c r="J25" s="31"/>
      <c r="K25" s="35"/>
    </row>
    <row r="26" spans="2:11" x14ac:dyDescent="0.35">
      <c r="B26" s="8" t="s">
        <v>1927</v>
      </c>
      <c r="C26" s="57" t="s">
        <v>1928</v>
      </c>
      <c r="D26" s="54" t="s">
        <v>1929</v>
      </c>
      <c r="E26" s="6" t="s">
        <v>123</v>
      </c>
      <c r="F26" s="19">
        <v>97919</v>
      </c>
      <c r="G26" s="24">
        <v>748.79</v>
      </c>
      <c r="H26" s="24">
        <v>2.17</v>
      </c>
      <c r="I26" s="31"/>
      <c r="J26" s="31"/>
      <c r="K26" s="35"/>
    </row>
    <row r="27" spans="2:11" x14ac:dyDescent="0.35">
      <c r="B27" s="8" t="s">
        <v>1074</v>
      </c>
      <c r="C27" s="57" t="s">
        <v>1075</v>
      </c>
      <c r="D27" s="54" t="s">
        <v>1076</v>
      </c>
      <c r="E27" s="6" t="s">
        <v>481</v>
      </c>
      <c r="F27" s="19">
        <v>72453</v>
      </c>
      <c r="G27" s="24">
        <v>742.39</v>
      </c>
      <c r="H27" s="24">
        <v>2.16</v>
      </c>
      <c r="I27" s="31"/>
      <c r="J27" s="31"/>
      <c r="K27" s="35"/>
    </row>
    <row r="28" spans="2:11" x14ac:dyDescent="0.35">
      <c r="B28" s="8" t="s">
        <v>2108</v>
      </c>
      <c r="C28" s="57" t="s">
        <v>2109</v>
      </c>
      <c r="D28" s="54" t="s">
        <v>2110</v>
      </c>
      <c r="E28" s="6" t="s">
        <v>119</v>
      </c>
      <c r="F28" s="19">
        <v>188020</v>
      </c>
      <c r="G28" s="24">
        <v>685.33</v>
      </c>
      <c r="H28" s="24">
        <v>1.99</v>
      </c>
      <c r="I28" s="31"/>
      <c r="J28" s="31"/>
      <c r="K28" s="35"/>
    </row>
    <row r="29" spans="2:11" x14ac:dyDescent="0.35">
      <c r="B29" s="8" t="s">
        <v>510</v>
      </c>
      <c r="C29" s="57" t="s">
        <v>511</v>
      </c>
      <c r="D29" s="54" t="s">
        <v>512</v>
      </c>
      <c r="E29" s="6" t="s">
        <v>328</v>
      </c>
      <c r="F29" s="19">
        <v>13126</v>
      </c>
      <c r="G29" s="24">
        <v>673.32</v>
      </c>
      <c r="H29" s="24">
        <v>1.95</v>
      </c>
      <c r="I29" s="31"/>
      <c r="J29" s="31"/>
      <c r="K29" s="35"/>
    </row>
    <row r="30" spans="2:11" x14ac:dyDescent="0.35">
      <c r="B30" s="8" t="s">
        <v>955</v>
      </c>
      <c r="C30" s="57" t="s">
        <v>956</v>
      </c>
      <c r="D30" s="54" t="s">
        <v>957</v>
      </c>
      <c r="E30" s="6" t="s">
        <v>135</v>
      </c>
      <c r="F30" s="19">
        <v>8712</v>
      </c>
      <c r="G30" s="24">
        <v>672.89</v>
      </c>
      <c r="H30" s="24">
        <v>1.95</v>
      </c>
      <c r="I30" s="31"/>
      <c r="J30" s="31"/>
      <c r="K30" s="35"/>
    </row>
    <row r="31" spans="2:11" x14ac:dyDescent="0.35">
      <c r="B31" s="8" t="s">
        <v>105</v>
      </c>
      <c r="C31" s="57" t="s">
        <v>106</v>
      </c>
      <c r="D31" s="54" t="s">
        <v>107</v>
      </c>
      <c r="E31" s="6" t="s">
        <v>71</v>
      </c>
      <c r="F31" s="19">
        <v>26123</v>
      </c>
      <c r="G31" s="24">
        <v>642.08000000000004</v>
      </c>
      <c r="H31" s="24">
        <v>1.86</v>
      </c>
      <c r="I31" s="31"/>
      <c r="J31" s="31"/>
      <c r="K31" s="35"/>
    </row>
    <row r="32" spans="2:11" x14ac:dyDescent="0.35">
      <c r="B32" s="8" t="s">
        <v>973</v>
      </c>
      <c r="C32" s="57" t="s">
        <v>974</v>
      </c>
      <c r="D32" s="54" t="s">
        <v>975</v>
      </c>
      <c r="E32" s="6" t="s">
        <v>71</v>
      </c>
      <c r="F32" s="19">
        <v>14438</v>
      </c>
      <c r="G32" s="24">
        <v>626.49</v>
      </c>
      <c r="H32" s="24">
        <v>1.82</v>
      </c>
      <c r="I32" s="31"/>
      <c r="J32" s="31"/>
      <c r="K32" s="35"/>
    </row>
    <row r="33" spans="2:11" x14ac:dyDescent="0.35">
      <c r="B33" s="8" t="s">
        <v>533</v>
      </c>
      <c r="C33" s="57" t="s">
        <v>534</v>
      </c>
      <c r="D33" s="54" t="s">
        <v>535</v>
      </c>
      <c r="E33" s="6" t="s">
        <v>135</v>
      </c>
      <c r="F33" s="19">
        <v>16473</v>
      </c>
      <c r="G33" s="24">
        <v>603.67999999999995</v>
      </c>
      <c r="H33" s="24">
        <v>1.75</v>
      </c>
      <c r="I33" s="31"/>
      <c r="J33" s="31"/>
      <c r="K33" s="35"/>
    </row>
    <row r="34" spans="2:11" x14ac:dyDescent="0.35">
      <c r="B34" s="8" t="s">
        <v>2095</v>
      </c>
      <c r="C34" s="57" t="s">
        <v>2096</v>
      </c>
      <c r="D34" s="54" t="s">
        <v>2097</v>
      </c>
      <c r="E34" s="6" t="s">
        <v>200</v>
      </c>
      <c r="F34" s="19">
        <v>71370</v>
      </c>
      <c r="G34" s="24">
        <v>531.74</v>
      </c>
      <c r="H34" s="24">
        <v>1.54</v>
      </c>
      <c r="I34" s="31"/>
      <c r="J34" s="31"/>
      <c r="K34" s="35"/>
    </row>
    <row r="35" spans="2:11" x14ac:dyDescent="0.35">
      <c r="B35" s="8" t="s">
        <v>263</v>
      </c>
      <c r="C35" s="57" t="s">
        <v>264</v>
      </c>
      <c r="D35" s="54" t="s">
        <v>265</v>
      </c>
      <c r="E35" s="6" t="s">
        <v>160</v>
      </c>
      <c r="F35" s="19">
        <v>41919</v>
      </c>
      <c r="G35" s="24">
        <v>470.02</v>
      </c>
      <c r="H35" s="24">
        <v>1.36</v>
      </c>
      <c r="I35" s="31"/>
      <c r="J35" s="31"/>
      <c r="K35" s="35"/>
    </row>
    <row r="36" spans="2:11" x14ac:dyDescent="0.35">
      <c r="B36" s="8" t="s">
        <v>786</v>
      </c>
      <c r="C36" s="57" t="s">
        <v>787</v>
      </c>
      <c r="D36" s="54" t="s">
        <v>788</v>
      </c>
      <c r="E36" s="6" t="s">
        <v>250</v>
      </c>
      <c r="F36" s="19">
        <v>32847</v>
      </c>
      <c r="G36" s="24">
        <v>467.74</v>
      </c>
      <c r="H36" s="24">
        <v>1.36</v>
      </c>
      <c r="I36" s="31"/>
      <c r="J36" s="31"/>
      <c r="K36" s="35"/>
    </row>
    <row r="37" spans="2:11" x14ac:dyDescent="0.35">
      <c r="B37" s="8" t="s">
        <v>2750</v>
      </c>
      <c r="C37" s="57" t="s">
        <v>2751</v>
      </c>
      <c r="D37" s="54" t="s">
        <v>2752</v>
      </c>
      <c r="E37" s="6" t="s">
        <v>119</v>
      </c>
      <c r="F37" s="19">
        <v>87551</v>
      </c>
      <c r="G37" s="24">
        <v>449.31</v>
      </c>
      <c r="H37" s="24">
        <v>1.3</v>
      </c>
      <c r="I37" s="31"/>
      <c r="J37" s="31"/>
      <c r="K37" s="35"/>
    </row>
    <row r="38" spans="2:11" x14ac:dyDescent="0.35">
      <c r="B38" s="8" t="s">
        <v>2119</v>
      </c>
      <c r="C38" s="57" t="s">
        <v>2120</v>
      </c>
      <c r="D38" s="54" t="s">
        <v>2121</v>
      </c>
      <c r="E38" s="6" t="s">
        <v>150</v>
      </c>
      <c r="F38" s="19">
        <v>28156</v>
      </c>
      <c r="G38" s="24">
        <v>440.98</v>
      </c>
      <c r="H38" s="24">
        <v>1.28</v>
      </c>
      <c r="I38" s="31"/>
      <c r="J38" s="31"/>
      <c r="K38" s="35"/>
    </row>
    <row r="39" spans="2:11" x14ac:dyDescent="0.35">
      <c r="B39" s="8" t="s">
        <v>157</v>
      </c>
      <c r="C39" s="57" t="s">
        <v>158</v>
      </c>
      <c r="D39" s="54" t="s">
        <v>159</v>
      </c>
      <c r="E39" s="6" t="s">
        <v>160</v>
      </c>
      <c r="F39" s="19">
        <v>14740</v>
      </c>
      <c r="G39" s="24">
        <v>415.9</v>
      </c>
      <c r="H39" s="24">
        <v>1.21</v>
      </c>
      <c r="I39" s="31"/>
      <c r="J39" s="31"/>
      <c r="K39" s="35"/>
    </row>
    <row r="40" spans="2:11" x14ac:dyDescent="0.35">
      <c r="B40" s="8" t="s">
        <v>467</v>
      </c>
      <c r="C40" s="57" t="s">
        <v>468</v>
      </c>
      <c r="D40" s="54" t="s">
        <v>469</v>
      </c>
      <c r="E40" s="6" t="s">
        <v>123</v>
      </c>
      <c r="F40" s="19">
        <v>73776</v>
      </c>
      <c r="G40" s="24">
        <v>120.22</v>
      </c>
      <c r="H40" s="24">
        <v>0.35</v>
      </c>
      <c r="I40" s="31"/>
      <c r="J40" s="31"/>
      <c r="K40" s="35"/>
    </row>
    <row r="41" spans="2:11" x14ac:dyDescent="0.35">
      <c r="C41" s="58" t="s">
        <v>171</v>
      </c>
      <c r="D41" s="54"/>
      <c r="E41" s="6"/>
      <c r="F41" s="19"/>
      <c r="G41" s="25">
        <v>34459.24</v>
      </c>
      <c r="H41" s="25">
        <v>100.01</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23.8</v>
      </c>
      <c r="H83" s="24">
        <v>7.0000000000000007E-2</v>
      </c>
      <c r="I83" s="31"/>
      <c r="J83" s="31"/>
      <c r="K83" s="35"/>
    </row>
    <row r="84" spans="1:54" x14ac:dyDescent="0.35">
      <c r="C84" s="58" t="s">
        <v>171</v>
      </c>
      <c r="D84" s="54"/>
      <c r="E84" s="6"/>
      <c r="F84" s="19"/>
      <c r="G84" s="25">
        <v>23.8</v>
      </c>
      <c r="H84" s="25">
        <v>7.0000000000000007E-2</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-34.409999999999997</v>
      </c>
      <c r="H88" s="24">
        <v>-0.08</v>
      </c>
      <c r="I88" s="31"/>
      <c r="J88" s="31"/>
      <c r="K88" s="35"/>
    </row>
    <row r="89" spans="1:54" x14ac:dyDescent="0.35">
      <c r="C89" s="58" t="s">
        <v>171</v>
      </c>
      <c r="D89" s="54"/>
      <c r="E89" s="6"/>
      <c r="F89" s="19"/>
      <c r="G89" s="25">
        <v>-34.409999999999997</v>
      </c>
      <c r="H89" s="25">
        <v>-0.08</v>
      </c>
      <c r="I89" s="31"/>
      <c r="J89" s="31"/>
      <c r="K89" s="35"/>
    </row>
    <row r="90" spans="1:54" x14ac:dyDescent="0.35">
      <c r="C90" s="57"/>
      <c r="D90" s="54"/>
      <c r="E90" s="6"/>
      <c r="F90" s="19"/>
      <c r="G90" s="24"/>
      <c r="H90" s="24"/>
      <c r="I90" s="31"/>
      <c r="J90" s="31"/>
      <c r="K90" s="35"/>
    </row>
    <row r="91" spans="1:54" x14ac:dyDescent="0.35">
      <c r="C91" s="60" t="s">
        <v>189</v>
      </c>
      <c r="D91" s="55"/>
      <c r="E91" s="5"/>
      <c r="F91" s="20"/>
      <c r="G91" s="26">
        <v>34448.629999999997</v>
      </c>
      <c r="H91" s="26">
        <v>100</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5014</v>
      </c>
    </row>
  </sheetData>
  <mergeCells count="1">
    <mergeCell ref="C98:K98"/>
  </mergeCells>
  <hyperlinks>
    <hyperlink ref="J2" location="'Index'!A1" display="'Index'!A1" xr:uid="{76C88921-5FB2-4D57-83B2-C68946C3E7D9}"/>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49C33-BDE2-41D7-BA61-046D0FACBEBF}">
  <sheetPr codeName="Sheet1"/>
  <dimension ref="A1:IV97"/>
  <sheetViews>
    <sheetView showGridLines="0" zoomScale="90" zoomScaleNormal="90" workbookViewId="0">
      <pane ySplit="6" topLeftCell="A86" activePane="bottomLeft" state="frozen"/>
      <selection activeCell="A6" sqref="A6"/>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4540</v>
      </c>
      <c r="J2" s="38" t="s">
        <v>4662</v>
      </c>
    </row>
    <row r="3" spans="1:54" ht="16" x14ac:dyDescent="0.4">
      <c r="C3" s="1" t="s">
        <v>28</v>
      </c>
      <c r="D3" s="21" t="s">
        <v>4543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2715057</v>
      </c>
      <c r="G10" s="24">
        <v>34014.230000000003</v>
      </c>
      <c r="H10" s="24">
        <v>9.5399999999999991</v>
      </c>
      <c r="I10" s="31"/>
      <c r="J10" s="31"/>
      <c r="K10" s="35"/>
    </row>
    <row r="11" spans="1:54" x14ac:dyDescent="0.35">
      <c r="B11" s="8" t="s">
        <v>47</v>
      </c>
      <c r="C11" s="57" t="s">
        <v>48</v>
      </c>
      <c r="D11" s="54" t="s">
        <v>49</v>
      </c>
      <c r="E11" s="6" t="s">
        <v>50</v>
      </c>
      <c r="F11" s="19">
        <v>1765460</v>
      </c>
      <c r="G11" s="24">
        <v>33187.120000000003</v>
      </c>
      <c r="H11" s="24">
        <v>9.3000000000000007</v>
      </c>
      <c r="I11" s="31"/>
      <c r="J11" s="31"/>
      <c r="K11" s="35"/>
    </row>
    <row r="12" spans="1:54" x14ac:dyDescent="0.35">
      <c r="B12" s="8" t="s">
        <v>254</v>
      </c>
      <c r="C12" s="57" t="s">
        <v>255</v>
      </c>
      <c r="D12" s="54" t="s">
        <v>256</v>
      </c>
      <c r="E12" s="6" t="s">
        <v>96</v>
      </c>
      <c r="F12" s="19">
        <v>5996616</v>
      </c>
      <c r="G12" s="24">
        <v>26834.86</v>
      </c>
      <c r="H12" s="24">
        <v>7.52</v>
      </c>
      <c r="I12" s="31"/>
      <c r="J12" s="31"/>
      <c r="K12" s="35"/>
    </row>
    <row r="13" spans="1:54" x14ac:dyDescent="0.35">
      <c r="B13" s="8" t="s">
        <v>524</v>
      </c>
      <c r="C13" s="57" t="s">
        <v>525</v>
      </c>
      <c r="D13" s="54" t="s">
        <v>526</v>
      </c>
      <c r="E13" s="6" t="s">
        <v>89</v>
      </c>
      <c r="F13" s="19">
        <v>297318</v>
      </c>
      <c r="G13" s="24">
        <v>23443.82</v>
      </c>
      <c r="H13" s="24">
        <v>6.57</v>
      </c>
      <c r="I13" s="31"/>
      <c r="J13" s="31"/>
      <c r="K13" s="35"/>
    </row>
    <row r="14" spans="1:54" x14ac:dyDescent="0.35">
      <c r="B14" s="8" t="s">
        <v>68</v>
      </c>
      <c r="C14" s="57" t="s">
        <v>69</v>
      </c>
      <c r="D14" s="54" t="s">
        <v>70</v>
      </c>
      <c r="E14" s="6" t="s">
        <v>71</v>
      </c>
      <c r="F14" s="19">
        <v>172248</v>
      </c>
      <c r="G14" s="24">
        <v>21204.85</v>
      </c>
      <c r="H14" s="24">
        <v>5.94</v>
      </c>
      <c r="I14" s="31"/>
      <c r="J14" s="31"/>
      <c r="K14" s="35"/>
    </row>
    <row r="15" spans="1:54" x14ac:dyDescent="0.35">
      <c r="B15" s="8" t="s">
        <v>335</v>
      </c>
      <c r="C15" s="57" t="s">
        <v>336</v>
      </c>
      <c r="D15" s="54" t="s">
        <v>337</v>
      </c>
      <c r="E15" s="6" t="s">
        <v>50</v>
      </c>
      <c r="F15" s="19">
        <v>6174082</v>
      </c>
      <c r="G15" s="24">
        <v>19256.96</v>
      </c>
      <c r="H15" s="24">
        <v>5.4</v>
      </c>
      <c r="I15" s="31"/>
      <c r="J15" s="31"/>
      <c r="K15" s="35"/>
    </row>
    <row r="16" spans="1:54" x14ac:dyDescent="0.35">
      <c r="B16" s="8" t="s">
        <v>90</v>
      </c>
      <c r="C16" s="57" t="s">
        <v>91</v>
      </c>
      <c r="D16" s="54" t="s">
        <v>92</v>
      </c>
      <c r="E16" s="6" t="s">
        <v>71</v>
      </c>
      <c r="F16" s="19">
        <v>362214</v>
      </c>
      <c r="G16" s="24">
        <v>18814.48</v>
      </c>
      <c r="H16" s="24">
        <v>5.27</v>
      </c>
      <c r="I16" s="31"/>
      <c r="J16" s="31"/>
      <c r="K16" s="35"/>
    </row>
    <row r="17" spans="2:11" x14ac:dyDescent="0.35">
      <c r="B17" s="8" t="s">
        <v>203</v>
      </c>
      <c r="C17" s="57" t="s">
        <v>204</v>
      </c>
      <c r="D17" s="54" t="s">
        <v>205</v>
      </c>
      <c r="E17" s="6" t="s">
        <v>206</v>
      </c>
      <c r="F17" s="19">
        <v>481089</v>
      </c>
      <c r="G17" s="24">
        <v>18617.66</v>
      </c>
      <c r="H17" s="24">
        <v>5.22</v>
      </c>
      <c r="I17" s="31"/>
      <c r="J17" s="31"/>
      <c r="K17" s="35"/>
    </row>
    <row r="18" spans="2:11" x14ac:dyDescent="0.35">
      <c r="B18" s="8" t="s">
        <v>1922</v>
      </c>
      <c r="C18" s="57" t="s">
        <v>1613</v>
      </c>
      <c r="D18" s="54" t="s">
        <v>1923</v>
      </c>
      <c r="E18" s="6" t="s">
        <v>43</v>
      </c>
      <c r="F18" s="19">
        <v>9463802</v>
      </c>
      <c r="G18" s="24">
        <v>17717.18</v>
      </c>
      <c r="H18" s="24">
        <v>4.97</v>
      </c>
      <c r="I18" s="31"/>
      <c r="J18" s="31"/>
      <c r="K18" s="35"/>
    </row>
    <row r="19" spans="2:11" x14ac:dyDescent="0.35">
      <c r="B19" s="8" t="s">
        <v>387</v>
      </c>
      <c r="C19" s="57" t="s">
        <v>388</v>
      </c>
      <c r="D19" s="54" t="s">
        <v>389</v>
      </c>
      <c r="E19" s="6" t="s">
        <v>100</v>
      </c>
      <c r="F19" s="19">
        <v>786413</v>
      </c>
      <c r="G19" s="24">
        <v>16360.93</v>
      </c>
      <c r="H19" s="24">
        <v>4.59</v>
      </c>
      <c r="I19" s="31"/>
      <c r="J19" s="31"/>
      <c r="K19" s="35"/>
    </row>
    <row r="20" spans="2:11" x14ac:dyDescent="0.35">
      <c r="B20" s="8" t="s">
        <v>843</v>
      </c>
      <c r="C20" s="57" t="s">
        <v>844</v>
      </c>
      <c r="D20" s="54" t="s">
        <v>845</v>
      </c>
      <c r="E20" s="6" t="s">
        <v>50</v>
      </c>
      <c r="F20" s="19">
        <v>251816</v>
      </c>
      <c r="G20" s="24">
        <v>15191.05</v>
      </c>
      <c r="H20" s="24">
        <v>4.26</v>
      </c>
      <c r="I20" s="31"/>
      <c r="J20" s="31"/>
      <c r="K20" s="35"/>
    </row>
    <row r="21" spans="2:11" x14ac:dyDescent="0.35">
      <c r="B21" s="8" t="s">
        <v>40</v>
      </c>
      <c r="C21" s="57" t="s">
        <v>41</v>
      </c>
      <c r="D21" s="54" t="s">
        <v>42</v>
      </c>
      <c r="E21" s="6" t="s">
        <v>43</v>
      </c>
      <c r="F21" s="19">
        <v>698756</v>
      </c>
      <c r="G21" s="24">
        <v>11870.12</v>
      </c>
      <c r="H21" s="24">
        <v>3.33</v>
      </c>
      <c r="I21" s="31"/>
      <c r="J21" s="31"/>
      <c r="K21" s="35"/>
    </row>
    <row r="22" spans="2:11" x14ac:dyDescent="0.35">
      <c r="B22" s="8" t="s">
        <v>446</v>
      </c>
      <c r="C22" s="57" t="s">
        <v>447</v>
      </c>
      <c r="D22" s="54" t="s">
        <v>448</v>
      </c>
      <c r="E22" s="6" t="s">
        <v>100</v>
      </c>
      <c r="F22" s="19">
        <v>590292</v>
      </c>
      <c r="G22" s="24">
        <v>10294.4</v>
      </c>
      <c r="H22" s="24">
        <v>2.89</v>
      </c>
      <c r="I22" s="31"/>
      <c r="J22" s="31"/>
      <c r="K22" s="35"/>
    </row>
    <row r="23" spans="2:11" x14ac:dyDescent="0.35">
      <c r="B23" s="8" t="s">
        <v>1936</v>
      </c>
      <c r="C23" s="57" t="s">
        <v>1937</v>
      </c>
      <c r="D23" s="54" t="s">
        <v>1938</v>
      </c>
      <c r="E23" s="6" t="s">
        <v>78</v>
      </c>
      <c r="F23" s="19">
        <v>2678931</v>
      </c>
      <c r="G23" s="24">
        <v>9597.27</v>
      </c>
      <c r="H23" s="24">
        <v>2.69</v>
      </c>
      <c r="I23" s="31"/>
      <c r="J23" s="31"/>
      <c r="K23" s="35"/>
    </row>
    <row r="24" spans="2:11" x14ac:dyDescent="0.35">
      <c r="B24" s="8" t="s">
        <v>210</v>
      </c>
      <c r="C24" s="57" t="s">
        <v>211</v>
      </c>
      <c r="D24" s="54" t="s">
        <v>212</v>
      </c>
      <c r="E24" s="6" t="s">
        <v>89</v>
      </c>
      <c r="F24" s="19">
        <v>422573</v>
      </c>
      <c r="G24" s="24">
        <v>9545.08</v>
      </c>
      <c r="H24" s="24">
        <v>2.68</v>
      </c>
      <c r="I24" s="31"/>
      <c r="J24" s="31"/>
      <c r="K24" s="35"/>
    </row>
    <row r="25" spans="2:11" x14ac:dyDescent="0.35">
      <c r="B25" s="8" t="s">
        <v>240</v>
      </c>
      <c r="C25" s="57" t="s">
        <v>241</v>
      </c>
      <c r="D25" s="54" t="s">
        <v>242</v>
      </c>
      <c r="E25" s="6" t="s">
        <v>243</v>
      </c>
      <c r="F25" s="19">
        <v>2722836</v>
      </c>
      <c r="G25" s="24">
        <v>9453.69</v>
      </c>
      <c r="H25" s="24">
        <v>2.65</v>
      </c>
      <c r="I25" s="31"/>
      <c r="J25" s="31"/>
      <c r="K25" s="35"/>
    </row>
    <row r="26" spans="2:11" x14ac:dyDescent="0.35">
      <c r="B26" s="8" t="s">
        <v>108</v>
      </c>
      <c r="C26" s="57" t="s">
        <v>109</v>
      </c>
      <c r="D26" s="54" t="s">
        <v>110</v>
      </c>
      <c r="E26" s="6" t="s">
        <v>111</v>
      </c>
      <c r="F26" s="19">
        <v>20516</v>
      </c>
      <c r="G26" s="24">
        <v>9175.48</v>
      </c>
      <c r="H26" s="24">
        <v>2.57</v>
      </c>
      <c r="I26" s="31"/>
      <c r="J26" s="31"/>
      <c r="K26" s="35"/>
    </row>
    <row r="27" spans="2:11" x14ac:dyDescent="0.35">
      <c r="B27" s="8" t="s">
        <v>2016</v>
      </c>
      <c r="C27" s="57" t="s">
        <v>685</v>
      </c>
      <c r="D27" s="54" t="s">
        <v>2017</v>
      </c>
      <c r="E27" s="6" t="s">
        <v>89</v>
      </c>
      <c r="F27" s="19">
        <v>1747487</v>
      </c>
      <c r="G27" s="24">
        <v>7861.07</v>
      </c>
      <c r="H27" s="24">
        <v>2.2000000000000002</v>
      </c>
      <c r="I27" s="31"/>
      <c r="J27" s="31"/>
      <c r="K27" s="35"/>
    </row>
    <row r="28" spans="2:11" x14ac:dyDescent="0.35">
      <c r="B28" s="8" t="s">
        <v>786</v>
      </c>
      <c r="C28" s="57" t="s">
        <v>787</v>
      </c>
      <c r="D28" s="54" t="s">
        <v>788</v>
      </c>
      <c r="E28" s="6" t="s">
        <v>250</v>
      </c>
      <c r="F28" s="19">
        <v>519653</v>
      </c>
      <c r="G28" s="24">
        <v>7399.86</v>
      </c>
      <c r="H28" s="24">
        <v>2.0699999999999998</v>
      </c>
      <c r="I28" s="31"/>
      <c r="J28" s="31"/>
      <c r="K28" s="35"/>
    </row>
    <row r="29" spans="2:11" x14ac:dyDescent="0.35">
      <c r="B29" s="8" t="s">
        <v>543</v>
      </c>
      <c r="C29" s="57" t="s">
        <v>544</v>
      </c>
      <c r="D29" s="54" t="s">
        <v>545</v>
      </c>
      <c r="E29" s="6" t="s">
        <v>85</v>
      </c>
      <c r="F29" s="19">
        <v>368356</v>
      </c>
      <c r="G29" s="24">
        <v>6845.9</v>
      </c>
      <c r="H29" s="24">
        <v>1.92</v>
      </c>
      <c r="I29" s="31"/>
      <c r="J29" s="31"/>
      <c r="K29" s="35"/>
    </row>
    <row r="30" spans="2:11" x14ac:dyDescent="0.35">
      <c r="B30" s="8" t="s">
        <v>415</v>
      </c>
      <c r="C30" s="57" t="s">
        <v>416</v>
      </c>
      <c r="D30" s="54" t="s">
        <v>417</v>
      </c>
      <c r="E30" s="6" t="s">
        <v>344</v>
      </c>
      <c r="F30" s="19">
        <v>1755695</v>
      </c>
      <c r="G30" s="24">
        <v>5551.51</v>
      </c>
      <c r="H30" s="24">
        <v>1.56</v>
      </c>
      <c r="I30" s="31"/>
      <c r="J30" s="31"/>
      <c r="K30" s="35"/>
    </row>
    <row r="31" spans="2:11" x14ac:dyDescent="0.35">
      <c r="B31" s="8" t="s">
        <v>2171</v>
      </c>
      <c r="C31" s="57" t="s">
        <v>2172</v>
      </c>
      <c r="D31" s="54" t="s">
        <v>2173</v>
      </c>
      <c r="E31" s="6" t="s">
        <v>481</v>
      </c>
      <c r="F31" s="19">
        <v>775172</v>
      </c>
      <c r="G31" s="24">
        <v>5198.6899999999996</v>
      </c>
      <c r="H31" s="24">
        <v>1.46</v>
      </c>
      <c r="I31" s="31"/>
      <c r="J31" s="31"/>
      <c r="K31" s="35"/>
    </row>
    <row r="32" spans="2:11" x14ac:dyDescent="0.35">
      <c r="B32" s="8" t="s">
        <v>2057</v>
      </c>
      <c r="C32" s="57" t="s">
        <v>1319</v>
      </c>
      <c r="D32" s="54" t="s">
        <v>2058</v>
      </c>
      <c r="E32" s="6" t="s">
        <v>43</v>
      </c>
      <c r="F32" s="19">
        <v>824003</v>
      </c>
      <c r="G32" s="24">
        <v>4579.3999999999996</v>
      </c>
      <c r="H32" s="24">
        <v>1.28</v>
      </c>
      <c r="I32" s="31"/>
      <c r="J32" s="31"/>
      <c r="K32" s="35"/>
    </row>
    <row r="33" spans="2:11" x14ac:dyDescent="0.35">
      <c r="B33" s="8" t="s">
        <v>3816</v>
      </c>
      <c r="C33" s="57" t="s">
        <v>3817</v>
      </c>
      <c r="D33" s="54" t="s">
        <v>3818</v>
      </c>
      <c r="E33" s="6" t="s">
        <v>290</v>
      </c>
      <c r="F33" s="19">
        <v>167426</v>
      </c>
      <c r="G33" s="24">
        <v>4183.1400000000003</v>
      </c>
      <c r="H33" s="24">
        <v>1.17</v>
      </c>
      <c r="I33" s="31"/>
      <c r="J33" s="31"/>
      <c r="K33" s="35"/>
    </row>
    <row r="34" spans="2:11" x14ac:dyDescent="0.35">
      <c r="B34" s="8" t="s">
        <v>75</v>
      </c>
      <c r="C34" s="57" t="s">
        <v>76</v>
      </c>
      <c r="D34" s="54" t="s">
        <v>77</v>
      </c>
      <c r="E34" s="6" t="s">
        <v>78</v>
      </c>
      <c r="F34" s="19">
        <v>174217</v>
      </c>
      <c r="G34" s="24">
        <v>2204.02</v>
      </c>
      <c r="H34" s="24">
        <v>0.62</v>
      </c>
      <c r="I34" s="31"/>
      <c r="J34" s="31"/>
      <c r="K34" s="35"/>
    </row>
    <row r="35" spans="2:11" x14ac:dyDescent="0.35">
      <c r="B35" s="8" t="s">
        <v>207</v>
      </c>
      <c r="C35" s="57" t="s">
        <v>208</v>
      </c>
      <c r="D35" s="54" t="s">
        <v>209</v>
      </c>
      <c r="E35" s="6" t="s">
        <v>100</v>
      </c>
      <c r="F35" s="19">
        <v>187</v>
      </c>
      <c r="G35" s="24">
        <v>48.94</v>
      </c>
      <c r="H35" s="24">
        <v>0.01</v>
      </c>
      <c r="I35" s="31"/>
      <c r="J35" s="31"/>
      <c r="K35" s="35"/>
    </row>
    <row r="36" spans="2:11" x14ac:dyDescent="0.35">
      <c r="C36" s="58" t="s">
        <v>171</v>
      </c>
      <c r="D36" s="54"/>
      <c r="E36" s="6"/>
      <c r="F36" s="19"/>
      <c r="G36" s="25">
        <v>348451.71</v>
      </c>
      <c r="H36" s="25">
        <v>97.68</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186</v>
      </c>
      <c r="C78" s="57" t="s">
        <v>187</v>
      </c>
      <c r="D78" s="54"/>
      <c r="E78" s="6"/>
      <c r="F78" s="19"/>
      <c r="G78" s="24">
        <v>8852</v>
      </c>
      <c r="H78" s="24">
        <v>2.48</v>
      </c>
      <c r="I78" s="31"/>
      <c r="J78" s="31"/>
      <c r="K78" s="35"/>
    </row>
    <row r="79" spans="1:11" x14ac:dyDescent="0.35">
      <c r="C79" s="58" t="s">
        <v>171</v>
      </c>
      <c r="D79" s="54"/>
      <c r="E79" s="6"/>
      <c r="F79" s="19"/>
      <c r="G79" s="25">
        <v>8852</v>
      </c>
      <c r="H79" s="25">
        <v>2.48</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4922</v>
      </c>
      <c r="D82" s="54"/>
      <c r="E82" s="6"/>
      <c r="F82" s="19"/>
      <c r="G82" s="24" t="s">
        <v>2</v>
      </c>
      <c r="H82" s="24" t="s">
        <v>2</v>
      </c>
      <c r="I82" s="31"/>
      <c r="J82" s="31"/>
      <c r="K82" s="35"/>
      <c r="L82" s="3"/>
      <c r="AI82" s="3"/>
      <c r="AV82" s="3"/>
      <c r="AX82" s="3"/>
      <c r="BB82" s="3"/>
    </row>
    <row r="83" spans="1:54" x14ac:dyDescent="0.35">
      <c r="B83" s="8"/>
      <c r="C83" s="57" t="s">
        <v>188</v>
      </c>
      <c r="D83" s="54"/>
      <c r="E83" s="6"/>
      <c r="F83" s="19"/>
      <c r="G83" s="24">
        <v>-582.45000000000005</v>
      </c>
      <c r="H83" s="24">
        <v>-0.16</v>
      </c>
      <c r="I83" s="31"/>
      <c r="J83" s="31"/>
      <c r="K83" s="35"/>
    </row>
    <row r="84" spans="1:54" x14ac:dyDescent="0.35">
      <c r="C84" s="58" t="s">
        <v>171</v>
      </c>
      <c r="D84" s="54"/>
      <c r="E84" s="6"/>
      <c r="F84" s="19"/>
      <c r="G84" s="25">
        <v>-582.45000000000005</v>
      </c>
      <c r="H84" s="25">
        <v>-0.16</v>
      </c>
      <c r="I84" s="31"/>
      <c r="J84" s="31"/>
      <c r="K84" s="35"/>
    </row>
    <row r="85" spans="1:54" x14ac:dyDescent="0.35">
      <c r="C85" s="57"/>
      <c r="D85" s="54"/>
      <c r="E85" s="6"/>
      <c r="F85" s="19"/>
      <c r="G85" s="24"/>
      <c r="H85" s="24"/>
      <c r="I85" s="31"/>
      <c r="J85" s="31"/>
      <c r="K85" s="35"/>
    </row>
    <row r="86" spans="1:54" x14ac:dyDescent="0.35">
      <c r="C86" s="60" t="s">
        <v>189</v>
      </c>
      <c r="D86" s="55"/>
      <c r="E86" s="5"/>
      <c r="F86" s="20"/>
      <c r="G86" s="26">
        <v>356721.26</v>
      </c>
      <c r="H86" s="26">
        <v>100.00000000000001</v>
      </c>
      <c r="I86" s="32"/>
      <c r="J86" s="32"/>
      <c r="K86" s="36"/>
    </row>
    <row r="89" spans="1:54" x14ac:dyDescent="0.35">
      <c r="C89" s="1" t="s">
        <v>190</v>
      </c>
    </row>
    <row r="90" spans="1:54" x14ac:dyDescent="0.35">
      <c r="C90" s="37" t="s">
        <v>191</v>
      </c>
      <c r="D90" s="37"/>
      <c r="E90" s="37"/>
      <c r="F90" s="37"/>
      <c r="G90" s="37"/>
      <c r="H90" s="37"/>
      <c r="I90" s="37"/>
      <c r="J90" s="37"/>
      <c r="K90" s="37"/>
    </row>
    <row r="91" spans="1:54" x14ac:dyDescent="0.35">
      <c r="C91" s="2" t="s">
        <v>192</v>
      </c>
    </row>
    <row r="92" spans="1:54" x14ac:dyDescent="0.35">
      <c r="C92" s="2" t="s">
        <v>193</v>
      </c>
    </row>
    <row r="93" spans="1:54" ht="30" customHeight="1" x14ac:dyDescent="0.35">
      <c r="C93" s="81" t="s">
        <v>194</v>
      </c>
      <c r="D93" s="82"/>
      <c r="E93" s="82"/>
      <c r="F93" s="82"/>
      <c r="G93" s="82"/>
      <c r="H93" s="82"/>
      <c r="I93" s="82"/>
      <c r="J93" s="82"/>
      <c r="K93" s="82"/>
    </row>
    <row r="94" spans="1:54" x14ac:dyDescent="0.35">
      <c r="C94" s="2" t="s">
        <v>195</v>
      </c>
    </row>
    <row r="96" spans="1:54" x14ac:dyDescent="0.35">
      <c r="C96" s="78" t="s">
        <v>5006</v>
      </c>
      <c r="E96" s="78" t="s">
        <v>5007</v>
      </c>
      <c r="F96" s="79"/>
    </row>
    <row r="97" spans="5:5" x14ac:dyDescent="0.35">
      <c r="E97" s="2" t="s">
        <v>5069</v>
      </c>
    </row>
  </sheetData>
  <mergeCells count="1">
    <mergeCell ref="C93:K93"/>
  </mergeCells>
  <hyperlinks>
    <hyperlink ref="J2" location="'Index'!A1" display="'Index'!A1" xr:uid="{237A549F-FB74-42BC-869E-5EAAB58775A4}"/>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1318-AD23-41F7-B379-3F3A219A2824}">
  <sheetPr codeName="Sheet1"/>
  <dimension ref="A1:IV111"/>
  <sheetViews>
    <sheetView showGridLines="0" zoomScale="90" zoomScaleNormal="90" workbookViewId="0">
      <pane ySplit="6" topLeftCell="A9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1081</v>
      </c>
      <c r="J2" s="38" t="s">
        <v>4662</v>
      </c>
    </row>
    <row r="3" spans="1:54" ht="16" x14ac:dyDescent="0.4">
      <c r="C3" s="1" t="s">
        <v>28</v>
      </c>
      <c r="D3" s="21" t="s">
        <v>1082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485</v>
      </c>
      <c r="C10" s="57" t="s">
        <v>486</v>
      </c>
      <c r="D10" s="54" t="s">
        <v>487</v>
      </c>
      <c r="E10" s="6" t="s">
        <v>111</v>
      </c>
      <c r="F10" s="19">
        <v>22000</v>
      </c>
      <c r="G10" s="24">
        <v>180.57</v>
      </c>
      <c r="H10" s="24">
        <v>1.49</v>
      </c>
      <c r="I10" s="31"/>
      <c r="J10" s="31"/>
      <c r="K10" s="35"/>
    </row>
    <row r="11" spans="1:54" x14ac:dyDescent="0.35">
      <c r="B11" s="8" t="s">
        <v>798</v>
      </c>
      <c r="C11" s="57" t="s">
        <v>799</v>
      </c>
      <c r="D11" s="54" t="s">
        <v>800</v>
      </c>
      <c r="E11" s="6" t="s">
        <v>150</v>
      </c>
      <c r="F11" s="19">
        <v>2100</v>
      </c>
      <c r="G11" s="24">
        <v>175.64</v>
      </c>
      <c r="H11" s="24">
        <v>1.45</v>
      </c>
      <c r="I11" s="31"/>
      <c r="J11" s="31"/>
      <c r="K11" s="35"/>
    </row>
    <row r="12" spans="1:54" x14ac:dyDescent="0.35">
      <c r="B12" s="8" t="s">
        <v>210</v>
      </c>
      <c r="C12" s="57" t="s">
        <v>211</v>
      </c>
      <c r="D12" s="54" t="s">
        <v>212</v>
      </c>
      <c r="E12" s="6" t="s">
        <v>89</v>
      </c>
      <c r="F12" s="19">
        <v>7000</v>
      </c>
      <c r="G12" s="24">
        <v>158.12</v>
      </c>
      <c r="H12" s="24">
        <v>1.3</v>
      </c>
      <c r="I12" s="31"/>
      <c r="J12" s="31"/>
      <c r="K12" s="35"/>
    </row>
    <row r="13" spans="1:54" x14ac:dyDescent="0.35">
      <c r="B13" s="8" t="s">
        <v>1007</v>
      </c>
      <c r="C13" s="57" t="s">
        <v>1008</v>
      </c>
      <c r="D13" s="54" t="s">
        <v>1009</v>
      </c>
      <c r="E13" s="6" t="s">
        <v>436</v>
      </c>
      <c r="F13" s="19">
        <v>19000</v>
      </c>
      <c r="G13" s="24">
        <v>155.78</v>
      </c>
      <c r="H13" s="24">
        <v>1.29</v>
      </c>
      <c r="I13" s="31"/>
      <c r="J13" s="31"/>
      <c r="K13" s="35"/>
    </row>
    <row r="14" spans="1:54" x14ac:dyDescent="0.35">
      <c r="B14" s="8" t="s">
        <v>1083</v>
      </c>
      <c r="C14" s="57" t="s">
        <v>1084</v>
      </c>
      <c r="D14" s="54" t="s">
        <v>1085</v>
      </c>
      <c r="E14" s="6" t="s">
        <v>290</v>
      </c>
      <c r="F14" s="19">
        <v>13000</v>
      </c>
      <c r="G14" s="24">
        <v>149.63999999999999</v>
      </c>
      <c r="H14" s="24">
        <v>1.23</v>
      </c>
      <c r="I14" s="31"/>
      <c r="J14" s="31"/>
      <c r="K14" s="35"/>
    </row>
    <row r="15" spans="1:54" x14ac:dyDescent="0.35">
      <c r="B15" s="8" t="s">
        <v>779</v>
      </c>
      <c r="C15" s="57" t="s">
        <v>780</v>
      </c>
      <c r="D15" s="54" t="s">
        <v>781</v>
      </c>
      <c r="E15" s="6" t="s">
        <v>782</v>
      </c>
      <c r="F15" s="19">
        <v>5500</v>
      </c>
      <c r="G15" s="24">
        <v>136.52000000000001</v>
      </c>
      <c r="H15" s="24">
        <v>1.1299999999999999</v>
      </c>
      <c r="I15" s="31"/>
      <c r="J15" s="31"/>
      <c r="K15" s="35"/>
    </row>
    <row r="16" spans="1:54" x14ac:dyDescent="0.35">
      <c r="B16" s="8" t="s">
        <v>325</v>
      </c>
      <c r="C16" s="57" t="s">
        <v>326</v>
      </c>
      <c r="D16" s="54" t="s">
        <v>327</v>
      </c>
      <c r="E16" s="6" t="s">
        <v>328</v>
      </c>
      <c r="F16" s="19">
        <v>14000</v>
      </c>
      <c r="G16" s="24">
        <v>131.88999999999999</v>
      </c>
      <c r="H16" s="24">
        <v>1.0900000000000001</v>
      </c>
      <c r="I16" s="31"/>
      <c r="J16" s="31"/>
      <c r="K16" s="35"/>
    </row>
    <row r="17" spans="2:11" x14ac:dyDescent="0.35">
      <c r="B17" s="8" t="s">
        <v>986</v>
      </c>
      <c r="C17" s="57" t="s">
        <v>987</v>
      </c>
      <c r="D17" s="54" t="s">
        <v>988</v>
      </c>
      <c r="E17" s="6" t="s">
        <v>111</v>
      </c>
      <c r="F17" s="19">
        <v>14000</v>
      </c>
      <c r="G17" s="24">
        <v>130.47999999999999</v>
      </c>
      <c r="H17" s="24">
        <v>1.08</v>
      </c>
      <c r="I17" s="31"/>
      <c r="J17" s="31"/>
      <c r="K17" s="35"/>
    </row>
    <row r="18" spans="2:11" x14ac:dyDescent="0.35">
      <c r="B18" s="8" t="s">
        <v>1086</v>
      </c>
      <c r="C18" s="57" t="s">
        <v>1087</v>
      </c>
      <c r="D18" s="54" t="s">
        <v>1088</v>
      </c>
      <c r="E18" s="6" t="s">
        <v>111</v>
      </c>
      <c r="F18" s="19">
        <v>37000</v>
      </c>
      <c r="G18" s="24">
        <v>128.35</v>
      </c>
      <c r="H18" s="24">
        <v>1.06</v>
      </c>
      <c r="I18" s="31"/>
      <c r="J18" s="31"/>
      <c r="K18" s="35"/>
    </row>
    <row r="19" spans="2:11" x14ac:dyDescent="0.35">
      <c r="B19" s="8" t="s">
        <v>1089</v>
      </c>
      <c r="C19" s="57" t="s">
        <v>1090</v>
      </c>
      <c r="D19" s="54" t="s">
        <v>1091</v>
      </c>
      <c r="E19" s="6" t="s">
        <v>150</v>
      </c>
      <c r="F19" s="19">
        <v>7000</v>
      </c>
      <c r="G19" s="24">
        <v>127.64</v>
      </c>
      <c r="H19" s="24">
        <v>1.05</v>
      </c>
      <c r="I19" s="31"/>
      <c r="J19" s="31"/>
      <c r="K19" s="35"/>
    </row>
    <row r="20" spans="2:11" x14ac:dyDescent="0.35">
      <c r="B20" s="8" t="s">
        <v>498</v>
      </c>
      <c r="C20" s="57" t="s">
        <v>499</v>
      </c>
      <c r="D20" s="54" t="s">
        <v>500</v>
      </c>
      <c r="E20" s="6" t="s">
        <v>143</v>
      </c>
      <c r="F20" s="19">
        <v>90000</v>
      </c>
      <c r="G20" s="24">
        <v>127.13</v>
      </c>
      <c r="H20" s="24">
        <v>1.05</v>
      </c>
      <c r="I20" s="31"/>
      <c r="J20" s="31"/>
      <c r="K20" s="35"/>
    </row>
    <row r="21" spans="2:11" x14ac:dyDescent="0.35">
      <c r="B21" s="8" t="s">
        <v>536</v>
      </c>
      <c r="C21" s="57" t="s">
        <v>537</v>
      </c>
      <c r="D21" s="54" t="s">
        <v>538</v>
      </c>
      <c r="E21" s="6" t="s">
        <v>539</v>
      </c>
      <c r="F21" s="19">
        <v>11000</v>
      </c>
      <c r="G21" s="24">
        <v>120.93</v>
      </c>
      <c r="H21" s="24">
        <v>1</v>
      </c>
      <c r="I21" s="31"/>
      <c r="J21" s="31"/>
      <c r="K21" s="35"/>
    </row>
    <row r="22" spans="2:11" x14ac:dyDescent="0.35">
      <c r="B22" s="8" t="s">
        <v>316</v>
      </c>
      <c r="C22" s="57" t="s">
        <v>317</v>
      </c>
      <c r="D22" s="54" t="s">
        <v>318</v>
      </c>
      <c r="E22" s="6" t="s">
        <v>111</v>
      </c>
      <c r="F22" s="19">
        <v>7000</v>
      </c>
      <c r="G22" s="24">
        <v>120.85</v>
      </c>
      <c r="H22" s="24">
        <v>1</v>
      </c>
      <c r="I22" s="31"/>
      <c r="J22" s="31"/>
      <c r="K22" s="35"/>
    </row>
    <row r="23" spans="2:11" x14ac:dyDescent="0.35">
      <c r="B23" s="8" t="s">
        <v>558</v>
      </c>
      <c r="C23" s="57" t="s">
        <v>559</v>
      </c>
      <c r="D23" s="54" t="s">
        <v>560</v>
      </c>
      <c r="E23" s="6" t="s">
        <v>135</v>
      </c>
      <c r="F23" s="19">
        <v>25000</v>
      </c>
      <c r="G23" s="24">
        <v>119.48</v>
      </c>
      <c r="H23" s="24">
        <v>0.99</v>
      </c>
      <c r="I23" s="31"/>
      <c r="J23" s="31"/>
      <c r="K23" s="35"/>
    </row>
    <row r="24" spans="2:11" x14ac:dyDescent="0.35">
      <c r="B24" s="8" t="s">
        <v>482</v>
      </c>
      <c r="C24" s="57" t="s">
        <v>483</v>
      </c>
      <c r="D24" s="54" t="s">
        <v>484</v>
      </c>
      <c r="E24" s="6" t="s">
        <v>312</v>
      </c>
      <c r="F24" s="19">
        <v>13000</v>
      </c>
      <c r="G24" s="24">
        <v>107.79</v>
      </c>
      <c r="H24" s="24">
        <v>0.89</v>
      </c>
      <c r="I24" s="31"/>
      <c r="J24" s="31"/>
      <c r="K24" s="35"/>
    </row>
    <row r="25" spans="2:11" x14ac:dyDescent="0.35">
      <c r="B25" s="8" t="s">
        <v>329</v>
      </c>
      <c r="C25" s="57" t="s">
        <v>330</v>
      </c>
      <c r="D25" s="54" t="s">
        <v>331</v>
      </c>
      <c r="E25" s="6" t="s">
        <v>150</v>
      </c>
      <c r="F25" s="19">
        <v>11000</v>
      </c>
      <c r="G25" s="24">
        <v>100.7</v>
      </c>
      <c r="H25" s="24">
        <v>0.83</v>
      </c>
      <c r="I25" s="31"/>
      <c r="J25" s="31"/>
      <c r="K25" s="35"/>
    </row>
    <row r="26" spans="2:11" x14ac:dyDescent="0.35">
      <c r="B26" s="8" t="s">
        <v>116</v>
      </c>
      <c r="C26" s="57" t="s">
        <v>117</v>
      </c>
      <c r="D26" s="54" t="s">
        <v>118</v>
      </c>
      <c r="E26" s="6" t="s">
        <v>119</v>
      </c>
      <c r="F26" s="19">
        <v>33000</v>
      </c>
      <c r="G26" s="24">
        <v>99.54</v>
      </c>
      <c r="H26" s="24">
        <v>0.82</v>
      </c>
      <c r="I26" s="31"/>
      <c r="J26" s="31"/>
      <c r="K26" s="35"/>
    </row>
    <row r="27" spans="2:11" x14ac:dyDescent="0.35">
      <c r="B27" s="8" t="s">
        <v>1092</v>
      </c>
      <c r="C27" s="57" t="s">
        <v>1093</v>
      </c>
      <c r="D27" s="54" t="s">
        <v>1094</v>
      </c>
      <c r="E27" s="6" t="s">
        <v>123</v>
      </c>
      <c r="F27" s="19">
        <v>13000</v>
      </c>
      <c r="G27" s="24">
        <v>91.95</v>
      </c>
      <c r="H27" s="24">
        <v>0.76</v>
      </c>
      <c r="I27" s="31"/>
      <c r="J27" s="31"/>
      <c r="K27" s="35"/>
    </row>
    <row r="28" spans="2:11" x14ac:dyDescent="0.35">
      <c r="B28" s="8" t="s">
        <v>351</v>
      </c>
      <c r="C28" s="57" t="s">
        <v>352</v>
      </c>
      <c r="D28" s="54" t="s">
        <v>353</v>
      </c>
      <c r="E28" s="6" t="s">
        <v>150</v>
      </c>
      <c r="F28" s="19">
        <v>14495</v>
      </c>
      <c r="G28" s="24">
        <v>79.64</v>
      </c>
      <c r="H28" s="24">
        <v>0.66</v>
      </c>
      <c r="I28" s="31"/>
      <c r="J28" s="31"/>
      <c r="K28" s="35"/>
    </row>
    <row r="29" spans="2:11" x14ac:dyDescent="0.35">
      <c r="B29" s="8" t="s">
        <v>1095</v>
      </c>
      <c r="C29" s="57" t="s">
        <v>1096</v>
      </c>
      <c r="D29" s="54" t="s">
        <v>1097</v>
      </c>
      <c r="E29" s="6" t="s">
        <v>150</v>
      </c>
      <c r="F29" s="19">
        <v>42057</v>
      </c>
      <c r="G29" s="24">
        <v>67.819999999999993</v>
      </c>
      <c r="H29" s="24">
        <v>0.56000000000000005</v>
      </c>
      <c r="I29" s="31"/>
      <c r="J29" s="31"/>
      <c r="K29" s="35"/>
    </row>
    <row r="30" spans="2:11" x14ac:dyDescent="0.35">
      <c r="B30" s="8" t="s">
        <v>363</v>
      </c>
      <c r="C30" s="57" t="s">
        <v>364</v>
      </c>
      <c r="D30" s="54" t="s">
        <v>365</v>
      </c>
      <c r="E30" s="6" t="s">
        <v>250</v>
      </c>
      <c r="F30" s="19">
        <v>103000</v>
      </c>
      <c r="G30" s="61">
        <v>0</v>
      </c>
      <c r="H30" s="24" t="s">
        <v>4923</v>
      </c>
      <c r="I30" s="31"/>
      <c r="J30" s="31"/>
      <c r="K30" s="35" t="s">
        <v>4964</v>
      </c>
    </row>
    <row r="31" spans="2:11" x14ac:dyDescent="0.35">
      <c r="C31" s="58" t="s">
        <v>171</v>
      </c>
      <c r="D31" s="54"/>
      <c r="E31" s="6"/>
      <c r="F31" s="19"/>
      <c r="G31" s="25">
        <v>2510.46</v>
      </c>
      <c r="H31" s="25">
        <v>20.73</v>
      </c>
      <c r="I31" s="31"/>
      <c r="J31" s="31"/>
      <c r="K31" s="35"/>
    </row>
    <row r="32" spans="2:11" x14ac:dyDescent="0.35">
      <c r="C32" s="57"/>
      <c r="D32" s="54"/>
      <c r="E32" s="6"/>
      <c r="F32" s="19"/>
      <c r="G32" s="24"/>
      <c r="H32" s="24"/>
      <c r="I32" s="31"/>
      <c r="J32" s="31"/>
      <c r="K32" s="35"/>
    </row>
    <row r="33" spans="1:11" x14ac:dyDescent="0.35">
      <c r="C33" s="58" t="s">
        <v>3</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4</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A37" s="10"/>
      <c r="B37" s="28"/>
      <c r="C37" s="58" t="s">
        <v>5</v>
      </c>
      <c r="D37" s="54"/>
      <c r="E37" s="6"/>
      <c r="F37" s="19"/>
      <c r="G37" s="24"/>
      <c r="H37" s="24"/>
      <c r="I37" s="31"/>
      <c r="J37" s="31"/>
      <c r="K37" s="35"/>
    </row>
    <row r="38" spans="1:11" x14ac:dyDescent="0.35">
      <c r="C38" s="59" t="s">
        <v>6</v>
      </c>
      <c r="D38" s="54"/>
      <c r="E38" s="6"/>
      <c r="F38" s="19"/>
      <c r="G38" s="24"/>
      <c r="H38" s="24"/>
      <c r="I38" s="31"/>
      <c r="J38" s="31"/>
      <c r="K38" s="35"/>
    </row>
    <row r="39" spans="1:11" x14ac:dyDescent="0.35">
      <c r="B39" s="8" t="s">
        <v>1098</v>
      </c>
      <c r="C39" s="57" t="s">
        <v>1099</v>
      </c>
      <c r="D39" s="54" t="s">
        <v>1100</v>
      </c>
      <c r="E39" s="6" t="s">
        <v>611</v>
      </c>
      <c r="F39" s="19">
        <v>500</v>
      </c>
      <c r="G39" s="24">
        <v>514.92999999999995</v>
      </c>
      <c r="H39" s="24">
        <v>4.25</v>
      </c>
      <c r="I39" s="31">
        <v>7.76</v>
      </c>
      <c r="J39" s="31"/>
      <c r="K39" s="35" t="s">
        <v>590</v>
      </c>
    </row>
    <row r="40" spans="1:11" x14ac:dyDescent="0.35">
      <c r="B40" s="8" t="s">
        <v>1101</v>
      </c>
      <c r="C40" s="57" t="s">
        <v>1102</v>
      </c>
      <c r="D40" s="54" t="s">
        <v>1103</v>
      </c>
      <c r="E40" s="6" t="s">
        <v>611</v>
      </c>
      <c r="F40" s="19">
        <v>500</v>
      </c>
      <c r="G40" s="24">
        <v>500.54</v>
      </c>
      <c r="H40" s="24">
        <v>4.13</v>
      </c>
      <c r="I40" s="31">
        <v>7.9550000000000001</v>
      </c>
      <c r="J40" s="31"/>
      <c r="K40" s="35" t="s">
        <v>590</v>
      </c>
    </row>
    <row r="41" spans="1:11" x14ac:dyDescent="0.35">
      <c r="B41" s="8" t="s">
        <v>1104</v>
      </c>
      <c r="C41" s="57" t="s">
        <v>394</v>
      </c>
      <c r="D41" s="54" t="s">
        <v>1105</v>
      </c>
      <c r="E41" s="6" t="s">
        <v>611</v>
      </c>
      <c r="F41" s="19">
        <v>500</v>
      </c>
      <c r="G41" s="24">
        <v>499.3</v>
      </c>
      <c r="H41" s="24">
        <v>4.12</v>
      </c>
      <c r="I41" s="31">
        <v>7.9649000000000001</v>
      </c>
      <c r="J41" s="31"/>
      <c r="K41" s="35" t="s">
        <v>590</v>
      </c>
    </row>
    <row r="42" spans="1:11" x14ac:dyDescent="0.35">
      <c r="B42" s="8" t="s">
        <v>1106</v>
      </c>
      <c r="C42" s="57" t="s">
        <v>211</v>
      </c>
      <c r="D42" s="54" t="s">
        <v>1107</v>
      </c>
      <c r="E42" s="6" t="s">
        <v>594</v>
      </c>
      <c r="F42" s="19">
        <v>300</v>
      </c>
      <c r="G42" s="24">
        <v>301.56</v>
      </c>
      <c r="H42" s="24">
        <v>2.4900000000000002</v>
      </c>
      <c r="I42" s="31">
        <v>8.6750000000000007</v>
      </c>
      <c r="J42" s="31"/>
      <c r="K42" s="35" t="s">
        <v>590</v>
      </c>
    </row>
    <row r="43" spans="1:11" x14ac:dyDescent="0.35">
      <c r="B43" s="8" t="s">
        <v>687</v>
      </c>
      <c r="C43" s="57" t="s">
        <v>665</v>
      </c>
      <c r="D43" s="54" t="s">
        <v>688</v>
      </c>
      <c r="E43" s="6" t="s">
        <v>667</v>
      </c>
      <c r="F43" s="19">
        <v>300</v>
      </c>
      <c r="G43" s="24">
        <v>300.2</v>
      </c>
      <c r="H43" s="24">
        <v>2.48</v>
      </c>
      <c r="I43" s="31">
        <v>9.6999999999999993</v>
      </c>
      <c r="J43" s="31"/>
      <c r="K43" s="35" t="s">
        <v>590</v>
      </c>
    </row>
    <row r="44" spans="1:11" x14ac:dyDescent="0.35">
      <c r="B44" s="8" t="s">
        <v>626</v>
      </c>
      <c r="C44" s="57" t="s">
        <v>577</v>
      </c>
      <c r="D44" s="54" t="s">
        <v>627</v>
      </c>
      <c r="E44" s="6" t="s">
        <v>628</v>
      </c>
      <c r="F44" s="19">
        <v>300</v>
      </c>
      <c r="G44" s="24">
        <v>298.99</v>
      </c>
      <c r="H44" s="24">
        <v>2.4700000000000002</v>
      </c>
      <c r="I44" s="31">
        <v>7.9349999999999996</v>
      </c>
      <c r="J44" s="31"/>
      <c r="K44" s="35" t="s">
        <v>590</v>
      </c>
    </row>
    <row r="45" spans="1:11" x14ac:dyDescent="0.35">
      <c r="B45" s="8" t="s">
        <v>1108</v>
      </c>
      <c r="C45" s="57" t="s">
        <v>1109</v>
      </c>
      <c r="D45" s="54" t="s">
        <v>1110</v>
      </c>
      <c r="E45" s="6" t="s">
        <v>611</v>
      </c>
      <c r="F45" s="19">
        <v>30</v>
      </c>
      <c r="G45" s="24">
        <v>296.98</v>
      </c>
      <c r="H45" s="24">
        <v>2.4500000000000002</v>
      </c>
      <c r="I45" s="31">
        <v>6.4493999999999998</v>
      </c>
      <c r="J45" s="31">
        <v>7.7422821325500006</v>
      </c>
      <c r="K45" s="35" t="s">
        <v>590</v>
      </c>
    </row>
    <row r="46" spans="1:11" x14ac:dyDescent="0.35">
      <c r="B46" s="8" t="s">
        <v>1111</v>
      </c>
      <c r="C46" s="57" t="s">
        <v>1112</v>
      </c>
      <c r="D46" s="54" t="s">
        <v>1113</v>
      </c>
      <c r="E46" s="6" t="s">
        <v>1114</v>
      </c>
      <c r="F46" s="19">
        <v>20</v>
      </c>
      <c r="G46" s="24">
        <v>197.3</v>
      </c>
      <c r="H46" s="24">
        <v>1.63</v>
      </c>
      <c r="I46" s="31">
        <v>8.1707000000000001</v>
      </c>
      <c r="J46" s="31"/>
      <c r="K46" s="35" t="s">
        <v>590</v>
      </c>
    </row>
    <row r="47" spans="1:11" x14ac:dyDescent="0.35">
      <c r="B47" s="8" t="s">
        <v>1115</v>
      </c>
      <c r="C47" s="57" t="s">
        <v>117</v>
      </c>
      <c r="D47" s="54" t="s">
        <v>1116</v>
      </c>
      <c r="E47" s="6" t="s">
        <v>611</v>
      </c>
      <c r="F47" s="19">
        <v>7</v>
      </c>
      <c r="G47" s="24">
        <v>70.22</v>
      </c>
      <c r="H47" s="24">
        <v>0.57999999999999996</v>
      </c>
      <c r="I47" s="31">
        <v>7.6181999999999999</v>
      </c>
      <c r="J47" s="31"/>
      <c r="K47" s="35" t="s">
        <v>590</v>
      </c>
    </row>
    <row r="48" spans="1:11" x14ac:dyDescent="0.35">
      <c r="B48" s="8" t="s">
        <v>1117</v>
      </c>
      <c r="C48" s="57" t="s">
        <v>117</v>
      </c>
      <c r="D48" s="54" t="s">
        <v>1118</v>
      </c>
      <c r="E48" s="6" t="s">
        <v>611</v>
      </c>
      <c r="F48" s="19">
        <v>2</v>
      </c>
      <c r="G48" s="24">
        <v>19.97</v>
      </c>
      <c r="H48" s="24">
        <v>0.16</v>
      </c>
      <c r="I48" s="31">
        <v>7.335</v>
      </c>
      <c r="J48" s="31"/>
      <c r="K48" s="35" t="s">
        <v>590</v>
      </c>
    </row>
    <row r="49" spans="2:11" x14ac:dyDescent="0.35">
      <c r="B49" s="8" t="s">
        <v>1119</v>
      </c>
      <c r="C49" s="57" t="s">
        <v>117</v>
      </c>
      <c r="D49" s="54" t="s">
        <v>1120</v>
      </c>
      <c r="E49" s="6" t="s">
        <v>611</v>
      </c>
      <c r="F49" s="19">
        <v>1</v>
      </c>
      <c r="G49" s="24">
        <v>10.01</v>
      </c>
      <c r="H49" s="24">
        <v>0.08</v>
      </c>
      <c r="I49" s="31">
        <v>7.5750000000000002</v>
      </c>
      <c r="J49" s="31"/>
      <c r="K49" s="35" t="s">
        <v>590</v>
      </c>
    </row>
    <row r="50" spans="2:11" x14ac:dyDescent="0.35">
      <c r="B50" s="8" t="s">
        <v>1121</v>
      </c>
      <c r="C50" s="57" t="s">
        <v>117</v>
      </c>
      <c r="D50" s="54" t="s">
        <v>1122</v>
      </c>
      <c r="E50" s="6" t="s">
        <v>611</v>
      </c>
      <c r="F50" s="19">
        <v>1</v>
      </c>
      <c r="G50" s="24">
        <v>9.9700000000000006</v>
      </c>
      <c r="H50" s="24">
        <v>0.08</v>
      </c>
      <c r="I50" s="31">
        <v>7.3250000000000002</v>
      </c>
      <c r="J50" s="31"/>
      <c r="K50" s="35" t="s">
        <v>590</v>
      </c>
    </row>
    <row r="51" spans="2:11" x14ac:dyDescent="0.35">
      <c r="C51" s="58" t="s">
        <v>171</v>
      </c>
      <c r="D51" s="54"/>
      <c r="E51" s="6"/>
      <c r="F51" s="19"/>
      <c r="G51" s="25">
        <v>3019.97</v>
      </c>
      <c r="H51" s="25">
        <v>24.92</v>
      </c>
      <c r="I51" s="31"/>
      <c r="J51" s="31"/>
      <c r="K51" s="35"/>
    </row>
    <row r="52" spans="2:11" x14ac:dyDescent="0.35">
      <c r="C52" s="57"/>
      <c r="D52" s="54"/>
      <c r="E52" s="6"/>
      <c r="F52" s="19"/>
      <c r="G52" s="24"/>
      <c r="H52" s="24"/>
      <c r="I52" s="31"/>
      <c r="J52" s="31"/>
      <c r="K52" s="35"/>
    </row>
    <row r="53" spans="2:11" x14ac:dyDescent="0.35">
      <c r="C53" s="58" t="s">
        <v>7</v>
      </c>
      <c r="D53" s="54"/>
      <c r="E53" s="6"/>
      <c r="F53" s="19"/>
      <c r="G53" s="24" t="s">
        <v>2</v>
      </c>
      <c r="H53" s="24" t="s">
        <v>2</v>
      </c>
      <c r="I53" s="31"/>
      <c r="J53" s="31"/>
      <c r="K53" s="35"/>
    </row>
    <row r="54" spans="2:11" x14ac:dyDescent="0.35">
      <c r="C54" s="57"/>
      <c r="D54" s="54"/>
      <c r="E54" s="6"/>
      <c r="F54" s="19"/>
      <c r="G54" s="24"/>
      <c r="H54" s="24"/>
      <c r="I54" s="31"/>
      <c r="J54" s="31"/>
      <c r="K54" s="35"/>
    </row>
    <row r="55" spans="2:11" x14ac:dyDescent="0.35">
      <c r="C55" s="58" t="s">
        <v>8</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9</v>
      </c>
      <c r="D57" s="54"/>
      <c r="E57" s="6"/>
      <c r="F57" s="19"/>
      <c r="G57" s="24"/>
      <c r="H57" s="24"/>
      <c r="I57" s="31"/>
      <c r="J57" s="31"/>
      <c r="K57" s="35"/>
    </row>
    <row r="58" spans="2:11" x14ac:dyDescent="0.35">
      <c r="B58" s="8" t="s">
        <v>708</v>
      </c>
      <c r="C58" s="57" t="s">
        <v>709</v>
      </c>
      <c r="D58" s="54" t="s">
        <v>710</v>
      </c>
      <c r="E58" s="6" t="s">
        <v>185</v>
      </c>
      <c r="F58" s="19">
        <v>1000000</v>
      </c>
      <c r="G58" s="24">
        <v>1027.3499999999999</v>
      </c>
      <c r="H58" s="24">
        <v>8.48</v>
      </c>
      <c r="I58" s="31">
        <v>6.8666470000000004</v>
      </c>
      <c r="J58" s="31"/>
      <c r="K58" s="35"/>
    </row>
    <row r="59" spans="2:11" x14ac:dyDescent="0.35">
      <c r="B59" s="8" t="s">
        <v>696</v>
      </c>
      <c r="C59" s="57" t="s">
        <v>697</v>
      </c>
      <c r="D59" s="54" t="s">
        <v>698</v>
      </c>
      <c r="E59" s="6" t="s">
        <v>185</v>
      </c>
      <c r="F59" s="19">
        <v>1000000</v>
      </c>
      <c r="G59" s="24">
        <v>1006.6</v>
      </c>
      <c r="H59" s="24">
        <v>8.31</v>
      </c>
      <c r="I59" s="31">
        <v>6.8065204000000001</v>
      </c>
      <c r="J59" s="31"/>
      <c r="K59" s="35"/>
    </row>
    <row r="60" spans="2:11" x14ac:dyDescent="0.35">
      <c r="C60" s="58" t="s">
        <v>171</v>
      </c>
      <c r="D60" s="54"/>
      <c r="E60" s="6"/>
      <c r="F60" s="19"/>
      <c r="G60" s="25">
        <v>2033.95</v>
      </c>
      <c r="H60" s="25">
        <v>16.79</v>
      </c>
      <c r="I60" s="31"/>
      <c r="J60" s="31"/>
      <c r="K60" s="35"/>
    </row>
    <row r="61" spans="2:11" x14ac:dyDescent="0.35">
      <c r="C61" s="57"/>
      <c r="D61" s="54"/>
      <c r="E61" s="6"/>
      <c r="F61" s="19"/>
      <c r="G61" s="24"/>
      <c r="H61" s="24"/>
      <c r="I61" s="31"/>
      <c r="J61" s="31"/>
      <c r="K61" s="35"/>
    </row>
    <row r="62" spans="2:11" x14ac:dyDescent="0.35">
      <c r="C62" s="59" t="s">
        <v>10</v>
      </c>
      <c r="D62" s="54"/>
      <c r="E62" s="6"/>
      <c r="F62" s="19"/>
      <c r="G62" s="24"/>
      <c r="H62" s="24"/>
      <c r="I62" s="31"/>
      <c r="J62" s="31"/>
      <c r="K62" s="35"/>
    </row>
    <row r="63" spans="2:11" x14ac:dyDescent="0.35">
      <c r="B63" s="8" t="s">
        <v>1123</v>
      </c>
      <c r="C63" s="57" t="s">
        <v>1124</v>
      </c>
      <c r="D63" s="54" t="s">
        <v>1125</v>
      </c>
      <c r="E63" s="6" t="s">
        <v>185</v>
      </c>
      <c r="F63" s="19">
        <v>1500000</v>
      </c>
      <c r="G63" s="24">
        <v>1530.05</v>
      </c>
      <c r="H63" s="24">
        <v>12.63</v>
      </c>
      <c r="I63" s="31">
        <v>7.2411776999999997</v>
      </c>
      <c r="J63" s="31"/>
      <c r="K63" s="35"/>
    </row>
    <row r="64" spans="2:11" x14ac:dyDescent="0.35">
      <c r="B64" s="8" t="s">
        <v>1126</v>
      </c>
      <c r="C64" s="57" t="s">
        <v>1127</v>
      </c>
      <c r="D64" s="54" t="s">
        <v>1128</v>
      </c>
      <c r="E64" s="6" t="s">
        <v>185</v>
      </c>
      <c r="F64" s="19">
        <v>500000</v>
      </c>
      <c r="G64" s="24">
        <v>515.72</v>
      </c>
      <c r="H64" s="24">
        <v>4.26</v>
      </c>
      <c r="I64" s="31">
        <v>7.2731876</v>
      </c>
      <c r="J64" s="31"/>
      <c r="K64" s="35"/>
    </row>
    <row r="65" spans="1:11" x14ac:dyDescent="0.35">
      <c r="C65" s="58" t="s">
        <v>171</v>
      </c>
      <c r="D65" s="54"/>
      <c r="E65" s="6"/>
      <c r="F65" s="19"/>
      <c r="G65" s="25">
        <v>2045.77</v>
      </c>
      <c r="H65" s="25">
        <v>16.89</v>
      </c>
      <c r="I65" s="31"/>
      <c r="J65" s="31"/>
      <c r="K65" s="35"/>
    </row>
    <row r="66" spans="1:11" x14ac:dyDescent="0.35">
      <c r="C66" s="57"/>
      <c r="D66" s="54"/>
      <c r="E66" s="6"/>
      <c r="F66" s="19"/>
      <c r="G66" s="24"/>
      <c r="H66" s="24"/>
      <c r="I66" s="31"/>
      <c r="J66" s="31"/>
      <c r="K66" s="35"/>
    </row>
    <row r="67" spans="1:11" x14ac:dyDescent="0.35">
      <c r="A67" s="10"/>
      <c r="B67" s="28"/>
      <c r="C67" s="58" t="s">
        <v>11</v>
      </c>
      <c r="D67" s="54"/>
      <c r="E67" s="6"/>
      <c r="F67" s="19"/>
      <c r="G67" s="24"/>
      <c r="H67" s="24"/>
      <c r="I67" s="31"/>
      <c r="J67" s="31"/>
      <c r="K67" s="35"/>
    </row>
    <row r="68" spans="1:11" x14ac:dyDescent="0.35">
      <c r="A68" s="28"/>
      <c r="B68" s="28"/>
      <c r="C68" s="58" t="s">
        <v>13</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14</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15</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16</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C76" s="59" t="s">
        <v>17</v>
      </c>
      <c r="D76" s="54"/>
      <c r="E76" s="6"/>
      <c r="F76" s="19"/>
      <c r="G76" s="24"/>
      <c r="H76" s="24"/>
      <c r="I76" s="31"/>
      <c r="J76" s="31"/>
      <c r="K76" s="35"/>
    </row>
    <row r="77" spans="1:11" x14ac:dyDescent="0.35">
      <c r="B77" s="8" t="s">
        <v>1129</v>
      </c>
      <c r="C77" s="57" t="s">
        <v>1130</v>
      </c>
      <c r="D77" s="54" t="s">
        <v>1131</v>
      </c>
      <c r="E77" s="6" t="s">
        <v>185</v>
      </c>
      <c r="F77" s="19">
        <v>375000</v>
      </c>
      <c r="G77" s="24">
        <v>331.33</v>
      </c>
      <c r="H77" s="24">
        <v>2.73</v>
      </c>
      <c r="I77" s="31">
        <v>6.8264885</v>
      </c>
      <c r="J77" s="31"/>
      <c r="K77" s="35"/>
    </row>
    <row r="78" spans="1:11" x14ac:dyDescent="0.35">
      <c r="C78" s="58" t="s">
        <v>171</v>
      </c>
      <c r="D78" s="54"/>
      <c r="E78" s="6"/>
      <c r="F78" s="19"/>
      <c r="G78" s="25">
        <v>331.33</v>
      </c>
      <c r="H78" s="25">
        <v>2.73</v>
      </c>
      <c r="I78" s="31"/>
      <c r="J78" s="31"/>
      <c r="K78" s="35"/>
    </row>
    <row r="79" spans="1:11" x14ac:dyDescent="0.35">
      <c r="C79" s="57"/>
      <c r="D79" s="54"/>
      <c r="E79" s="6"/>
      <c r="F79" s="19"/>
      <c r="G79" s="24"/>
      <c r="H79" s="24"/>
      <c r="I79" s="31"/>
      <c r="J79" s="31"/>
      <c r="K79" s="35"/>
    </row>
    <row r="80" spans="1:11" x14ac:dyDescent="0.35">
      <c r="A80" s="10"/>
      <c r="B80" s="28"/>
      <c r="C80" s="58" t="s">
        <v>18</v>
      </c>
      <c r="D80" s="54"/>
      <c r="E80" s="6"/>
      <c r="F80" s="19"/>
      <c r="G80" s="24"/>
      <c r="H80" s="24"/>
      <c r="I80" s="31"/>
      <c r="J80" s="31"/>
      <c r="K80" s="35"/>
    </row>
    <row r="81" spans="1:54" x14ac:dyDescent="0.35">
      <c r="A81" s="28"/>
      <c r="B81" s="28"/>
      <c r="C81" s="58" t="s">
        <v>19</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20</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21</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22</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A89" s="28"/>
      <c r="B89" s="28"/>
      <c r="C89" s="58" t="s">
        <v>23</v>
      </c>
      <c r="D89" s="54"/>
      <c r="E89" s="6"/>
      <c r="F89" s="19"/>
      <c r="G89" s="24" t="s">
        <v>2</v>
      </c>
      <c r="H89" s="24" t="s">
        <v>2</v>
      </c>
      <c r="I89" s="31"/>
      <c r="J89" s="31"/>
      <c r="K89" s="35"/>
    </row>
    <row r="90" spans="1:54" x14ac:dyDescent="0.35">
      <c r="A90" s="28"/>
      <c r="B90" s="28"/>
      <c r="C90" s="58"/>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186</v>
      </c>
      <c r="C92" s="57" t="s">
        <v>187</v>
      </c>
      <c r="D92" s="54"/>
      <c r="E92" s="6"/>
      <c r="F92" s="19"/>
      <c r="G92" s="24">
        <v>2008.54</v>
      </c>
      <c r="H92" s="24">
        <v>16.579999999999998</v>
      </c>
      <c r="I92" s="31"/>
      <c r="J92" s="31"/>
      <c r="K92" s="35"/>
    </row>
    <row r="93" spans="1:54" x14ac:dyDescent="0.35">
      <c r="C93" s="58" t="s">
        <v>171</v>
      </c>
      <c r="D93" s="54"/>
      <c r="E93" s="6"/>
      <c r="F93" s="19"/>
      <c r="G93" s="25">
        <v>2008.54</v>
      </c>
      <c r="H93" s="25">
        <v>16.579999999999998</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4922</v>
      </c>
      <c r="D96" s="54"/>
      <c r="E96" s="6"/>
      <c r="F96" s="19"/>
      <c r="G96" s="24" t="s">
        <v>2</v>
      </c>
      <c r="H96" s="24" t="s">
        <v>2</v>
      </c>
      <c r="I96" s="31"/>
      <c r="J96" s="31"/>
      <c r="K96" s="35"/>
      <c r="L96" s="3"/>
      <c r="AI96" s="3"/>
      <c r="AV96" s="3"/>
      <c r="AX96" s="3"/>
      <c r="BB96" s="3"/>
    </row>
    <row r="97" spans="2:11" x14ac:dyDescent="0.35">
      <c r="B97" s="8"/>
      <c r="C97" s="57" t="s">
        <v>188</v>
      </c>
      <c r="D97" s="54"/>
      <c r="E97" s="6"/>
      <c r="F97" s="19"/>
      <c r="G97" s="24">
        <v>167.02</v>
      </c>
      <c r="H97" s="24">
        <v>1.3599999999999999</v>
      </c>
      <c r="I97" s="31"/>
      <c r="J97" s="31"/>
      <c r="K97" s="35"/>
    </row>
    <row r="98" spans="2:11" x14ac:dyDescent="0.35">
      <c r="C98" s="58" t="s">
        <v>171</v>
      </c>
      <c r="D98" s="54"/>
      <c r="E98" s="6"/>
      <c r="F98" s="19"/>
      <c r="G98" s="25">
        <v>167.02</v>
      </c>
      <c r="H98" s="25">
        <v>1.3599999999999999</v>
      </c>
      <c r="I98" s="31"/>
      <c r="J98" s="31"/>
      <c r="K98" s="35"/>
    </row>
    <row r="99" spans="2:11" x14ac:dyDescent="0.35">
      <c r="C99" s="57"/>
      <c r="D99" s="54"/>
      <c r="E99" s="6"/>
      <c r="F99" s="19"/>
      <c r="G99" s="24"/>
      <c r="H99" s="24"/>
      <c r="I99" s="31"/>
      <c r="J99" s="31"/>
      <c r="K99" s="35"/>
    </row>
    <row r="100" spans="2:11" x14ac:dyDescent="0.35">
      <c r="C100" s="60" t="s">
        <v>189</v>
      </c>
      <c r="D100" s="55"/>
      <c r="E100" s="5"/>
      <c r="F100" s="20"/>
      <c r="G100" s="26">
        <v>12117.04</v>
      </c>
      <c r="H100" s="26">
        <v>100.00000000000001</v>
      </c>
      <c r="I100" s="32"/>
      <c r="J100" s="32"/>
      <c r="K100" s="36"/>
    </row>
    <row r="103" spans="2:11" x14ac:dyDescent="0.35">
      <c r="C103" s="1" t="s">
        <v>190</v>
      </c>
    </row>
    <row r="104" spans="2:11" x14ac:dyDescent="0.35">
      <c r="C104" s="37" t="s">
        <v>191</v>
      </c>
      <c r="D104" s="37"/>
      <c r="E104" s="37"/>
      <c r="F104" s="37"/>
      <c r="G104" s="37"/>
      <c r="H104" s="37"/>
      <c r="I104" s="37"/>
      <c r="J104" s="37"/>
      <c r="K104" s="37"/>
    </row>
    <row r="105" spans="2:11" x14ac:dyDescent="0.35">
      <c r="C105" s="2" t="s">
        <v>192</v>
      </c>
    </row>
    <row r="106" spans="2:11" x14ac:dyDescent="0.35">
      <c r="C106" s="2" t="s">
        <v>193</v>
      </c>
    </row>
    <row r="107" spans="2:11" ht="30" customHeight="1" x14ac:dyDescent="0.35">
      <c r="C107" s="81" t="s">
        <v>194</v>
      </c>
      <c r="D107" s="82"/>
      <c r="E107" s="82"/>
      <c r="F107" s="82"/>
      <c r="G107" s="82"/>
      <c r="H107" s="82"/>
      <c r="I107" s="82"/>
      <c r="J107" s="82"/>
      <c r="K107" s="82"/>
    </row>
    <row r="108" spans="2:11" x14ac:dyDescent="0.35">
      <c r="C108" s="2" t="s">
        <v>195</v>
      </c>
    </row>
    <row r="110" spans="2:11" x14ac:dyDescent="0.35">
      <c r="C110" s="78" t="s">
        <v>5006</v>
      </c>
      <c r="E110" s="78" t="s">
        <v>5007</v>
      </c>
      <c r="F110" s="79"/>
    </row>
    <row r="111" spans="2:11" x14ac:dyDescent="0.35">
      <c r="E111" s="2" t="s">
        <v>5018</v>
      </c>
    </row>
  </sheetData>
  <mergeCells count="1">
    <mergeCell ref="C107:K107"/>
  </mergeCells>
  <hyperlinks>
    <hyperlink ref="J2" location="'Index'!A1" display="'Index'!A1" xr:uid="{D47E9767-9C10-4F72-9AEB-40657E2EC846}"/>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D05DB-AC50-481F-AF8F-DC7FF345E1BA}">
  <sheetPr codeName="Sheet1"/>
  <dimension ref="A1:IV75"/>
  <sheetViews>
    <sheetView showGridLines="0" zoomScale="90" zoomScaleNormal="90" workbookViewId="0">
      <pane ySplit="6" topLeftCell="A6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11.8164062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1132</v>
      </c>
      <c r="J2" s="38" t="s">
        <v>4662</v>
      </c>
    </row>
    <row r="3" spans="1:54" ht="16" x14ac:dyDescent="0.4">
      <c r="C3" s="1" t="s">
        <v>28</v>
      </c>
      <c r="D3" s="21" t="s">
        <v>1133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C33" s="59" t="s">
        <v>15</v>
      </c>
      <c r="D33" s="54"/>
      <c r="E33" s="6"/>
      <c r="F33" s="19"/>
      <c r="G33" s="24"/>
      <c r="H33" s="24"/>
      <c r="I33" s="31"/>
      <c r="J33" s="31"/>
      <c r="K33" s="35"/>
    </row>
    <row r="34" spans="1:11" x14ac:dyDescent="0.35">
      <c r="B34" s="8" t="s">
        <v>1025</v>
      </c>
      <c r="C34" s="57" t="s">
        <v>1026</v>
      </c>
      <c r="D34" s="54" t="s">
        <v>1027</v>
      </c>
      <c r="E34" s="6" t="s">
        <v>185</v>
      </c>
      <c r="F34" s="19">
        <v>30000000</v>
      </c>
      <c r="G34" s="24">
        <v>29936.79</v>
      </c>
      <c r="H34" s="24">
        <v>1.79</v>
      </c>
      <c r="I34" s="31">
        <v>6.4238999999999997</v>
      </c>
      <c r="J34" s="31"/>
      <c r="K34" s="35"/>
    </row>
    <row r="35" spans="1:11" x14ac:dyDescent="0.35">
      <c r="B35" s="8" t="s">
        <v>1037</v>
      </c>
      <c r="C35" s="57" t="s">
        <v>1038</v>
      </c>
      <c r="D35" s="54" t="s">
        <v>1039</v>
      </c>
      <c r="E35" s="6" t="s">
        <v>185</v>
      </c>
      <c r="F35" s="19">
        <v>14500000</v>
      </c>
      <c r="G35" s="24">
        <v>14466.91</v>
      </c>
      <c r="H35" s="24">
        <v>0.86</v>
      </c>
      <c r="I35" s="31">
        <v>6.4231999999999996</v>
      </c>
      <c r="J35" s="31"/>
      <c r="K35" s="35"/>
    </row>
    <row r="36" spans="1:11" x14ac:dyDescent="0.35">
      <c r="B36" s="8" t="s">
        <v>1134</v>
      </c>
      <c r="C36" s="57" t="s">
        <v>1135</v>
      </c>
      <c r="D36" s="54" t="s">
        <v>1136</v>
      </c>
      <c r="E36" s="6" t="s">
        <v>185</v>
      </c>
      <c r="F36" s="19">
        <v>10500000</v>
      </c>
      <c r="G36" s="24">
        <v>10477.879999999999</v>
      </c>
      <c r="H36" s="24">
        <v>0.63</v>
      </c>
      <c r="I36" s="31">
        <v>6.4238999999999997</v>
      </c>
      <c r="J36" s="31"/>
      <c r="K36" s="35"/>
    </row>
    <row r="37" spans="1:11" x14ac:dyDescent="0.35">
      <c r="C37" s="58" t="s">
        <v>171</v>
      </c>
      <c r="D37" s="54"/>
      <c r="E37" s="6"/>
      <c r="F37" s="19"/>
      <c r="G37" s="25">
        <v>54881.58</v>
      </c>
      <c r="H37" s="25">
        <v>3.28</v>
      </c>
      <c r="I37" s="31"/>
      <c r="J37" s="31"/>
      <c r="K37" s="35"/>
    </row>
    <row r="38" spans="1:11" x14ac:dyDescent="0.35">
      <c r="C38" s="57"/>
      <c r="D38" s="54"/>
      <c r="E38" s="6"/>
      <c r="F38" s="19"/>
      <c r="G38" s="24"/>
      <c r="H38" s="24"/>
      <c r="I38" s="31"/>
      <c r="J38" s="31"/>
      <c r="K38" s="35"/>
    </row>
    <row r="39" spans="1:11" x14ac:dyDescent="0.35">
      <c r="C39" s="58" t="s">
        <v>16</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C41" s="58" t="s">
        <v>17</v>
      </c>
      <c r="D41" s="54"/>
      <c r="E41" s="6"/>
      <c r="F41" s="19"/>
      <c r="G41" s="24" t="s">
        <v>2</v>
      </c>
      <c r="H41" s="24" t="s">
        <v>2</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186</v>
      </c>
      <c r="C55" s="57" t="s">
        <v>187</v>
      </c>
      <c r="D55" s="54"/>
      <c r="E55" s="6"/>
      <c r="F55" s="19"/>
      <c r="G55" s="24">
        <v>992035.1</v>
      </c>
      <c r="H55" s="24">
        <v>59.2</v>
      </c>
      <c r="I55" s="31"/>
      <c r="J55" s="31"/>
      <c r="K55" s="35"/>
    </row>
    <row r="56" spans="1:54" x14ac:dyDescent="0.35">
      <c r="B56" s="8" t="s">
        <v>1137</v>
      </c>
      <c r="C56" s="57" t="s">
        <v>1138</v>
      </c>
      <c r="D56" s="54"/>
      <c r="E56" s="6"/>
      <c r="F56" s="19"/>
      <c r="G56" s="24">
        <v>629693.37</v>
      </c>
      <c r="H56" s="24">
        <v>37.58</v>
      </c>
      <c r="I56" s="31"/>
      <c r="J56" s="31"/>
      <c r="K56" s="35"/>
    </row>
    <row r="57" spans="1:54" x14ac:dyDescent="0.35">
      <c r="C57" s="58" t="s">
        <v>171</v>
      </c>
      <c r="D57" s="54"/>
      <c r="E57" s="6"/>
      <c r="F57" s="19"/>
      <c r="G57" s="25">
        <f>SUM(G55:G56)</f>
        <v>1621728.47</v>
      </c>
      <c r="H57" s="25">
        <f>SUM(H55:H56)</f>
        <v>96.78</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4922</v>
      </c>
      <c r="D60" s="54"/>
      <c r="E60" s="6"/>
      <c r="F60" s="19"/>
      <c r="G60" s="24" t="s">
        <v>2</v>
      </c>
      <c r="H60" s="24" t="s">
        <v>2</v>
      </c>
      <c r="I60" s="31"/>
      <c r="J60" s="31"/>
      <c r="K60" s="35"/>
      <c r="L60" s="3"/>
      <c r="AI60" s="3"/>
      <c r="AV60" s="3"/>
      <c r="AX60" s="3"/>
      <c r="BB60" s="3"/>
    </row>
    <row r="61" spans="1:54" x14ac:dyDescent="0.35">
      <c r="B61" s="8"/>
      <c r="C61" s="57" t="s">
        <v>188</v>
      </c>
      <c r="D61" s="54"/>
      <c r="E61" s="6"/>
      <c r="F61" s="19"/>
      <c r="G61" s="24">
        <v>-1015.01</v>
      </c>
      <c r="H61" s="24">
        <v>-0.06</v>
      </c>
      <c r="I61" s="31"/>
      <c r="J61" s="31"/>
      <c r="K61" s="35"/>
    </row>
    <row r="62" spans="1:54" x14ac:dyDescent="0.35">
      <c r="C62" s="58" t="s">
        <v>171</v>
      </c>
      <c r="D62" s="54"/>
      <c r="E62" s="6"/>
      <c r="F62" s="19"/>
      <c r="G62" s="25">
        <v>-1015.01</v>
      </c>
      <c r="H62" s="25">
        <v>-0.06</v>
      </c>
      <c r="I62" s="31"/>
      <c r="J62" s="31"/>
      <c r="K62" s="35"/>
    </row>
    <row r="63" spans="1:54" x14ac:dyDescent="0.35">
      <c r="C63" s="57"/>
      <c r="D63" s="54"/>
      <c r="E63" s="6"/>
      <c r="F63" s="19"/>
      <c r="G63" s="24"/>
      <c r="H63" s="24"/>
      <c r="I63" s="31"/>
      <c r="J63" s="31"/>
      <c r="K63" s="35"/>
    </row>
    <row r="64" spans="1:54" x14ac:dyDescent="0.35">
      <c r="C64" s="60" t="s">
        <v>189</v>
      </c>
      <c r="D64" s="55"/>
      <c r="E64" s="5"/>
      <c r="F64" s="20"/>
      <c r="G64" s="26">
        <v>1675595.04</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1" t="s">
        <v>194</v>
      </c>
      <c r="D71" s="82"/>
      <c r="E71" s="82"/>
      <c r="F71" s="82"/>
      <c r="G71" s="82"/>
      <c r="H71" s="82"/>
      <c r="I71" s="82"/>
      <c r="J71" s="82"/>
      <c r="K71" s="82"/>
    </row>
    <row r="72" spans="3:11" x14ac:dyDescent="0.35">
      <c r="C72" s="2" t="s">
        <v>195</v>
      </c>
    </row>
    <row r="74" spans="3:11" x14ac:dyDescent="0.35">
      <c r="C74" s="78" t="s">
        <v>5006</v>
      </c>
      <c r="E74" s="78" t="s">
        <v>5007</v>
      </c>
      <c r="F74" s="79"/>
    </row>
    <row r="75" spans="3:11" x14ac:dyDescent="0.35">
      <c r="E75" s="2" t="s">
        <v>5019</v>
      </c>
    </row>
  </sheetData>
  <mergeCells count="1">
    <mergeCell ref="C71:K71"/>
  </mergeCells>
  <hyperlinks>
    <hyperlink ref="J2" location="'Index'!A1" display="'Index'!A1" xr:uid="{6D542BE0-12F4-4E7F-805A-AAD7D27482A4}"/>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91F87-FC3E-4D96-8667-D6E0F5A4E7C8}">
  <sheetPr codeName="Sheet1"/>
  <dimension ref="A1:IV117"/>
  <sheetViews>
    <sheetView showGridLines="0" zoomScale="90" zoomScaleNormal="90" workbookViewId="0">
      <pane ySplit="6" topLeftCell="A10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1139</v>
      </c>
      <c r="J2" s="38" t="s">
        <v>4662</v>
      </c>
    </row>
    <row r="3" spans="1:54" ht="16" x14ac:dyDescent="0.4">
      <c r="C3" s="1" t="s">
        <v>28</v>
      </c>
      <c r="D3" s="21" t="s">
        <v>1140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734</v>
      </c>
      <c r="C18" s="57" t="s">
        <v>735</v>
      </c>
      <c r="D18" s="54" t="s">
        <v>736</v>
      </c>
      <c r="E18" s="6" t="s">
        <v>621</v>
      </c>
      <c r="F18" s="19">
        <v>30000</v>
      </c>
      <c r="G18" s="24">
        <v>30038.43</v>
      </c>
      <c r="H18" s="24">
        <v>4.58</v>
      </c>
      <c r="I18" s="31">
        <v>8.2283000000000008</v>
      </c>
      <c r="J18" s="31"/>
      <c r="K18" s="35" t="s">
        <v>590</v>
      </c>
    </row>
    <row r="19" spans="2:11" x14ac:dyDescent="0.35">
      <c r="B19" s="8" t="s">
        <v>687</v>
      </c>
      <c r="C19" s="57" t="s">
        <v>665</v>
      </c>
      <c r="D19" s="54" t="s">
        <v>688</v>
      </c>
      <c r="E19" s="6" t="s">
        <v>667</v>
      </c>
      <c r="F19" s="19">
        <v>25000</v>
      </c>
      <c r="G19" s="24">
        <v>25016.9</v>
      </c>
      <c r="H19" s="24">
        <v>3.82</v>
      </c>
      <c r="I19" s="31">
        <v>9.6999999999999993</v>
      </c>
      <c r="J19" s="31"/>
      <c r="K19" s="35" t="s">
        <v>590</v>
      </c>
    </row>
    <row r="20" spans="2:11" x14ac:dyDescent="0.35">
      <c r="B20" s="8" t="s">
        <v>737</v>
      </c>
      <c r="C20" s="57" t="s">
        <v>738</v>
      </c>
      <c r="D20" s="54" t="s">
        <v>739</v>
      </c>
      <c r="E20" s="6" t="s">
        <v>740</v>
      </c>
      <c r="F20" s="19">
        <v>24000</v>
      </c>
      <c r="G20" s="24">
        <v>23384.83</v>
      </c>
      <c r="H20" s="24">
        <v>3.57</v>
      </c>
      <c r="I20" s="31">
        <v>8.7812999999999999</v>
      </c>
      <c r="J20" s="31"/>
      <c r="K20" s="35" t="s">
        <v>590</v>
      </c>
    </row>
    <row r="21" spans="2:11" x14ac:dyDescent="0.35">
      <c r="B21" s="8" t="s">
        <v>1141</v>
      </c>
      <c r="C21" s="57" t="s">
        <v>1142</v>
      </c>
      <c r="D21" s="54" t="s">
        <v>1143</v>
      </c>
      <c r="E21" s="6" t="s">
        <v>1144</v>
      </c>
      <c r="F21" s="19">
        <v>2250</v>
      </c>
      <c r="G21" s="24">
        <v>22024.17</v>
      </c>
      <c r="H21" s="24">
        <v>3.36</v>
      </c>
      <c r="I21" s="31">
        <v>9.3800000000000008</v>
      </c>
      <c r="J21" s="31"/>
      <c r="K21" s="35" t="s">
        <v>590</v>
      </c>
    </row>
    <row r="22" spans="2:11" x14ac:dyDescent="0.35">
      <c r="B22" s="8" t="s">
        <v>643</v>
      </c>
      <c r="C22" s="57" t="s">
        <v>644</v>
      </c>
      <c r="D22" s="54" t="s">
        <v>645</v>
      </c>
      <c r="E22" s="6" t="s">
        <v>607</v>
      </c>
      <c r="F22" s="19">
        <v>22000</v>
      </c>
      <c r="G22" s="24">
        <v>21994.17</v>
      </c>
      <c r="H22" s="24">
        <v>3.36</v>
      </c>
      <c r="I22" s="31">
        <v>8.3254999999999999</v>
      </c>
      <c r="J22" s="31"/>
      <c r="K22" s="35" t="s">
        <v>590</v>
      </c>
    </row>
    <row r="23" spans="2:11" x14ac:dyDescent="0.35">
      <c r="B23" s="8" t="s">
        <v>654</v>
      </c>
      <c r="C23" s="57" t="s">
        <v>655</v>
      </c>
      <c r="D23" s="54" t="s">
        <v>656</v>
      </c>
      <c r="E23" s="6" t="s">
        <v>657</v>
      </c>
      <c r="F23" s="19">
        <v>21000</v>
      </c>
      <c r="G23" s="24">
        <v>20977.01</v>
      </c>
      <c r="H23" s="24">
        <v>3.2</v>
      </c>
      <c r="I23" s="31">
        <v>9.8207000000000004</v>
      </c>
      <c r="J23" s="31"/>
      <c r="K23" s="35" t="s">
        <v>590</v>
      </c>
    </row>
    <row r="24" spans="2:11" x14ac:dyDescent="0.35">
      <c r="B24" s="8" t="s">
        <v>749</v>
      </c>
      <c r="C24" s="57" t="s">
        <v>750</v>
      </c>
      <c r="D24" s="54" t="s">
        <v>751</v>
      </c>
      <c r="E24" s="6" t="s">
        <v>611</v>
      </c>
      <c r="F24" s="19">
        <v>200</v>
      </c>
      <c r="G24" s="24">
        <v>20085.62</v>
      </c>
      <c r="H24" s="24">
        <v>3.07</v>
      </c>
      <c r="I24" s="31">
        <v>7.3573000000000004</v>
      </c>
      <c r="J24" s="31">
        <v>7.3417164476999996</v>
      </c>
      <c r="K24" s="35" t="s">
        <v>590</v>
      </c>
    </row>
    <row r="25" spans="2:11" x14ac:dyDescent="0.35">
      <c r="B25" s="8" t="s">
        <v>689</v>
      </c>
      <c r="C25" s="57" t="s">
        <v>690</v>
      </c>
      <c r="D25" s="54" t="s">
        <v>691</v>
      </c>
      <c r="E25" s="6" t="s">
        <v>692</v>
      </c>
      <c r="F25" s="19">
        <v>23500</v>
      </c>
      <c r="G25" s="24">
        <v>17650.66</v>
      </c>
      <c r="H25" s="24">
        <v>2.69</v>
      </c>
      <c r="I25" s="31">
        <v>10.2776</v>
      </c>
      <c r="J25" s="31"/>
      <c r="K25" s="35" t="s">
        <v>590</v>
      </c>
    </row>
    <row r="26" spans="2:11" x14ac:dyDescent="0.35">
      <c r="B26" s="8" t="s">
        <v>741</v>
      </c>
      <c r="C26" s="57" t="s">
        <v>742</v>
      </c>
      <c r="D26" s="54" t="s">
        <v>743</v>
      </c>
      <c r="E26" s="6" t="s">
        <v>744</v>
      </c>
      <c r="F26" s="19">
        <v>16600</v>
      </c>
      <c r="G26" s="24">
        <v>16641.53</v>
      </c>
      <c r="H26" s="24">
        <v>2.54</v>
      </c>
      <c r="I26" s="31">
        <v>9.8989999999999991</v>
      </c>
      <c r="J26" s="31"/>
      <c r="K26" s="35" t="s">
        <v>590</v>
      </c>
    </row>
    <row r="27" spans="2:11" x14ac:dyDescent="0.35">
      <c r="B27" s="8" t="s">
        <v>652</v>
      </c>
      <c r="C27" s="57" t="s">
        <v>592</v>
      </c>
      <c r="D27" s="54" t="s">
        <v>653</v>
      </c>
      <c r="E27" s="6" t="s">
        <v>594</v>
      </c>
      <c r="F27" s="19">
        <v>15000</v>
      </c>
      <c r="G27" s="24">
        <v>15247.29</v>
      </c>
      <c r="H27" s="24">
        <v>2.33</v>
      </c>
      <c r="I27" s="31">
        <v>8.3000000000000007</v>
      </c>
      <c r="J27" s="31"/>
      <c r="K27" s="35" t="s">
        <v>590</v>
      </c>
    </row>
    <row r="28" spans="2:11" x14ac:dyDescent="0.35">
      <c r="B28" s="8" t="s">
        <v>1145</v>
      </c>
      <c r="C28" s="57" t="s">
        <v>217</v>
      </c>
      <c r="D28" s="54" t="s">
        <v>1146</v>
      </c>
      <c r="E28" s="6" t="s">
        <v>594</v>
      </c>
      <c r="F28" s="19">
        <v>1500</v>
      </c>
      <c r="G28" s="24">
        <v>14843.49</v>
      </c>
      <c r="H28" s="24">
        <v>2.27</v>
      </c>
      <c r="I28" s="31">
        <v>8.1</v>
      </c>
      <c r="J28" s="31"/>
      <c r="K28" s="35" t="s">
        <v>590</v>
      </c>
    </row>
    <row r="29" spans="2:11" x14ac:dyDescent="0.35">
      <c r="B29" s="8" t="s">
        <v>618</v>
      </c>
      <c r="C29" s="57" t="s">
        <v>619</v>
      </c>
      <c r="D29" s="54" t="s">
        <v>620</v>
      </c>
      <c r="E29" s="6" t="s">
        <v>621</v>
      </c>
      <c r="F29" s="19">
        <v>14000</v>
      </c>
      <c r="G29" s="24">
        <v>14045.91</v>
      </c>
      <c r="H29" s="24">
        <v>2.14</v>
      </c>
      <c r="I29" s="31">
        <v>7.79</v>
      </c>
      <c r="J29" s="31"/>
      <c r="K29" s="35" t="s">
        <v>590</v>
      </c>
    </row>
    <row r="30" spans="2:11" x14ac:dyDescent="0.35">
      <c r="B30" s="8" t="s">
        <v>758</v>
      </c>
      <c r="C30" s="57" t="s">
        <v>355</v>
      </c>
      <c r="D30" s="54" t="s">
        <v>759</v>
      </c>
      <c r="E30" s="6" t="s">
        <v>607</v>
      </c>
      <c r="F30" s="19">
        <v>1200</v>
      </c>
      <c r="G30" s="24">
        <v>11954.95</v>
      </c>
      <c r="H30" s="24">
        <v>1.82</v>
      </c>
      <c r="I30" s="31">
        <v>9.2449999999999992</v>
      </c>
      <c r="J30" s="31"/>
      <c r="K30" s="35" t="s">
        <v>590</v>
      </c>
    </row>
    <row r="31" spans="2:11" x14ac:dyDescent="0.35">
      <c r="B31" s="8" t="s">
        <v>752</v>
      </c>
      <c r="C31" s="57" t="s">
        <v>753</v>
      </c>
      <c r="D31" s="54" t="s">
        <v>754</v>
      </c>
      <c r="E31" s="6" t="s">
        <v>667</v>
      </c>
      <c r="F31" s="19">
        <v>11000</v>
      </c>
      <c r="G31" s="24">
        <v>11012.63</v>
      </c>
      <c r="H31" s="24">
        <v>1.68</v>
      </c>
      <c r="I31" s="31">
        <v>8.8684999999999992</v>
      </c>
      <c r="J31" s="31"/>
      <c r="K31" s="35" t="s">
        <v>590</v>
      </c>
    </row>
    <row r="32" spans="2:11" x14ac:dyDescent="0.35">
      <c r="B32" s="8" t="s">
        <v>1147</v>
      </c>
      <c r="C32" s="57" t="s">
        <v>638</v>
      </c>
      <c r="D32" s="54" t="s">
        <v>1148</v>
      </c>
      <c r="E32" s="6" t="s">
        <v>640</v>
      </c>
      <c r="F32" s="19">
        <v>9500</v>
      </c>
      <c r="G32" s="24">
        <v>9523</v>
      </c>
      <c r="H32" s="24">
        <v>1.45</v>
      </c>
      <c r="I32" s="31">
        <v>8.1649999999999991</v>
      </c>
      <c r="J32" s="31"/>
      <c r="K32" s="35" t="s">
        <v>590</v>
      </c>
    </row>
    <row r="33" spans="2:11" x14ac:dyDescent="0.35">
      <c r="B33" s="8" t="s">
        <v>1149</v>
      </c>
      <c r="C33" s="57" t="s">
        <v>217</v>
      </c>
      <c r="D33" s="54" t="s">
        <v>1150</v>
      </c>
      <c r="E33" s="6" t="s">
        <v>594</v>
      </c>
      <c r="F33" s="19">
        <v>850</v>
      </c>
      <c r="G33" s="24">
        <v>8376.31</v>
      </c>
      <c r="H33" s="24">
        <v>1.28</v>
      </c>
      <c r="I33" s="31">
        <v>8.0250000000000004</v>
      </c>
      <c r="J33" s="31"/>
      <c r="K33" s="35" t="s">
        <v>590</v>
      </c>
    </row>
    <row r="34" spans="2:11" x14ac:dyDescent="0.35">
      <c r="B34" s="8" t="s">
        <v>1151</v>
      </c>
      <c r="C34" s="57" t="s">
        <v>1152</v>
      </c>
      <c r="D34" s="54" t="s">
        <v>1153</v>
      </c>
      <c r="E34" s="6" t="s">
        <v>1154</v>
      </c>
      <c r="F34" s="19">
        <v>830</v>
      </c>
      <c r="G34" s="24">
        <v>8170.77</v>
      </c>
      <c r="H34" s="24">
        <v>1.25</v>
      </c>
      <c r="I34" s="31">
        <v>8.7142999999999997</v>
      </c>
      <c r="J34" s="31"/>
      <c r="K34" s="35" t="s">
        <v>590</v>
      </c>
    </row>
    <row r="35" spans="2:11" x14ac:dyDescent="0.35">
      <c r="B35" s="8" t="s">
        <v>755</v>
      </c>
      <c r="C35" s="57" t="s">
        <v>756</v>
      </c>
      <c r="D35" s="54" t="s">
        <v>757</v>
      </c>
      <c r="E35" s="6" t="s">
        <v>748</v>
      </c>
      <c r="F35" s="19">
        <v>8000</v>
      </c>
      <c r="G35" s="24">
        <v>8006.57</v>
      </c>
      <c r="H35" s="24">
        <v>1.22</v>
      </c>
      <c r="I35" s="31">
        <v>8.3800000000000008</v>
      </c>
      <c r="J35" s="31"/>
      <c r="K35" s="35" t="s">
        <v>590</v>
      </c>
    </row>
    <row r="36" spans="2:11" x14ac:dyDescent="0.35">
      <c r="B36" s="8" t="s">
        <v>1155</v>
      </c>
      <c r="C36" s="57" t="s">
        <v>609</v>
      </c>
      <c r="D36" s="54" t="s">
        <v>1156</v>
      </c>
      <c r="E36" s="6" t="s">
        <v>611</v>
      </c>
      <c r="F36" s="19">
        <v>750</v>
      </c>
      <c r="G36" s="24">
        <v>7551.59</v>
      </c>
      <c r="H36" s="24">
        <v>1.1499999999999999</v>
      </c>
      <c r="I36" s="31">
        <v>7.33</v>
      </c>
      <c r="J36" s="31"/>
      <c r="K36" s="35" t="s">
        <v>590</v>
      </c>
    </row>
    <row r="37" spans="2:11" x14ac:dyDescent="0.35">
      <c r="B37" s="8" t="s">
        <v>1157</v>
      </c>
      <c r="C37" s="57" t="s">
        <v>1158</v>
      </c>
      <c r="D37" s="54" t="s">
        <v>1159</v>
      </c>
      <c r="E37" s="6" t="s">
        <v>667</v>
      </c>
      <c r="F37" s="19">
        <v>7500</v>
      </c>
      <c r="G37" s="24">
        <v>7453.45</v>
      </c>
      <c r="H37" s="24">
        <v>1.1399999999999999</v>
      </c>
      <c r="I37" s="31">
        <v>9.5225000000000009</v>
      </c>
      <c r="J37" s="31"/>
      <c r="K37" s="35" t="s">
        <v>590</v>
      </c>
    </row>
    <row r="38" spans="2:11" x14ac:dyDescent="0.35">
      <c r="B38" s="8" t="s">
        <v>1160</v>
      </c>
      <c r="C38" s="57" t="s">
        <v>1158</v>
      </c>
      <c r="D38" s="54" t="s">
        <v>1161</v>
      </c>
      <c r="E38" s="6" t="s">
        <v>667</v>
      </c>
      <c r="F38" s="19">
        <v>7000</v>
      </c>
      <c r="G38" s="24">
        <v>6956.83</v>
      </c>
      <c r="H38" s="24">
        <v>1.06</v>
      </c>
      <c r="I38" s="31">
        <v>9.5250000000000004</v>
      </c>
      <c r="J38" s="31"/>
      <c r="K38" s="35" t="s">
        <v>590</v>
      </c>
    </row>
    <row r="39" spans="2:11" x14ac:dyDescent="0.35">
      <c r="B39" s="8" t="s">
        <v>1162</v>
      </c>
      <c r="C39" s="57" t="s">
        <v>217</v>
      </c>
      <c r="D39" s="54" t="s">
        <v>1163</v>
      </c>
      <c r="E39" s="6" t="s">
        <v>594</v>
      </c>
      <c r="F39" s="19">
        <v>500</v>
      </c>
      <c r="G39" s="24">
        <v>5043.76</v>
      </c>
      <c r="H39" s="24">
        <v>0.77</v>
      </c>
      <c r="I39" s="31">
        <v>8.0150000000000006</v>
      </c>
      <c r="J39" s="31"/>
      <c r="K39" s="35" t="s">
        <v>590</v>
      </c>
    </row>
    <row r="40" spans="2:11" x14ac:dyDescent="0.35">
      <c r="B40" s="8" t="s">
        <v>1164</v>
      </c>
      <c r="C40" s="57" t="s">
        <v>217</v>
      </c>
      <c r="D40" s="54" t="s">
        <v>1165</v>
      </c>
      <c r="E40" s="6" t="s">
        <v>594</v>
      </c>
      <c r="F40" s="19">
        <v>430</v>
      </c>
      <c r="G40" s="24">
        <v>4428.92</v>
      </c>
      <c r="H40" s="24">
        <v>0.68</v>
      </c>
      <c r="I40" s="31">
        <v>7.9147999999999996</v>
      </c>
      <c r="J40" s="31"/>
      <c r="K40" s="35" t="s">
        <v>590</v>
      </c>
    </row>
    <row r="41" spans="2:11" x14ac:dyDescent="0.35">
      <c r="B41" s="8" t="s">
        <v>1166</v>
      </c>
      <c r="C41" s="57" t="s">
        <v>1167</v>
      </c>
      <c r="D41" s="54" t="s">
        <v>1168</v>
      </c>
      <c r="E41" s="6" t="s">
        <v>607</v>
      </c>
      <c r="F41" s="19">
        <v>3500</v>
      </c>
      <c r="G41" s="24">
        <v>3501.87</v>
      </c>
      <c r="H41" s="24">
        <v>0.53</v>
      </c>
      <c r="I41" s="31">
        <v>8.92</v>
      </c>
      <c r="J41" s="31"/>
      <c r="K41" s="35" t="s">
        <v>590</v>
      </c>
    </row>
    <row r="42" spans="2:11" x14ac:dyDescent="0.35">
      <c r="B42" s="8" t="s">
        <v>732</v>
      </c>
      <c r="C42" s="57" t="s">
        <v>217</v>
      </c>
      <c r="D42" s="54" t="s">
        <v>733</v>
      </c>
      <c r="E42" s="6" t="s">
        <v>594</v>
      </c>
      <c r="F42" s="19">
        <v>2500</v>
      </c>
      <c r="G42" s="24">
        <v>2569.0100000000002</v>
      </c>
      <c r="H42" s="24">
        <v>0.39</v>
      </c>
      <c r="I42" s="31">
        <v>7.9147999999999996</v>
      </c>
      <c r="J42" s="31"/>
      <c r="K42" s="35" t="s">
        <v>590</v>
      </c>
    </row>
    <row r="43" spans="2:11" x14ac:dyDescent="0.35">
      <c r="B43" s="8" t="s">
        <v>675</v>
      </c>
      <c r="C43" s="57" t="s">
        <v>592</v>
      </c>
      <c r="D43" s="54" t="s">
        <v>676</v>
      </c>
      <c r="E43" s="6" t="s">
        <v>594</v>
      </c>
      <c r="F43" s="19">
        <v>2500</v>
      </c>
      <c r="G43" s="24">
        <v>2530.46</v>
      </c>
      <c r="H43" s="24">
        <v>0.39</v>
      </c>
      <c r="I43" s="31">
        <v>8.3388000000000009</v>
      </c>
      <c r="J43" s="31"/>
      <c r="K43" s="35" t="s">
        <v>590</v>
      </c>
    </row>
    <row r="44" spans="2:11" x14ac:dyDescent="0.35">
      <c r="B44" s="8" t="s">
        <v>1169</v>
      </c>
      <c r="C44" s="57" t="s">
        <v>1170</v>
      </c>
      <c r="D44" s="54" t="s">
        <v>1171</v>
      </c>
      <c r="E44" s="6" t="s">
        <v>1172</v>
      </c>
      <c r="F44" s="19">
        <v>2500</v>
      </c>
      <c r="G44" s="24">
        <v>2508.12</v>
      </c>
      <c r="H44" s="24">
        <v>0.38</v>
      </c>
      <c r="I44" s="31">
        <v>8.5299999999999994</v>
      </c>
      <c r="J44" s="31"/>
      <c r="K44" s="35" t="s">
        <v>590</v>
      </c>
    </row>
    <row r="45" spans="2:11" x14ac:dyDescent="0.35">
      <c r="B45" s="8" t="s">
        <v>1173</v>
      </c>
      <c r="C45" s="57" t="s">
        <v>1174</v>
      </c>
      <c r="D45" s="54" t="s">
        <v>1175</v>
      </c>
      <c r="E45" s="6" t="s">
        <v>1176</v>
      </c>
      <c r="F45" s="19">
        <v>2500</v>
      </c>
      <c r="G45" s="24">
        <v>2494.4699999999998</v>
      </c>
      <c r="H45" s="24">
        <v>0.38</v>
      </c>
      <c r="I45" s="31">
        <v>10.275</v>
      </c>
      <c r="J45" s="31"/>
      <c r="K45" s="35" t="s">
        <v>590</v>
      </c>
    </row>
    <row r="46" spans="2:11" x14ac:dyDescent="0.35">
      <c r="B46" s="8" t="s">
        <v>1177</v>
      </c>
      <c r="C46" s="57" t="s">
        <v>1178</v>
      </c>
      <c r="D46" s="54" t="s">
        <v>1179</v>
      </c>
      <c r="E46" s="6" t="s">
        <v>607</v>
      </c>
      <c r="F46" s="19">
        <v>1100</v>
      </c>
      <c r="G46" s="24">
        <v>1109.06</v>
      </c>
      <c r="H46" s="24">
        <v>0.17</v>
      </c>
      <c r="I46" s="31">
        <v>8.0398999999999994</v>
      </c>
      <c r="J46" s="31"/>
      <c r="K46" s="35" t="s">
        <v>590</v>
      </c>
    </row>
    <row r="47" spans="2:11" x14ac:dyDescent="0.35">
      <c r="B47" s="8" t="s">
        <v>1180</v>
      </c>
      <c r="C47" s="57" t="s">
        <v>1142</v>
      </c>
      <c r="D47" s="54" t="s">
        <v>1181</v>
      </c>
      <c r="E47" s="6" t="s">
        <v>1144</v>
      </c>
      <c r="F47" s="19">
        <v>100</v>
      </c>
      <c r="G47" s="24">
        <v>999.78</v>
      </c>
      <c r="H47" s="24">
        <v>0.15</v>
      </c>
      <c r="I47" s="31">
        <v>8.4951000000000008</v>
      </c>
      <c r="J47" s="31"/>
      <c r="K47" s="35" t="s">
        <v>590</v>
      </c>
    </row>
    <row r="48" spans="2:11" x14ac:dyDescent="0.35">
      <c r="B48" s="8" t="s">
        <v>1182</v>
      </c>
      <c r="C48" s="57" t="s">
        <v>680</v>
      </c>
      <c r="D48" s="54" t="s">
        <v>1183</v>
      </c>
      <c r="E48" s="6" t="s">
        <v>611</v>
      </c>
      <c r="F48" s="19">
        <v>100</v>
      </c>
      <c r="G48" s="24">
        <v>995.37</v>
      </c>
      <c r="H48" s="24">
        <v>0.15</v>
      </c>
      <c r="I48" s="31">
        <v>7.3409000000000004</v>
      </c>
      <c r="J48" s="31">
        <v>7.9415231982000005</v>
      </c>
      <c r="K48" s="35" t="s">
        <v>590</v>
      </c>
    </row>
    <row r="49" spans="2:11" x14ac:dyDescent="0.35">
      <c r="B49" s="8" t="s">
        <v>1184</v>
      </c>
      <c r="C49" s="57" t="s">
        <v>616</v>
      </c>
      <c r="D49" s="54" t="s">
        <v>1185</v>
      </c>
      <c r="E49" s="6" t="s">
        <v>611</v>
      </c>
      <c r="F49" s="19">
        <v>500</v>
      </c>
      <c r="G49" s="24">
        <v>499.25</v>
      </c>
      <c r="H49" s="24">
        <v>0.08</v>
      </c>
      <c r="I49" s="31">
        <v>7.6849999999999996</v>
      </c>
      <c r="J49" s="31"/>
      <c r="K49" s="35" t="s">
        <v>590</v>
      </c>
    </row>
    <row r="50" spans="2:11" x14ac:dyDescent="0.35">
      <c r="C50" s="58" t="s">
        <v>171</v>
      </c>
      <c r="D50" s="54"/>
      <c r="E50" s="6"/>
      <c r="F50" s="19"/>
      <c r="G50" s="25">
        <v>347636.18</v>
      </c>
      <c r="H50" s="25">
        <v>53.05</v>
      </c>
      <c r="I50" s="31"/>
      <c r="J50" s="31"/>
      <c r="K50" s="35"/>
    </row>
    <row r="51" spans="2:11" x14ac:dyDescent="0.35">
      <c r="C51" s="57"/>
      <c r="D51" s="54"/>
      <c r="E51" s="6"/>
      <c r="F51" s="19"/>
      <c r="G51" s="24"/>
      <c r="H51" s="24"/>
      <c r="I51" s="31"/>
      <c r="J51" s="31"/>
      <c r="K51" s="35"/>
    </row>
    <row r="52" spans="2:11" x14ac:dyDescent="0.35">
      <c r="C52" s="58" t="s">
        <v>7</v>
      </c>
      <c r="D52" s="54"/>
      <c r="E52" s="6"/>
      <c r="F52" s="19"/>
      <c r="G52" s="24" t="s">
        <v>2</v>
      </c>
      <c r="H52" s="24" t="s">
        <v>2</v>
      </c>
      <c r="I52" s="31"/>
      <c r="J52" s="31"/>
      <c r="K52" s="35"/>
    </row>
    <row r="53" spans="2:11" x14ac:dyDescent="0.35">
      <c r="C53" s="57"/>
      <c r="D53" s="54"/>
      <c r="E53" s="6"/>
      <c r="F53" s="19"/>
      <c r="G53" s="24"/>
      <c r="H53" s="24"/>
      <c r="I53" s="31"/>
      <c r="J53" s="31"/>
      <c r="K53" s="35"/>
    </row>
    <row r="54" spans="2:11" x14ac:dyDescent="0.35">
      <c r="C54" s="58" t="s">
        <v>8</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9" t="s">
        <v>9</v>
      </c>
      <c r="D56" s="54"/>
      <c r="E56" s="6"/>
      <c r="F56" s="19"/>
      <c r="G56" s="24"/>
      <c r="H56" s="24"/>
      <c r="I56" s="31"/>
      <c r="J56" s="31"/>
      <c r="K56" s="35"/>
    </row>
    <row r="57" spans="2:11" x14ac:dyDescent="0.35">
      <c r="B57" s="8" t="s">
        <v>708</v>
      </c>
      <c r="C57" s="57" t="s">
        <v>709</v>
      </c>
      <c r="D57" s="54" t="s">
        <v>710</v>
      </c>
      <c r="E57" s="6" t="s">
        <v>185</v>
      </c>
      <c r="F57" s="19">
        <v>76500000</v>
      </c>
      <c r="G57" s="24">
        <v>78591.89</v>
      </c>
      <c r="H57" s="24">
        <v>11.99</v>
      </c>
      <c r="I57" s="31">
        <v>6.8666470000000004</v>
      </c>
      <c r="J57" s="31"/>
      <c r="K57" s="35"/>
    </row>
    <row r="58" spans="2:11" x14ac:dyDescent="0.35">
      <c r="B58" s="8" t="s">
        <v>702</v>
      </c>
      <c r="C58" s="57" t="s">
        <v>703</v>
      </c>
      <c r="D58" s="54" t="s">
        <v>704</v>
      </c>
      <c r="E58" s="6" t="s">
        <v>185</v>
      </c>
      <c r="F58" s="19">
        <v>53500000</v>
      </c>
      <c r="G58" s="24">
        <v>55009.4</v>
      </c>
      <c r="H58" s="24">
        <v>8.4</v>
      </c>
      <c r="I58" s="31">
        <v>6.956982</v>
      </c>
      <c r="J58" s="31"/>
      <c r="K58" s="35"/>
    </row>
    <row r="59" spans="2:11" x14ac:dyDescent="0.35">
      <c r="B59" s="8" t="s">
        <v>696</v>
      </c>
      <c r="C59" s="57" t="s">
        <v>697</v>
      </c>
      <c r="D59" s="54" t="s">
        <v>698</v>
      </c>
      <c r="E59" s="6" t="s">
        <v>185</v>
      </c>
      <c r="F59" s="19">
        <v>34000000</v>
      </c>
      <c r="G59" s="24">
        <v>34224.26</v>
      </c>
      <c r="H59" s="24">
        <v>5.22</v>
      </c>
      <c r="I59" s="31">
        <v>6.8065204000000001</v>
      </c>
      <c r="J59" s="31"/>
      <c r="K59" s="35"/>
    </row>
    <row r="60" spans="2:11" x14ac:dyDescent="0.35">
      <c r="B60" s="8" t="s">
        <v>760</v>
      </c>
      <c r="C60" s="57" t="s">
        <v>761</v>
      </c>
      <c r="D60" s="54" t="s">
        <v>762</v>
      </c>
      <c r="E60" s="6" t="s">
        <v>185</v>
      </c>
      <c r="F60" s="19">
        <v>27500000</v>
      </c>
      <c r="G60" s="24">
        <v>28471.96</v>
      </c>
      <c r="H60" s="24">
        <v>4.3499999999999996</v>
      </c>
      <c r="I60" s="31">
        <v>6.9524068000000003</v>
      </c>
      <c r="J60" s="31"/>
      <c r="K60" s="35"/>
    </row>
    <row r="61" spans="2:11" x14ac:dyDescent="0.35">
      <c r="B61" s="8" t="s">
        <v>1186</v>
      </c>
      <c r="C61" s="57" t="s">
        <v>1187</v>
      </c>
      <c r="D61" s="54" t="s">
        <v>1188</v>
      </c>
      <c r="E61" s="6" t="s">
        <v>185</v>
      </c>
      <c r="F61" s="19">
        <v>4500000</v>
      </c>
      <c r="G61" s="24">
        <v>4615.2700000000004</v>
      </c>
      <c r="H61" s="24">
        <v>0.7</v>
      </c>
      <c r="I61" s="31">
        <v>0</v>
      </c>
      <c r="J61" s="31"/>
      <c r="K61" s="35"/>
    </row>
    <row r="62" spans="2:11" x14ac:dyDescent="0.35">
      <c r="C62" s="58" t="s">
        <v>171</v>
      </c>
      <c r="D62" s="54"/>
      <c r="E62" s="6"/>
      <c r="F62" s="19"/>
      <c r="G62" s="25">
        <v>200912.78</v>
      </c>
      <c r="H62" s="25">
        <v>30.66</v>
      </c>
      <c r="I62" s="31"/>
      <c r="J62" s="31"/>
      <c r="K62" s="35"/>
    </row>
    <row r="63" spans="2:11" x14ac:dyDescent="0.35">
      <c r="C63" s="57"/>
      <c r="D63" s="54"/>
      <c r="E63" s="6"/>
      <c r="F63" s="19"/>
      <c r="G63" s="24"/>
      <c r="H63" s="24"/>
      <c r="I63" s="31"/>
      <c r="J63" s="31"/>
      <c r="K63" s="35"/>
    </row>
    <row r="64" spans="2: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11</v>
      </c>
      <c r="D66" s="54"/>
      <c r="E66" s="6"/>
      <c r="F66" s="19"/>
      <c r="G66" s="24"/>
      <c r="H66" s="24"/>
      <c r="I66" s="31"/>
      <c r="J66" s="31"/>
      <c r="K66" s="35"/>
    </row>
    <row r="67" spans="1:11" x14ac:dyDescent="0.35">
      <c r="C67" s="59" t="s">
        <v>13</v>
      </c>
      <c r="D67" s="54"/>
      <c r="E67" s="6"/>
      <c r="F67" s="19"/>
      <c r="G67" s="24"/>
      <c r="H67" s="24"/>
      <c r="I67" s="31"/>
      <c r="J67" s="31"/>
      <c r="K67" s="35"/>
    </row>
    <row r="68" spans="1:11" x14ac:dyDescent="0.35">
      <c r="B68" s="8" t="s">
        <v>1189</v>
      </c>
      <c r="C68" s="57" t="s">
        <v>55</v>
      </c>
      <c r="D68" s="54" t="s">
        <v>1190</v>
      </c>
      <c r="E68" s="6" t="s">
        <v>720</v>
      </c>
      <c r="F68" s="19">
        <v>4000</v>
      </c>
      <c r="G68" s="24">
        <v>19979.740000000002</v>
      </c>
      <c r="H68" s="24">
        <v>3.05</v>
      </c>
      <c r="I68" s="31">
        <v>7.4024000000000001</v>
      </c>
      <c r="J68" s="31"/>
      <c r="K68" s="35"/>
    </row>
    <row r="69" spans="1:11" x14ac:dyDescent="0.35">
      <c r="C69" s="58" t="s">
        <v>171</v>
      </c>
      <c r="D69" s="54"/>
      <c r="E69" s="6"/>
      <c r="F69" s="19"/>
      <c r="G69" s="25">
        <v>19979.740000000002</v>
      </c>
      <c r="H69" s="25">
        <v>3.05</v>
      </c>
      <c r="I69" s="31"/>
      <c r="J69" s="31"/>
      <c r="K69" s="35"/>
    </row>
    <row r="70" spans="1:11" x14ac:dyDescent="0.35">
      <c r="C70" s="57"/>
      <c r="D70" s="54"/>
      <c r="E70" s="6"/>
      <c r="F70" s="19"/>
      <c r="G70" s="24"/>
      <c r="H70" s="24"/>
      <c r="I70" s="31"/>
      <c r="J70" s="31"/>
      <c r="K70" s="35"/>
    </row>
    <row r="71" spans="1:11" x14ac:dyDescent="0.35">
      <c r="C71" s="59" t="s">
        <v>14</v>
      </c>
      <c r="D71" s="54"/>
      <c r="E71" s="6"/>
      <c r="F71" s="19"/>
      <c r="G71" s="24"/>
      <c r="H71" s="24"/>
      <c r="I71" s="31"/>
      <c r="J71" s="31"/>
      <c r="K71" s="35"/>
    </row>
    <row r="72" spans="1:11" x14ac:dyDescent="0.35">
      <c r="B72" s="8" t="s">
        <v>1191</v>
      </c>
      <c r="C72" s="57" t="s">
        <v>431</v>
      </c>
      <c r="D72" s="54" t="s">
        <v>1192</v>
      </c>
      <c r="E72" s="6" t="s">
        <v>720</v>
      </c>
      <c r="F72" s="19">
        <v>4000</v>
      </c>
      <c r="G72" s="24">
        <v>19786.32</v>
      </c>
      <c r="H72" s="24">
        <v>3.02</v>
      </c>
      <c r="I72" s="31">
        <v>7.2999000000000001</v>
      </c>
      <c r="J72" s="31"/>
      <c r="K72" s="35"/>
    </row>
    <row r="73" spans="1:11" x14ac:dyDescent="0.35">
      <c r="B73" s="8" t="s">
        <v>766</v>
      </c>
      <c r="C73" s="57" t="s">
        <v>41</v>
      </c>
      <c r="D73" s="54" t="s">
        <v>767</v>
      </c>
      <c r="E73" s="6" t="s">
        <v>720</v>
      </c>
      <c r="F73" s="19">
        <v>2000</v>
      </c>
      <c r="G73" s="24">
        <v>9372.7199999999993</v>
      </c>
      <c r="H73" s="24">
        <v>1.43</v>
      </c>
      <c r="I73" s="31">
        <v>7.6337999999999999</v>
      </c>
      <c r="J73" s="31"/>
      <c r="K73" s="35"/>
    </row>
    <row r="74" spans="1:11" x14ac:dyDescent="0.35">
      <c r="B74" s="8" t="s">
        <v>768</v>
      </c>
      <c r="C74" s="57" t="s">
        <v>769</v>
      </c>
      <c r="D74" s="54" t="s">
        <v>770</v>
      </c>
      <c r="E74" s="6" t="s">
        <v>720</v>
      </c>
      <c r="F74" s="19">
        <v>2000</v>
      </c>
      <c r="G74" s="24">
        <v>9360.7000000000007</v>
      </c>
      <c r="H74" s="24">
        <v>1.43</v>
      </c>
      <c r="I74" s="31">
        <v>7.6</v>
      </c>
      <c r="J74" s="31"/>
      <c r="K74" s="35"/>
    </row>
    <row r="75" spans="1:11" x14ac:dyDescent="0.35">
      <c r="C75" s="58" t="s">
        <v>171</v>
      </c>
      <c r="D75" s="54"/>
      <c r="E75" s="6"/>
      <c r="F75" s="19"/>
      <c r="G75" s="25">
        <v>38519.74</v>
      </c>
      <c r="H75" s="25">
        <v>5.88</v>
      </c>
      <c r="I75" s="31"/>
      <c r="J75" s="31"/>
      <c r="K75" s="35"/>
    </row>
    <row r="76" spans="1:11" x14ac:dyDescent="0.35">
      <c r="C76" s="57"/>
      <c r="D76" s="54"/>
      <c r="E76" s="6"/>
      <c r="F76" s="19"/>
      <c r="G76" s="24"/>
      <c r="H76" s="24"/>
      <c r="I76" s="31"/>
      <c r="J76" s="31"/>
      <c r="K76" s="35"/>
    </row>
    <row r="77" spans="1:11" x14ac:dyDescent="0.35">
      <c r="C77" s="58" t="s">
        <v>15</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16</v>
      </c>
      <c r="D79" s="54"/>
      <c r="E79" s="6"/>
      <c r="F79" s="19"/>
      <c r="G79" s="24" t="s">
        <v>2</v>
      </c>
      <c r="H79" s="24" t="s">
        <v>2</v>
      </c>
      <c r="I79" s="31"/>
      <c r="J79" s="31"/>
      <c r="K79" s="35"/>
    </row>
    <row r="80" spans="1:11" x14ac:dyDescent="0.35">
      <c r="C80" s="57"/>
      <c r="D80" s="54"/>
      <c r="E80" s="6"/>
      <c r="F80" s="19"/>
      <c r="G80" s="24"/>
      <c r="H80" s="24"/>
      <c r="I80" s="31"/>
      <c r="J80" s="31"/>
      <c r="K80" s="35"/>
    </row>
    <row r="81" spans="1:11" x14ac:dyDescent="0.35">
      <c r="C81" s="58" t="s">
        <v>17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A83" s="10"/>
      <c r="B83" s="28"/>
      <c r="C83" s="58" t="s">
        <v>18</v>
      </c>
      <c r="D83" s="54"/>
      <c r="E83" s="6"/>
      <c r="F83" s="19"/>
      <c r="G83" s="24"/>
      <c r="H83" s="24"/>
      <c r="I83" s="31"/>
      <c r="J83" s="31"/>
      <c r="K83" s="35"/>
    </row>
    <row r="84" spans="1:11" x14ac:dyDescent="0.35">
      <c r="A84" s="28"/>
      <c r="B84" s="28"/>
      <c r="C84" s="58" t="s">
        <v>19</v>
      </c>
      <c r="D84" s="54"/>
      <c r="E84" s="6"/>
      <c r="F84" s="19"/>
      <c r="G84" s="24" t="s">
        <v>2</v>
      </c>
      <c r="H84" s="24" t="s">
        <v>2</v>
      </c>
      <c r="I84" s="31"/>
      <c r="J84" s="31"/>
      <c r="K84" s="35"/>
    </row>
    <row r="85" spans="1:11" x14ac:dyDescent="0.35">
      <c r="A85" s="28"/>
      <c r="B85" s="28"/>
      <c r="C85" s="58"/>
      <c r="D85" s="54"/>
      <c r="E85" s="6"/>
      <c r="F85" s="19"/>
      <c r="G85" s="24"/>
      <c r="H85" s="24"/>
      <c r="I85" s="31"/>
      <c r="J85" s="31"/>
      <c r="K85" s="35"/>
    </row>
    <row r="86" spans="1:11" x14ac:dyDescent="0.35">
      <c r="C86" s="59" t="s">
        <v>20</v>
      </c>
      <c r="D86" s="54"/>
      <c r="E86" s="6"/>
      <c r="F86" s="19"/>
      <c r="G86" s="24"/>
      <c r="H86" s="24"/>
      <c r="I86" s="31"/>
      <c r="J86" s="31"/>
      <c r="K86" s="35"/>
    </row>
    <row r="87" spans="1:11" x14ac:dyDescent="0.35">
      <c r="B87" s="8" t="s">
        <v>771</v>
      </c>
      <c r="C87" s="57" t="s">
        <v>4940</v>
      </c>
      <c r="D87" s="54" t="s">
        <v>772</v>
      </c>
      <c r="E87" s="6" t="s">
        <v>773</v>
      </c>
      <c r="F87" s="19">
        <v>17860.507000000001</v>
      </c>
      <c r="G87" s="24">
        <v>1948.69</v>
      </c>
      <c r="H87" s="24">
        <v>0.3</v>
      </c>
      <c r="I87" s="31">
        <v>6.64</v>
      </c>
      <c r="J87" s="31"/>
      <c r="K87" s="35"/>
    </row>
    <row r="88" spans="1:11" x14ac:dyDescent="0.35">
      <c r="C88" s="58" t="s">
        <v>171</v>
      </c>
      <c r="D88" s="54"/>
      <c r="E88" s="6"/>
      <c r="F88" s="19"/>
      <c r="G88" s="25">
        <v>1948.69</v>
      </c>
      <c r="H88" s="25">
        <v>0.3</v>
      </c>
      <c r="I88" s="31"/>
      <c r="J88" s="31"/>
      <c r="K88" s="35"/>
    </row>
    <row r="89" spans="1:11" x14ac:dyDescent="0.35">
      <c r="C89" s="57"/>
      <c r="D89" s="54"/>
      <c r="E89" s="6"/>
      <c r="F89" s="19"/>
      <c r="G89" s="24"/>
      <c r="H89" s="24"/>
      <c r="I89" s="31"/>
      <c r="J89" s="31"/>
      <c r="K89" s="35"/>
    </row>
    <row r="90" spans="1:11" x14ac:dyDescent="0.35">
      <c r="C90" s="58" t="s">
        <v>21</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C92" s="58" t="s">
        <v>22</v>
      </c>
      <c r="D92" s="54"/>
      <c r="E92" s="6"/>
      <c r="F92" s="19"/>
      <c r="G92" s="24" t="s">
        <v>2</v>
      </c>
      <c r="H92" s="24" t="s">
        <v>2</v>
      </c>
      <c r="I92" s="31"/>
      <c r="J92" s="31"/>
      <c r="K92" s="35"/>
    </row>
    <row r="93" spans="1:11" x14ac:dyDescent="0.35">
      <c r="C93" s="57"/>
      <c r="D93" s="54"/>
      <c r="E93" s="6"/>
      <c r="F93" s="19"/>
      <c r="G93" s="24"/>
      <c r="H93" s="24"/>
      <c r="I93" s="31"/>
      <c r="J93" s="31"/>
      <c r="K93" s="35"/>
    </row>
    <row r="94" spans="1:11" x14ac:dyDescent="0.35">
      <c r="C94" s="58" t="s">
        <v>23</v>
      </c>
      <c r="D94" s="54"/>
      <c r="E94" s="6"/>
      <c r="F94" s="19"/>
      <c r="G94" s="24" t="s">
        <v>2</v>
      </c>
      <c r="H94" s="24" t="s">
        <v>2</v>
      </c>
      <c r="I94" s="31"/>
      <c r="J94" s="31"/>
      <c r="K94" s="35"/>
    </row>
    <row r="95" spans="1:11" x14ac:dyDescent="0.35">
      <c r="C95" s="57"/>
      <c r="D95" s="54"/>
      <c r="E95" s="6"/>
      <c r="F95" s="19"/>
      <c r="G95" s="24"/>
      <c r="H95" s="24"/>
      <c r="I95" s="31"/>
      <c r="J95" s="31"/>
      <c r="K95" s="35"/>
    </row>
    <row r="96" spans="1:11" x14ac:dyDescent="0.35">
      <c r="C96" s="59" t="s">
        <v>24</v>
      </c>
      <c r="D96" s="54"/>
      <c r="E96" s="6"/>
      <c r="F96" s="19"/>
      <c r="G96" s="24"/>
      <c r="H96" s="24"/>
      <c r="I96" s="31"/>
      <c r="J96" s="31"/>
      <c r="K96" s="35"/>
    </row>
    <row r="97" spans="1:54" x14ac:dyDescent="0.35">
      <c r="B97" s="8" t="s">
        <v>186</v>
      </c>
      <c r="C97" s="57" t="s">
        <v>187</v>
      </c>
      <c r="D97" s="54"/>
      <c r="E97" s="6"/>
      <c r="F97" s="19"/>
      <c r="G97" s="24">
        <v>36961.120000000003</v>
      </c>
      <c r="H97" s="24">
        <v>5.64</v>
      </c>
      <c r="I97" s="31"/>
      <c r="J97" s="31"/>
      <c r="K97" s="35"/>
    </row>
    <row r="98" spans="1:54" x14ac:dyDescent="0.35">
      <c r="C98" s="58" t="s">
        <v>171</v>
      </c>
      <c r="D98" s="54"/>
      <c r="E98" s="6"/>
      <c r="F98" s="19"/>
      <c r="G98" s="25">
        <v>36961.120000000003</v>
      </c>
      <c r="H98" s="25">
        <v>5.64</v>
      </c>
      <c r="I98" s="31"/>
      <c r="J98" s="31"/>
      <c r="K98" s="35"/>
    </row>
    <row r="99" spans="1:54" x14ac:dyDescent="0.35">
      <c r="C99" s="57"/>
      <c r="D99" s="54"/>
      <c r="E99" s="6"/>
      <c r="F99" s="19"/>
      <c r="G99" s="24"/>
      <c r="H99" s="24"/>
      <c r="I99" s="31"/>
      <c r="J99" s="31"/>
      <c r="K99" s="35"/>
    </row>
    <row r="100" spans="1:54" x14ac:dyDescent="0.35">
      <c r="A100" s="10"/>
      <c r="B100" s="28"/>
      <c r="C100" s="58" t="s">
        <v>25</v>
      </c>
      <c r="D100" s="54"/>
      <c r="E100" s="6"/>
      <c r="F100" s="19"/>
      <c r="G100" s="24"/>
      <c r="H100" s="24"/>
      <c r="I100" s="31"/>
      <c r="J100" s="31"/>
      <c r="K100" s="35"/>
    </row>
    <row r="101" spans="1:54" s="2" customFormat="1" ht="13.5" x14ac:dyDescent="0.35">
      <c r="A101" s="28"/>
      <c r="B101" s="28"/>
      <c r="C101" s="57" t="s">
        <v>4922</v>
      </c>
      <c r="D101" s="54"/>
      <c r="E101" s="6"/>
      <c r="F101" s="19"/>
      <c r="G101" s="24" t="s">
        <v>2</v>
      </c>
      <c r="H101" s="24" t="s">
        <v>2</v>
      </c>
      <c r="I101" s="31"/>
      <c r="J101" s="31"/>
      <c r="K101" s="35"/>
      <c r="L101" s="3"/>
      <c r="AI101" s="3"/>
      <c r="AV101" s="3"/>
      <c r="AX101" s="3"/>
      <c r="BB101" s="3"/>
    </row>
    <row r="102" spans="1:54" x14ac:dyDescent="0.35">
      <c r="B102" s="8"/>
      <c r="C102" s="57" t="s">
        <v>188</v>
      </c>
      <c r="D102" s="54"/>
      <c r="E102" s="6"/>
      <c r="F102" s="19"/>
      <c r="G102" s="24">
        <v>9275.8700000000008</v>
      </c>
      <c r="H102" s="24">
        <v>1.42</v>
      </c>
      <c r="I102" s="31"/>
      <c r="J102" s="31"/>
      <c r="K102" s="35"/>
    </row>
    <row r="103" spans="1:54" x14ac:dyDescent="0.35">
      <c r="C103" s="58" t="s">
        <v>171</v>
      </c>
      <c r="D103" s="54"/>
      <c r="E103" s="6"/>
      <c r="F103" s="19"/>
      <c r="G103" s="25">
        <v>9275.8700000000008</v>
      </c>
      <c r="H103" s="25">
        <v>1.42</v>
      </c>
      <c r="I103" s="31"/>
      <c r="J103" s="31"/>
      <c r="K103" s="35"/>
    </row>
    <row r="104" spans="1:54" x14ac:dyDescent="0.35">
      <c r="C104" s="57"/>
      <c r="D104" s="54"/>
      <c r="E104" s="6"/>
      <c r="F104" s="19"/>
      <c r="G104" s="24"/>
      <c r="H104" s="24"/>
      <c r="I104" s="31"/>
      <c r="J104" s="31"/>
      <c r="K104" s="35"/>
    </row>
    <row r="105" spans="1:54" x14ac:dyDescent="0.35">
      <c r="C105" s="60" t="s">
        <v>189</v>
      </c>
      <c r="D105" s="55"/>
      <c r="E105" s="5"/>
      <c r="F105" s="20"/>
      <c r="G105" s="26">
        <v>655234.12</v>
      </c>
      <c r="H105" s="26">
        <v>99.999999999999986</v>
      </c>
      <c r="I105" s="32"/>
      <c r="J105" s="32"/>
      <c r="K105" s="36"/>
    </row>
    <row r="108" spans="1:54" x14ac:dyDescent="0.35">
      <c r="C108" s="1" t="s">
        <v>190</v>
      </c>
    </row>
    <row r="109" spans="1:54" x14ac:dyDescent="0.35">
      <c r="C109" s="37" t="s">
        <v>191</v>
      </c>
      <c r="D109" s="37"/>
      <c r="E109" s="37"/>
      <c r="F109" s="37"/>
      <c r="G109" s="37"/>
      <c r="H109" s="37"/>
      <c r="I109" s="37"/>
      <c r="J109" s="37"/>
      <c r="K109" s="37"/>
    </row>
    <row r="110" spans="1:54" x14ac:dyDescent="0.35">
      <c r="C110" s="2" t="s">
        <v>192</v>
      </c>
    </row>
    <row r="111" spans="1:54" x14ac:dyDescent="0.35">
      <c r="C111" s="2" t="s">
        <v>193</v>
      </c>
    </row>
    <row r="112" spans="1:54" ht="30" customHeight="1" x14ac:dyDescent="0.35">
      <c r="C112" s="81" t="s">
        <v>194</v>
      </c>
      <c r="D112" s="82"/>
      <c r="E112" s="82"/>
      <c r="F112" s="82"/>
      <c r="G112" s="82"/>
      <c r="H112" s="82"/>
      <c r="I112" s="82"/>
      <c r="J112" s="82"/>
      <c r="K112" s="82"/>
    </row>
    <row r="113" spans="3:11" x14ac:dyDescent="0.35">
      <c r="C113" s="2" t="s">
        <v>195</v>
      </c>
    </row>
    <row r="114" spans="3:11" ht="45.75" customHeight="1" x14ac:dyDescent="0.35">
      <c r="C114" s="83" t="s">
        <v>4961</v>
      </c>
      <c r="D114" s="83"/>
      <c r="E114" s="83"/>
      <c r="F114" s="83"/>
      <c r="G114" s="83"/>
      <c r="H114" s="83"/>
      <c r="I114" s="83"/>
      <c r="J114" s="83"/>
      <c r="K114" s="83"/>
    </row>
    <row r="116" spans="3:11" x14ac:dyDescent="0.35">
      <c r="C116" s="78" t="s">
        <v>5006</v>
      </c>
      <c r="E116" s="78" t="s">
        <v>5007</v>
      </c>
      <c r="F116" s="79"/>
    </row>
    <row r="117" spans="3:11" x14ac:dyDescent="0.35">
      <c r="E117" s="2" t="s">
        <v>5020</v>
      </c>
    </row>
  </sheetData>
  <mergeCells count="2">
    <mergeCell ref="C112:K112"/>
    <mergeCell ref="C114:K114"/>
  </mergeCells>
  <hyperlinks>
    <hyperlink ref="J2" location="'Index'!A1" display="'Index'!A1" xr:uid="{2657431A-CC25-4AC7-A976-FF22AB824131}"/>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0047-FB94-4469-871A-29DA52A2C11A}">
  <sheetPr codeName="Sheet1"/>
  <dimension ref="A1:IV161"/>
  <sheetViews>
    <sheetView showGridLines="0" zoomScale="90" zoomScaleNormal="90" workbookViewId="0">
      <pane ySplit="6" topLeftCell="A14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1193</v>
      </c>
      <c r="J2" s="38" t="s">
        <v>4662</v>
      </c>
    </row>
    <row r="3" spans="1:54" ht="16" x14ac:dyDescent="0.4">
      <c r="C3" s="1" t="s">
        <v>28</v>
      </c>
      <c r="D3" s="21" t="s">
        <v>1194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1195</v>
      </c>
      <c r="C26" s="57" t="s">
        <v>1196</v>
      </c>
      <c r="D26" s="54" t="s">
        <v>1197</v>
      </c>
      <c r="E26" s="6" t="s">
        <v>185</v>
      </c>
      <c r="F26" s="19">
        <v>19611200</v>
      </c>
      <c r="G26" s="24">
        <v>19668.39</v>
      </c>
      <c r="H26" s="24">
        <v>0.31</v>
      </c>
      <c r="I26" s="31">
        <v>6.6386500000000002</v>
      </c>
      <c r="J26" s="31"/>
      <c r="K26" s="35"/>
    </row>
    <row r="27" spans="1:11" x14ac:dyDescent="0.35">
      <c r="C27" s="58" t="s">
        <v>171</v>
      </c>
      <c r="D27" s="54"/>
      <c r="E27" s="6"/>
      <c r="F27" s="19"/>
      <c r="G27" s="25">
        <v>19668.39</v>
      </c>
      <c r="H27" s="25">
        <v>0.31</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C30" s="59" t="s">
        <v>13</v>
      </c>
      <c r="D30" s="54"/>
      <c r="E30" s="6"/>
      <c r="F30" s="19"/>
      <c r="G30" s="24"/>
      <c r="H30" s="24"/>
      <c r="I30" s="31"/>
      <c r="J30" s="31"/>
      <c r="K30" s="35"/>
    </row>
    <row r="31" spans="1:11" x14ac:dyDescent="0.35">
      <c r="B31" s="8" t="s">
        <v>1198</v>
      </c>
      <c r="C31" s="57" t="s">
        <v>616</v>
      </c>
      <c r="D31" s="54" t="s">
        <v>1199</v>
      </c>
      <c r="E31" s="6" t="s">
        <v>720</v>
      </c>
      <c r="F31" s="19">
        <v>50000</v>
      </c>
      <c r="G31" s="24">
        <v>248355.25</v>
      </c>
      <c r="H31" s="24">
        <v>3.88</v>
      </c>
      <c r="I31" s="31">
        <v>7.3254999999999999</v>
      </c>
      <c r="J31" s="31"/>
      <c r="K31" s="35" t="s">
        <v>590</v>
      </c>
    </row>
    <row r="32" spans="1:11" x14ac:dyDescent="0.35">
      <c r="B32" s="8" t="s">
        <v>1200</v>
      </c>
      <c r="C32" s="57" t="s">
        <v>550</v>
      </c>
      <c r="D32" s="54" t="s">
        <v>1201</v>
      </c>
      <c r="E32" s="6" t="s">
        <v>720</v>
      </c>
      <c r="F32" s="19">
        <v>43200</v>
      </c>
      <c r="G32" s="24">
        <v>215018.5</v>
      </c>
      <c r="H32" s="24">
        <v>3.36</v>
      </c>
      <c r="I32" s="31">
        <v>7.2447999999999997</v>
      </c>
      <c r="J32" s="31"/>
      <c r="K32" s="35" t="s">
        <v>590</v>
      </c>
    </row>
    <row r="33" spans="2:11" x14ac:dyDescent="0.35">
      <c r="B33" s="8" t="s">
        <v>1202</v>
      </c>
      <c r="C33" s="57" t="s">
        <v>1203</v>
      </c>
      <c r="D33" s="54" t="s">
        <v>1204</v>
      </c>
      <c r="E33" s="6" t="s">
        <v>720</v>
      </c>
      <c r="F33" s="19">
        <v>40000</v>
      </c>
      <c r="G33" s="24">
        <v>198532.8</v>
      </c>
      <c r="H33" s="24">
        <v>3.1</v>
      </c>
      <c r="I33" s="31">
        <v>7.2903000000000002</v>
      </c>
      <c r="J33" s="31"/>
      <c r="K33" s="35" t="s">
        <v>590</v>
      </c>
    </row>
    <row r="34" spans="2:11" x14ac:dyDescent="0.35">
      <c r="B34" s="8" t="s">
        <v>1205</v>
      </c>
      <c r="C34" s="57" t="s">
        <v>1203</v>
      </c>
      <c r="D34" s="54" t="s">
        <v>1206</v>
      </c>
      <c r="E34" s="6" t="s">
        <v>720</v>
      </c>
      <c r="F34" s="19">
        <v>40000</v>
      </c>
      <c r="G34" s="24">
        <v>198493.6</v>
      </c>
      <c r="H34" s="24">
        <v>3.1</v>
      </c>
      <c r="I34" s="31">
        <v>7.2900999999999998</v>
      </c>
      <c r="J34" s="31"/>
      <c r="K34" s="35" t="s">
        <v>590</v>
      </c>
    </row>
    <row r="35" spans="2:11" x14ac:dyDescent="0.35">
      <c r="B35" s="8" t="s">
        <v>1207</v>
      </c>
      <c r="C35" s="57" t="s">
        <v>718</v>
      </c>
      <c r="D35" s="54" t="s">
        <v>1208</v>
      </c>
      <c r="E35" s="6" t="s">
        <v>720</v>
      </c>
      <c r="F35" s="19">
        <v>35000</v>
      </c>
      <c r="G35" s="24">
        <v>173956.3</v>
      </c>
      <c r="H35" s="24">
        <v>2.72</v>
      </c>
      <c r="I35" s="31">
        <v>7.2996999999999996</v>
      </c>
      <c r="J35" s="31"/>
      <c r="K35" s="35" t="s">
        <v>590</v>
      </c>
    </row>
    <row r="36" spans="2:11" x14ac:dyDescent="0.35">
      <c r="B36" s="8" t="s">
        <v>1209</v>
      </c>
      <c r="C36" s="57" t="s">
        <v>1210</v>
      </c>
      <c r="D36" s="54" t="s">
        <v>1211</v>
      </c>
      <c r="E36" s="6" t="s">
        <v>720</v>
      </c>
      <c r="F36" s="19">
        <v>30000</v>
      </c>
      <c r="G36" s="24">
        <v>148807.5</v>
      </c>
      <c r="H36" s="24">
        <v>2.3199999999999998</v>
      </c>
      <c r="I36" s="31">
        <v>7.6974</v>
      </c>
      <c r="J36" s="31"/>
      <c r="K36" s="35" t="s">
        <v>590</v>
      </c>
    </row>
    <row r="37" spans="2:11" x14ac:dyDescent="0.35">
      <c r="B37" s="8" t="s">
        <v>1212</v>
      </c>
      <c r="C37" s="57" t="s">
        <v>718</v>
      </c>
      <c r="D37" s="54" t="s">
        <v>1213</v>
      </c>
      <c r="E37" s="6" t="s">
        <v>720</v>
      </c>
      <c r="F37" s="19">
        <v>25000</v>
      </c>
      <c r="G37" s="24">
        <v>124574.13</v>
      </c>
      <c r="H37" s="24">
        <v>1.95</v>
      </c>
      <c r="I37" s="31">
        <v>7.34</v>
      </c>
      <c r="J37" s="31"/>
      <c r="K37" s="35" t="s">
        <v>590</v>
      </c>
    </row>
    <row r="38" spans="2:11" x14ac:dyDescent="0.35">
      <c r="B38" s="8" t="s">
        <v>1214</v>
      </c>
      <c r="C38" s="57" t="s">
        <v>550</v>
      </c>
      <c r="D38" s="54" t="s">
        <v>1215</v>
      </c>
      <c r="E38" s="6" t="s">
        <v>720</v>
      </c>
      <c r="F38" s="19">
        <v>24000</v>
      </c>
      <c r="G38" s="24">
        <v>118890.84</v>
      </c>
      <c r="H38" s="24">
        <v>1.86</v>
      </c>
      <c r="I38" s="31">
        <v>7.2450000000000001</v>
      </c>
      <c r="J38" s="31"/>
      <c r="K38" s="35" t="s">
        <v>590</v>
      </c>
    </row>
    <row r="39" spans="2:11" x14ac:dyDescent="0.35">
      <c r="B39" s="8" t="s">
        <v>1216</v>
      </c>
      <c r="C39" s="57" t="s">
        <v>1217</v>
      </c>
      <c r="D39" s="54" t="s">
        <v>1218</v>
      </c>
      <c r="E39" s="6" t="s">
        <v>1219</v>
      </c>
      <c r="F39" s="19">
        <v>22500</v>
      </c>
      <c r="G39" s="24">
        <v>111499.31</v>
      </c>
      <c r="H39" s="24">
        <v>1.74</v>
      </c>
      <c r="I39" s="31">
        <v>7.28</v>
      </c>
      <c r="J39" s="31"/>
      <c r="K39" s="35" t="s">
        <v>590</v>
      </c>
    </row>
    <row r="40" spans="2:11" x14ac:dyDescent="0.35">
      <c r="B40" s="8" t="s">
        <v>1220</v>
      </c>
      <c r="C40" s="57" t="s">
        <v>1210</v>
      </c>
      <c r="D40" s="54" t="s">
        <v>1221</v>
      </c>
      <c r="E40" s="6" t="s">
        <v>720</v>
      </c>
      <c r="F40" s="19">
        <v>20000</v>
      </c>
      <c r="G40" s="24">
        <v>99350.5</v>
      </c>
      <c r="H40" s="24">
        <v>1.55</v>
      </c>
      <c r="I40" s="31">
        <v>7.6973000000000003</v>
      </c>
      <c r="J40" s="31"/>
      <c r="K40" s="35" t="s">
        <v>590</v>
      </c>
    </row>
    <row r="41" spans="2:11" x14ac:dyDescent="0.35">
      <c r="B41" s="8" t="s">
        <v>1222</v>
      </c>
      <c r="C41" s="57" t="s">
        <v>394</v>
      </c>
      <c r="D41" s="54" t="s">
        <v>1223</v>
      </c>
      <c r="E41" s="6" t="s">
        <v>720</v>
      </c>
      <c r="F41" s="19">
        <v>20000</v>
      </c>
      <c r="G41" s="24">
        <v>99237</v>
      </c>
      <c r="H41" s="24">
        <v>1.55</v>
      </c>
      <c r="I41" s="31">
        <v>7.5848000000000004</v>
      </c>
      <c r="J41" s="31"/>
      <c r="K41" s="35" t="s">
        <v>590</v>
      </c>
    </row>
    <row r="42" spans="2:11" x14ac:dyDescent="0.35">
      <c r="B42" s="8" t="s">
        <v>1224</v>
      </c>
      <c r="C42" s="57" t="s">
        <v>394</v>
      </c>
      <c r="D42" s="54" t="s">
        <v>1225</v>
      </c>
      <c r="E42" s="6" t="s">
        <v>720</v>
      </c>
      <c r="F42" s="19">
        <v>16000</v>
      </c>
      <c r="G42" s="24">
        <v>79734.399999999994</v>
      </c>
      <c r="H42" s="24">
        <v>1.25</v>
      </c>
      <c r="I42" s="31">
        <v>7.5990000000000002</v>
      </c>
      <c r="J42" s="31"/>
      <c r="K42" s="35"/>
    </row>
    <row r="43" spans="2:11" x14ac:dyDescent="0.35">
      <c r="B43" s="8" t="s">
        <v>1226</v>
      </c>
      <c r="C43" s="57" t="s">
        <v>1227</v>
      </c>
      <c r="D43" s="54" t="s">
        <v>1228</v>
      </c>
      <c r="E43" s="6" t="s">
        <v>720</v>
      </c>
      <c r="F43" s="19">
        <v>16000</v>
      </c>
      <c r="G43" s="24">
        <v>79392.399999999994</v>
      </c>
      <c r="H43" s="24">
        <v>1.24</v>
      </c>
      <c r="I43" s="31">
        <v>7.5496999999999996</v>
      </c>
      <c r="J43" s="31"/>
      <c r="K43" s="35"/>
    </row>
    <row r="44" spans="2:11" x14ac:dyDescent="0.35">
      <c r="B44" s="8" t="s">
        <v>1229</v>
      </c>
      <c r="C44" s="57" t="s">
        <v>323</v>
      </c>
      <c r="D44" s="54" t="s">
        <v>1230</v>
      </c>
      <c r="E44" s="6" t="s">
        <v>724</v>
      </c>
      <c r="F44" s="19">
        <v>15000</v>
      </c>
      <c r="G44" s="24">
        <v>74489.03</v>
      </c>
      <c r="H44" s="24">
        <v>1.1599999999999999</v>
      </c>
      <c r="I44" s="31">
        <v>7.3647</v>
      </c>
      <c r="J44" s="31"/>
      <c r="K44" s="35" t="s">
        <v>590</v>
      </c>
    </row>
    <row r="45" spans="2:11" x14ac:dyDescent="0.35">
      <c r="B45" s="8" t="s">
        <v>1231</v>
      </c>
      <c r="C45" s="57" t="s">
        <v>1227</v>
      </c>
      <c r="D45" s="54" t="s">
        <v>1232</v>
      </c>
      <c r="E45" s="6" t="s">
        <v>720</v>
      </c>
      <c r="F45" s="19">
        <v>15000</v>
      </c>
      <c r="G45" s="24">
        <v>74262.679999999993</v>
      </c>
      <c r="H45" s="24">
        <v>1.1599999999999999</v>
      </c>
      <c r="I45" s="31">
        <v>7.5499000000000001</v>
      </c>
      <c r="J45" s="31"/>
      <c r="K45" s="35" t="s">
        <v>590</v>
      </c>
    </row>
    <row r="46" spans="2:11" x14ac:dyDescent="0.35">
      <c r="B46" s="8" t="s">
        <v>1233</v>
      </c>
      <c r="C46" s="57" t="s">
        <v>394</v>
      </c>
      <c r="D46" s="54" t="s">
        <v>1234</v>
      </c>
      <c r="E46" s="6" t="s">
        <v>720</v>
      </c>
      <c r="F46" s="19">
        <v>15000</v>
      </c>
      <c r="G46" s="24">
        <v>74259.3</v>
      </c>
      <c r="H46" s="24">
        <v>1.1599999999999999</v>
      </c>
      <c r="I46" s="31">
        <v>7.5852000000000004</v>
      </c>
      <c r="J46" s="31"/>
      <c r="K46" s="35" t="s">
        <v>590</v>
      </c>
    </row>
    <row r="47" spans="2:11" x14ac:dyDescent="0.35">
      <c r="B47" s="8" t="s">
        <v>1235</v>
      </c>
      <c r="C47" s="57" t="s">
        <v>1236</v>
      </c>
      <c r="D47" s="54" t="s">
        <v>1237</v>
      </c>
      <c r="E47" s="6" t="s">
        <v>720</v>
      </c>
      <c r="F47" s="19">
        <v>15000</v>
      </c>
      <c r="G47" s="24">
        <v>73601.7</v>
      </c>
      <c r="H47" s="24">
        <v>1.1499999999999999</v>
      </c>
      <c r="I47" s="31">
        <v>7.8799918</v>
      </c>
      <c r="J47" s="31"/>
      <c r="K47" s="35" t="s">
        <v>590</v>
      </c>
    </row>
    <row r="48" spans="2:11" x14ac:dyDescent="0.35">
      <c r="B48" s="8" t="s">
        <v>1238</v>
      </c>
      <c r="C48" s="57" t="s">
        <v>4946</v>
      </c>
      <c r="D48" s="54" t="s">
        <v>1240</v>
      </c>
      <c r="E48" s="6" t="s">
        <v>720</v>
      </c>
      <c r="F48" s="19">
        <v>14000</v>
      </c>
      <c r="G48" s="24">
        <v>69357.05</v>
      </c>
      <c r="H48" s="24">
        <v>1.08</v>
      </c>
      <c r="I48" s="31">
        <v>7.69</v>
      </c>
      <c r="J48" s="31"/>
      <c r="K48" s="35" t="s">
        <v>590</v>
      </c>
    </row>
    <row r="49" spans="2:11" x14ac:dyDescent="0.35">
      <c r="B49" s="8" t="s">
        <v>1241</v>
      </c>
      <c r="C49" s="57" t="s">
        <v>1242</v>
      </c>
      <c r="D49" s="54" t="s">
        <v>1243</v>
      </c>
      <c r="E49" s="6" t="s">
        <v>720</v>
      </c>
      <c r="F49" s="19">
        <v>12000</v>
      </c>
      <c r="G49" s="24">
        <v>59411.16</v>
      </c>
      <c r="H49" s="24">
        <v>0.93</v>
      </c>
      <c r="I49" s="31">
        <v>7.6974</v>
      </c>
      <c r="J49" s="31"/>
      <c r="K49" s="35" t="s">
        <v>590</v>
      </c>
    </row>
    <row r="50" spans="2:11" x14ac:dyDescent="0.35">
      <c r="B50" s="8" t="s">
        <v>1244</v>
      </c>
      <c r="C50" s="57" t="s">
        <v>1245</v>
      </c>
      <c r="D50" s="54" t="s">
        <v>1246</v>
      </c>
      <c r="E50" s="6" t="s">
        <v>720</v>
      </c>
      <c r="F50" s="19">
        <v>12000</v>
      </c>
      <c r="G50" s="24">
        <v>59406.239999999998</v>
      </c>
      <c r="H50" s="24">
        <v>0.93</v>
      </c>
      <c r="I50" s="31">
        <v>7.6002999999999998</v>
      </c>
      <c r="J50" s="31"/>
      <c r="K50" s="35"/>
    </row>
    <row r="51" spans="2:11" x14ac:dyDescent="0.35">
      <c r="B51" s="8" t="s">
        <v>1247</v>
      </c>
      <c r="C51" s="57" t="s">
        <v>55</v>
      </c>
      <c r="D51" s="54" t="s">
        <v>1248</v>
      </c>
      <c r="E51" s="6" t="s">
        <v>720</v>
      </c>
      <c r="F51" s="19">
        <v>10000</v>
      </c>
      <c r="G51" s="24">
        <v>49632.7</v>
      </c>
      <c r="H51" s="24">
        <v>0.78</v>
      </c>
      <c r="I51" s="31">
        <v>7.3003999999999998</v>
      </c>
      <c r="J51" s="31"/>
      <c r="K51" s="35" t="s">
        <v>590</v>
      </c>
    </row>
    <row r="52" spans="2:11" x14ac:dyDescent="0.35">
      <c r="B52" s="8" t="s">
        <v>1249</v>
      </c>
      <c r="C52" s="57" t="s">
        <v>1250</v>
      </c>
      <c r="D52" s="54" t="s">
        <v>1251</v>
      </c>
      <c r="E52" s="6" t="s">
        <v>720</v>
      </c>
      <c r="F52" s="19">
        <v>10000</v>
      </c>
      <c r="G52" s="24">
        <v>49611.75</v>
      </c>
      <c r="H52" s="24">
        <v>0.77</v>
      </c>
      <c r="I52" s="31">
        <v>7.72</v>
      </c>
      <c r="J52" s="31"/>
      <c r="K52" s="35" t="s">
        <v>590</v>
      </c>
    </row>
    <row r="53" spans="2:11" x14ac:dyDescent="0.35">
      <c r="B53" s="8" t="s">
        <v>1252</v>
      </c>
      <c r="C53" s="57" t="s">
        <v>1210</v>
      </c>
      <c r="D53" s="54" t="s">
        <v>1253</v>
      </c>
      <c r="E53" s="6" t="s">
        <v>720</v>
      </c>
      <c r="F53" s="19">
        <v>10000</v>
      </c>
      <c r="G53" s="24">
        <v>49581.75</v>
      </c>
      <c r="H53" s="24">
        <v>0.77</v>
      </c>
      <c r="I53" s="31">
        <v>7.6974999999999998</v>
      </c>
      <c r="J53" s="31"/>
      <c r="K53" s="35" t="s">
        <v>590</v>
      </c>
    </row>
    <row r="54" spans="2:11" x14ac:dyDescent="0.35">
      <c r="B54" s="8" t="s">
        <v>1254</v>
      </c>
      <c r="C54" s="57" t="s">
        <v>1210</v>
      </c>
      <c r="D54" s="54" t="s">
        <v>1255</v>
      </c>
      <c r="E54" s="6" t="s">
        <v>720</v>
      </c>
      <c r="F54" s="19">
        <v>10000</v>
      </c>
      <c r="G54" s="24">
        <v>49498.95</v>
      </c>
      <c r="H54" s="24">
        <v>0.77</v>
      </c>
      <c r="I54" s="31">
        <v>7.6973000000000003</v>
      </c>
      <c r="J54" s="31"/>
      <c r="K54" s="35" t="s">
        <v>590</v>
      </c>
    </row>
    <row r="55" spans="2:11" x14ac:dyDescent="0.35">
      <c r="B55" s="8" t="s">
        <v>1256</v>
      </c>
      <c r="C55" s="57" t="s">
        <v>1257</v>
      </c>
      <c r="D55" s="54" t="s">
        <v>1258</v>
      </c>
      <c r="E55" s="6" t="s">
        <v>720</v>
      </c>
      <c r="F55" s="19">
        <v>10000</v>
      </c>
      <c r="G55" s="24">
        <v>49496.85</v>
      </c>
      <c r="H55" s="24">
        <v>0.77</v>
      </c>
      <c r="I55" s="31">
        <v>7.2751999999999999</v>
      </c>
      <c r="J55" s="31"/>
      <c r="K55" s="35" t="s">
        <v>590</v>
      </c>
    </row>
    <row r="56" spans="2:11" x14ac:dyDescent="0.35">
      <c r="B56" s="8" t="s">
        <v>1259</v>
      </c>
      <c r="C56" s="57" t="s">
        <v>65</v>
      </c>
      <c r="D56" s="54" t="s">
        <v>1260</v>
      </c>
      <c r="E56" s="6" t="s">
        <v>720</v>
      </c>
      <c r="F56" s="19">
        <v>10000</v>
      </c>
      <c r="G56" s="24">
        <v>49467.6</v>
      </c>
      <c r="H56" s="24">
        <v>0.77</v>
      </c>
      <c r="I56" s="31">
        <v>7.2751000000000001</v>
      </c>
      <c r="J56" s="31"/>
      <c r="K56" s="35" t="s">
        <v>590</v>
      </c>
    </row>
    <row r="57" spans="2:11" x14ac:dyDescent="0.35">
      <c r="B57" s="8" t="s">
        <v>1261</v>
      </c>
      <c r="C57" s="57" t="s">
        <v>616</v>
      </c>
      <c r="D57" s="54" t="s">
        <v>1262</v>
      </c>
      <c r="E57" s="6" t="s">
        <v>720</v>
      </c>
      <c r="F57" s="19">
        <v>10000</v>
      </c>
      <c r="G57" s="24">
        <v>49241.15</v>
      </c>
      <c r="H57" s="24">
        <v>0.77</v>
      </c>
      <c r="I57" s="31">
        <v>7.5</v>
      </c>
      <c r="J57" s="31"/>
      <c r="K57" s="35" t="s">
        <v>590</v>
      </c>
    </row>
    <row r="58" spans="2:11" x14ac:dyDescent="0.35">
      <c r="B58" s="8" t="s">
        <v>1263</v>
      </c>
      <c r="C58" s="57" t="s">
        <v>525</v>
      </c>
      <c r="D58" s="54" t="s">
        <v>1264</v>
      </c>
      <c r="E58" s="6" t="s">
        <v>720</v>
      </c>
      <c r="F58" s="19">
        <v>10000</v>
      </c>
      <c r="G58" s="24">
        <v>49165.2</v>
      </c>
      <c r="H58" s="24">
        <v>0.77</v>
      </c>
      <c r="I58" s="31">
        <v>7.8452000000000002</v>
      </c>
      <c r="J58" s="31"/>
      <c r="K58" s="35" t="s">
        <v>590</v>
      </c>
    </row>
    <row r="59" spans="2:11" x14ac:dyDescent="0.35">
      <c r="B59" s="8" t="s">
        <v>1265</v>
      </c>
      <c r="C59" s="57" t="s">
        <v>525</v>
      </c>
      <c r="D59" s="54" t="s">
        <v>1266</v>
      </c>
      <c r="E59" s="6" t="s">
        <v>720</v>
      </c>
      <c r="F59" s="19">
        <v>10000</v>
      </c>
      <c r="G59" s="24">
        <v>49134.05</v>
      </c>
      <c r="H59" s="24">
        <v>0.77</v>
      </c>
      <c r="I59" s="31">
        <v>7.8449</v>
      </c>
      <c r="J59" s="31"/>
      <c r="K59" s="35" t="s">
        <v>590</v>
      </c>
    </row>
    <row r="60" spans="2:11" x14ac:dyDescent="0.35">
      <c r="B60" s="8" t="s">
        <v>1267</v>
      </c>
      <c r="C60" s="57" t="s">
        <v>616</v>
      </c>
      <c r="D60" s="54" t="s">
        <v>1268</v>
      </c>
      <c r="E60" s="6" t="s">
        <v>720</v>
      </c>
      <c r="F60" s="19">
        <v>10000</v>
      </c>
      <c r="G60" s="24">
        <v>49121.85</v>
      </c>
      <c r="H60" s="24">
        <v>0.77</v>
      </c>
      <c r="I60" s="31">
        <v>7.5000999999999998</v>
      </c>
      <c r="J60" s="31"/>
      <c r="K60" s="35" t="s">
        <v>590</v>
      </c>
    </row>
    <row r="61" spans="2:11" x14ac:dyDescent="0.35">
      <c r="B61" s="8" t="s">
        <v>1269</v>
      </c>
      <c r="C61" s="57" t="s">
        <v>1270</v>
      </c>
      <c r="D61" s="54" t="s">
        <v>1271</v>
      </c>
      <c r="E61" s="6" t="s">
        <v>720</v>
      </c>
      <c r="F61" s="19">
        <v>10000</v>
      </c>
      <c r="G61" s="24">
        <v>49081.75</v>
      </c>
      <c r="H61" s="24">
        <v>0.77</v>
      </c>
      <c r="I61" s="31">
        <v>7.76</v>
      </c>
      <c r="J61" s="31"/>
      <c r="K61" s="35" t="s">
        <v>590</v>
      </c>
    </row>
    <row r="62" spans="2:11" x14ac:dyDescent="0.35">
      <c r="B62" s="8" t="s">
        <v>1272</v>
      </c>
      <c r="C62" s="57" t="s">
        <v>1273</v>
      </c>
      <c r="D62" s="54" t="s">
        <v>1274</v>
      </c>
      <c r="E62" s="6" t="s">
        <v>724</v>
      </c>
      <c r="F62" s="19">
        <v>8000</v>
      </c>
      <c r="G62" s="24">
        <v>39750.839999999997</v>
      </c>
      <c r="H62" s="24">
        <v>0.62</v>
      </c>
      <c r="I62" s="31">
        <v>7.3800999999999997</v>
      </c>
      <c r="J62" s="31"/>
      <c r="K62" s="35" t="s">
        <v>590</v>
      </c>
    </row>
    <row r="63" spans="2:11" x14ac:dyDescent="0.35">
      <c r="B63" s="8" t="s">
        <v>1275</v>
      </c>
      <c r="C63" s="57" t="s">
        <v>1250</v>
      </c>
      <c r="D63" s="54" t="s">
        <v>1276</v>
      </c>
      <c r="E63" s="6" t="s">
        <v>720</v>
      </c>
      <c r="F63" s="19">
        <v>7000</v>
      </c>
      <c r="G63" s="24">
        <v>34713.67</v>
      </c>
      <c r="H63" s="24">
        <v>0.54</v>
      </c>
      <c r="I63" s="31">
        <v>7.7196999999999996</v>
      </c>
      <c r="J63" s="31"/>
      <c r="K63" s="35" t="s">
        <v>590</v>
      </c>
    </row>
    <row r="64" spans="2:11" x14ac:dyDescent="0.35">
      <c r="B64" s="8" t="s">
        <v>1277</v>
      </c>
      <c r="C64" s="57" t="s">
        <v>1278</v>
      </c>
      <c r="D64" s="54" t="s">
        <v>1279</v>
      </c>
      <c r="E64" s="6" t="s">
        <v>720</v>
      </c>
      <c r="F64" s="19">
        <v>6000</v>
      </c>
      <c r="G64" s="24">
        <v>29750.91</v>
      </c>
      <c r="H64" s="24">
        <v>0.46</v>
      </c>
      <c r="I64" s="31">
        <v>7.6403999999999996</v>
      </c>
      <c r="J64" s="31"/>
      <c r="K64" s="35" t="s">
        <v>590</v>
      </c>
    </row>
    <row r="65" spans="2:11" x14ac:dyDescent="0.35">
      <c r="B65" s="8" t="s">
        <v>1280</v>
      </c>
      <c r="C65" s="57" t="s">
        <v>1281</v>
      </c>
      <c r="D65" s="54" t="s">
        <v>1282</v>
      </c>
      <c r="E65" s="6" t="s">
        <v>720</v>
      </c>
      <c r="F65" s="19">
        <v>5000</v>
      </c>
      <c r="G65" s="24">
        <v>24904.28</v>
      </c>
      <c r="H65" s="24">
        <v>0.39</v>
      </c>
      <c r="I65" s="31">
        <v>7.3849999999999998</v>
      </c>
      <c r="J65" s="31"/>
      <c r="K65" s="35" t="s">
        <v>590</v>
      </c>
    </row>
    <row r="66" spans="2:11" x14ac:dyDescent="0.35">
      <c r="B66" s="8" t="s">
        <v>1283</v>
      </c>
      <c r="C66" s="57" t="s">
        <v>1242</v>
      </c>
      <c r="D66" s="54" t="s">
        <v>1284</v>
      </c>
      <c r="E66" s="6" t="s">
        <v>720</v>
      </c>
      <c r="F66" s="19">
        <v>5000</v>
      </c>
      <c r="G66" s="24">
        <v>24827.23</v>
      </c>
      <c r="H66" s="24">
        <v>0.39</v>
      </c>
      <c r="I66" s="31">
        <v>7.6971999999999996</v>
      </c>
      <c r="J66" s="31"/>
      <c r="K66" s="35" t="s">
        <v>590</v>
      </c>
    </row>
    <row r="67" spans="2:11" x14ac:dyDescent="0.35">
      <c r="B67" s="8" t="s">
        <v>1285</v>
      </c>
      <c r="C67" s="57" t="s">
        <v>1281</v>
      </c>
      <c r="D67" s="54" t="s">
        <v>1286</v>
      </c>
      <c r="E67" s="6" t="s">
        <v>720</v>
      </c>
      <c r="F67" s="19">
        <v>5000</v>
      </c>
      <c r="G67" s="24">
        <v>24761.48</v>
      </c>
      <c r="H67" s="24">
        <v>0.39</v>
      </c>
      <c r="I67" s="31">
        <v>7.3250000000000002</v>
      </c>
      <c r="J67" s="31"/>
      <c r="K67" s="35" t="s">
        <v>590</v>
      </c>
    </row>
    <row r="68" spans="2:11" x14ac:dyDescent="0.35">
      <c r="B68" s="8" t="s">
        <v>1287</v>
      </c>
      <c r="C68" s="57" t="s">
        <v>1288</v>
      </c>
      <c r="D68" s="54" t="s">
        <v>1289</v>
      </c>
      <c r="E68" s="6" t="s">
        <v>720</v>
      </c>
      <c r="F68" s="19">
        <v>4000</v>
      </c>
      <c r="G68" s="24">
        <v>19799.580000000002</v>
      </c>
      <c r="H68" s="24">
        <v>0.31</v>
      </c>
      <c r="I68" s="31">
        <v>7.6977000000000002</v>
      </c>
      <c r="J68" s="31"/>
      <c r="K68" s="35" t="s">
        <v>590</v>
      </c>
    </row>
    <row r="69" spans="2:11" x14ac:dyDescent="0.35">
      <c r="B69" s="8" t="s">
        <v>1290</v>
      </c>
      <c r="C69" s="57" t="s">
        <v>1210</v>
      </c>
      <c r="D69" s="54" t="s">
        <v>1291</v>
      </c>
      <c r="E69" s="6" t="s">
        <v>720</v>
      </c>
      <c r="F69" s="19">
        <v>4000</v>
      </c>
      <c r="G69" s="24">
        <v>19787.18</v>
      </c>
      <c r="H69" s="24">
        <v>0.31</v>
      </c>
      <c r="I69" s="31">
        <v>7.6974999999999998</v>
      </c>
      <c r="J69" s="31"/>
      <c r="K69" s="35" t="s">
        <v>590</v>
      </c>
    </row>
    <row r="70" spans="2:11" x14ac:dyDescent="0.35">
      <c r="B70" s="8" t="s">
        <v>1292</v>
      </c>
      <c r="C70" s="57" t="s">
        <v>1281</v>
      </c>
      <c r="D70" s="54" t="s">
        <v>1293</v>
      </c>
      <c r="E70" s="6" t="s">
        <v>720</v>
      </c>
      <c r="F70" s="19">
        <v>4000</v>
      </c>
      <c r="G70" s="24">
        <v>19781.66</v>
      </c>
      <c r="H70" s="24">
        <v>0.31</v>
      </c>
      <c r="I70" s="31">
        <v>7.3251999999999997</v>
      </c>
      <c r="J70" s="31"/>
      <c r="K70" s="35" t="s">
        <v>590</v>
      </c>
    </row>
    <row r="71" spans="2:11" x14ac:dyDescent="0.35">
      <c r="B71" s="8" t="s">
        <v>1294</v>
      </c>
      <c r="C71" s="57" t="s">
        <v>1250</v>
      </c>
      <c r="D71" s="54" t="s">
        <v>1295</v>
      </c>
      <c r="E71" s="6" t="s">
        <v>720</v>
      </c>
      <c r="F71" s="19">
        <v>3000</v>
      </c>
      <c r="G71" s="24">
        <v>14717.73</v>
      </c>
      <c r="H71" s="24">
        <v>0.23</v>
      </c>
      <c r="I71" s="31">
        <v>7.9549000000000003</v>
      </c>
      <c r="J71" s="31"/>
      <c r="K71" s="35" t="s">
        <v>590</v>
      </c>
    </row>
    <row r="72" spans="2:11" x14ac:dyDescent="0.35">
      <c r="B72" s="8" t="s">
        <v>1296</v>
      </c>
      <c r="C72" s="57" t="s">
        <v>1257</v>
      </c>
      <c r="D72" s="54" t="s">
        <v>1297</v>
      </c>
      <c r="E72" s="6" t="s">
        <v>720</v>
      </c>
      <c r="F72" s="19">
        <v>2000</v>
      </c>
      <c r="G72" s="24">
        <v>9946.2900000000009</v>
      </c>
      <c r="H72" s="24">
        <v>0.16</v>
      </c>
      <c r="I72" s="31">
        <v>7.3</v>
      </c>
      <c r="J72" s="31"/>
      <c r="K72" s="35" t="s">
        <v>590</v>
      </c>
    </row>
    <row r="73" spans="2:11" x14ac:dyDescent="0.35">
      <c r="B73" s="8" t="s">
        <v>1298</v>
      </c>
      <c r="C73" s="57" t="s">
        <v>1203</v>
      </c>
      <c r="D73" s="54" t="s">
        <v>1299</v>
      </c>
      <c r="E73" s="6" t="s">
        <v>720</v>
      </c>
      <c r="F73" s="19">
        <v>2000</v>
      </c>
      <c r="G73" s="24">
        <v>9932.5499999999993</v>
      </c>
      <c r="H73" s="24">
        <v>0.16</v>
      </c>
      <c r="I73" s="31">
        <v>7.2900999999999998</v>
      </c>
      <c r="J73" s="31"/>
      <c r="K73" s="35" t="s">
        <v>590</v>
      </c>
    </row>
    <row r="74" spans="2:11" x14ac:dyDescent="0.35">
      <c r="B74" s="8" t="s">
        <v>1300</v>
      </c>
      <c r="C74" s="57" t="s">
        <v>264</v>
      </c>
      <c r="D74" s="54" t="s">
        <v>1301</v>
      </c>
      <c r="E74" s="6" t="s">
        <v>720</v>
      </c>
      <c r="F74" s="19">
        <v>2000</v>
      </c>
      <c r="G74" s="24">
        <v>9893.3700000000008</v>
      </c>
      <c r="H74" s="24">
        <v>0.15</v>
      </c>
      <c r="I74" s="31">
        <v>7.2850999999999999</v>
      </c>
      <c r="J74" s="31"/>
      <c r="K74" s="35" t="s">
        <v>590</v>
      </c>
    </row>
    <row r="75" spans="2:11" x14ac:dyDescent="0.35">
      <c r="B75" s="8" t="s">
        <v>1302</v>
      </c>
      <c r="C75" s="57" t="s">
        <v>87</v>
      </c>
      <c r="D75" s="54" t="s">
        <v>1303</v>
      </c>
      <c r="E75" s="6" t="s">
        <v>720</v>
      </c>
      <c r="F75" s="19">
        <v>2000</v>
      </c>
      <c r="G75" s="24">
        <v>9822.43</v>
      </c>
      <c r="H75" s="24">
        <v>0.15</v>
      </c>
      <c r="I75" s="31">
        <v>7.95</v>
      </c>
      <c r="J75" s="31"/>
      <c r="K75" s="35" t="s">
        <v>590</v>
      </c>
    </row>
    <row r="76" spans="2:11" x14ac:dyDescent="0.35">
      <c r="C76" s="58" t="s">
        <v>171</v>
      </c>
      <c r="D76" s="54"/>
      <c r="E76" s="6"/>
      <c r="F76" s="19"/>
      <c r="G76" s="25">
        <v>3216052.49</v>
      </c>
      <c r="H76" s="25">
        <v>50.24</v>
      </c>
      <c r="I76" s="31"/>
      <c r="J76" s="31"/>
      <c r="K76" s="35"/>
    </row>
    <row r="77" spans="2:11" x14ac:dyDescent="0.35">
      <c r="C77" s="57"/>
      <c r="D77" s="54"/>
      <c r="E77" s="6"/>
      <c r="F77" s="19"/>
      <c r="G77" s="24"/>
      <c r="H77" s="24"/>
      <c r="I77" s="31"/>
      <c r="J77" s="31"/>
      <c r="K77" s="35"/>
    </row>
    <row r="78" spans="2:11" x14ac:dyDescent="0.35">
      <c r="C78" s="59" t="s">
        <v>14</v>
      </c>
      <c r="D78" s="54"/>
      <c r="E78" s="6"/>
      <c r="F78" s="19"/>
      <c r="G78" s="24"/>
      <c r="H78" s="24"/>
      <c r="I78" s="31"/>
      <c r="J78" s="31"/>
      <c r="K78" s="35"/>
    </row>
    <row r="79" spans="2:11" x14ac:dyDescent="0.35">
      <c r="B79" s="8" t="s">
        <v>1304</v>
      </c>
      <c r="C79" s="57" t="s">
        <v>431</v>
      </c>
      <c r="D79" s="54" t="s">
        <v>1305</v>
      </c>
      <c r="E79" s="6" t="s">
        <v>720</v>
      </c>
      <c r="F79" s="19">
        <v>50000</v>
      </c>
      <c r="G79" s="24">
        <v>248016</v>
      </c>
      <c r="H79" s="24">
        <v>3.87</v>
      </c>
      <c r="I79" s="31">
        <v>7.3</v>
      </c>
      <c r="J79" s="31"/>
      <c r="K79" s="35" t="s">
        <v>590</v>
      </c>
    </row>
    <row r="80" spans="2:11" x14ac:dyDescent="0.35">
      <c r="B80" s="8" t="s">
        <v>1306</v>
      </c>
      <c r="C80" s="57" t="s">
        <v>722</v>
      </c>
      <c r="D80" s="54" t="s">
        <v>1307</v>
      </c>
      <c r="E80" s="6" t="s">
        <v>724</v>
      </c>
      <c r="F80" s="19">
        <v>40000</v>
      </c>
      <c r="G80" s="24">
        <v>198417</v>
      </c>
      <c r="H80" s="24">
        <v>3.1</v>
      </c>
      <c r="I80" s="31">
        <v>7.2801</v>
      </c>
      <c r="J80" s="31"/>
      <c r="K80" s="35" t="s">
        <v>590</v>
      </c>
    </row>
    <row r="81" spans="2:11" x14ac:dyDescent="0.35">
      <c r="B81" s="8" t="s">
        <v>1308</v>
      </c>
      <c r="C81" s="57" t="s">
        <v>59</v>
      </c>
      <c r="D81" s="54" t="s">
        <v>1309</v>
      </c>
      <c r="E81" s="6" t="s">
        <v>720</v>
      </c>
      <c r="F81" s="19">
        <v>40000</v>
      </c>
      <c r="G81" s="24">
        <v>198216</v>
      </c>
      <c r="H81" s="24">
        <v>3.1</v>
      </c>
      <c r="I81" s="31">
        <v>7.3002000000000002</v>
      </c>
      <c r="J81" s="31"/>
      <c r="K81" s="35" t="s">
        <v>590</v>
      </c>
    </row>
    <row r="82" spans="2:11" x14ac:dyDescent="0.35">
      <c r="B82" s="8" t="s">
        <v>1310</v>
      </c>
      <c r="C82" s="57" t="s">
        <v>431</v>
      </c>
      <c r="D82" s="54" t="s">
        <v>1311</v>
      </c>
      <c r="E82" s="6" t="s">
        <v>720</v>
      </c>
      <c r="F82" s="19">
        <v>36000</v>
      </c>
      <c r="G82" s="24">
        <v>178323.84</v>
      </c>
      <c r="H82" s="24">
        <v>2.79</v>
      </c>
      <c r="I82" s="31">
        <v>7.2995999999999999</v>
      </c>
      <c r="J82" s="31"/>
      <c r="K82" s="35" t="s">
        <v>590</v>
      </c>
    </row>
    <row r="83" spans="2:11" x14ac:dyDescent="0.35">
      <c r="B83" s="8" t="s">
        <v>1312</v>
      </c>
      <c r="C83" s="57" t="s">
        <v>59</v>
      </c>
      <c r="D83" s="54" t="s">
        <v>1313</v>
      </c>
      <c r="E83" s="6" t="s">
        <v>720</v>
      </c>
      <c r="F83" s="19">
        <v>30000</v>
      </c>
      <c r="G83" s="24">
        <v>148485.45000000001</v>
      </c>
      <c r="H83" s="24">
        <v>2.3199999999999998</v>
      </c>
      <c r="I83" s="31">
        <v>7.3</v>
      </c>
      <c r="J83" s="31"/>
      <c r="K83" s="35" t="s">
        <v>590</v>
      </c>
    </row>
    <row r="84" spans="2:11" x14ac:dyDescent="0.35">
      <c r="B84" s="8" t="s">
        <v>725</v>
      </c>
      <c r="C84" s="57" t="s">
        <v>431</v>
      </c>
      <c r="D84" s="54" t="s">
        <v>726</v>
      </c>
      <c r="E84" s="6" t="s">
        <v>720</v>
      </c>
      <c r="F84" s="19">
        <v>20000</v>
      </c>
      <c r="G84" s="24">
        <v>99621.4</v>
      </c>
      <c r="H84" s="24">
        <v>1.56</v>
      </c>
      <c r="I84" s="31">
        <v>7.3007</v>
      </c>
      <c r="J84" s="31"/>
      <c r="K84" s="35"/>
    </row>
    <row r="85" spans="2:11" x14ac:dyDescent="0.35">
      <c r="B85" s="8" t="s">
        <v>1314</v>
      </c>
      <c r="C85" s="57" t="s">
        <v>1315</v>
      </c>
      <c r="D85" s="54" t="s">
        <v>1316</v>
      </c>
      <c r="E85" s="6" t="s">
        <v>1317</v>
      </c>
      <c r="F85" s="19">
        <v>20000</v>
      </c>
      <c r="G85" s="24">
        <v>99406.9</v>
      </c>
      <c r="H85" s="24">
        <v>1.55</v>
      </c>
      <c r="I85" s="31">
        <v>7.2591000000000001</v>
      </c>
      <c r="J85" s="31"/>
      <c r="K85" s="35"/>
    </row>
    <row r="86" spans="2:11" x14ac:dyDescent="0.35">
      <c r="B86" s="8" t="s">
        <v>1318</v>
      </c>
      <c r="C86" s="57" t="s">
        <v>1319</v>
      </c>
      <c r="D86" s="54" t="s">
        <v>1320</v>
      </c>
      <c r="E86" s="6" t="s">
        <v>720</v>
      </c>
      <c r="F86" s="19">
        <v>20000</v>
      </c>
      <c r="G86" s="24">
        <v>99072.6</v>
      </c>
      <c r="H86" s="24">
        <v>1.55</v>
      </c>
      <c r="I86" s="31">
        <v>7.27</v>
      </c>
      <c r="J86" s="31"/>
      <c r="K86" s="35" t="s">
        <v>590</v>
      </c>
    </row>
    <row r="87" spans="2:11" x14ac:dyDescent="0.35">
      <c r="B87" s="8" t="s">
        <v>1321</v>
      </c>
      <c r="C87" s="57" t="s">
        <v>41</v>
      </c>
      <c r="D87" s="54" t="s">
        <v>1322</v>
      </c>
      <c r="E87" s="6" t="s">
        <v>720</v>
      </c>
      <c r="F87" s="19">
        <v>20000</v>
      </c>
      <c r="G87" s="24">
        <v>98993</v>
      </c>
      <c r="H87" s="24">
        <v>1.55</v>
      </c>
      <c r="I87" s="31">
        <v>7.2803000000000004</v>
      </c>
      <c r="J87" s="31"/>
      <c r="K87" s="35" t="s">
        <v>590</v>
      </c>
    </row>
    <row r="88" spans="2:11" x14ac:dyDescent="0.35">
      <c r="B88" s="8" t="s">
        <v>1323</v>
      </c>
      <c r="C88" s="57" t="s">
        <v>1257</v>
      </c>
      <c r="D88" s="54" t="s">
        <v>1324</v>
      </c>
      <c r="E88" s="6" t="s">
        <v>720</v>
      </c>
      <c r="F88" s="19">
        <v>18500</v>
      </c>
      <c r="G88" s="24">
        <v>92389.93</v>
      </c>
      <c r="H88" s="24">
        <v>1.44</v>
      </c>
      <c r="I88" s="31">
        <v>7.2477999999999998</v>
      </c>
      <c r="J88" s="31"/>
      <c r="K88" s="35"/>
    </row>
    <row r="89" spans="2:11" x14ac:dyDescent="0.35">
      <c r="B89" s="8" t="s">
        <v>1325</v>
      </c>
      <c r="C89" s="57" t="s">
        <v>1319</v>
      </c>
      <c r="D89" s="54" t="s">
        <v>1326</v>
      </c>
      <c r="E89" s="6" t="s">
        <v>720</v>
      </c>
      <c r="F89" s="19">
        <v>16000</v>
      </c>
      <c r="G89" s="24">
        <v>79936</v>
      </c>
      <c r="H89" s="24">
        <v>1.25</v>
      </c>
      <c r="I89" s="31">
        <v>7.3057999999999996</v>
      </c>
      <c r="J89" s="31"/>
      <c r="K89" s="35" t="s">
        <v>590</v>
      </c>
    </row>
    <row r="90" spans="2:11" x14ac:dyDescent="0.35">
      <c r="B90" s="8" t="s">
        <v>1327</v>
      </c>
      <c r="C90" s="57" t="s">
        <v>1315</v>
      </c>
      <c r="D90" s="54" t="s">
        <v>1328</v>
      </c>
      <c r="E90" s="6" t="s">
        <v>1317</v>
      </c>
      <c r="F90" s="19">
        <v>15000</v>
      </c>
      <c r="G90" s="24">
        <v>73677.53</v>
      </c>
      <c r="H90" s="24">
        <v>1.1499999999999999</v>
      </c>
      <c r="I90" s="31">
        <v>7.4450000000000003</v>
      </c>
      <c r="J90" s="31"/>
      <c r="K90" s="35" t="s">
        <v>590</v>
      </c>
    </row>
    <row r="91" spans="2:11" x14ac:dyDescent="0.35">
      <c r="B91" s="8" t="s">
        <v>1329</v>
      </c>
      <c r="C91" s="57" t="s">
        <v>769</v>
      </c>
      <c r="D91" s="54" t="s">
        <v>1330</v>
      </c>
      <c r="E91" s="6" t="s">
        <v>720</v>
      </c>
      <c r="F91" s="19">
        <v>13500</v>
      </c>
      <c r="G91" s="24">
        <v>66874.820000000007</v>
      </c>
      <c r="H91" s="24">
        <v>1.04</v>
      </c>
      <c r="I91" s="31">
        <v>7.2601000000000004</v>
      </c>
      <c r="J91" s="31"/>
      <c r="K91" s="35"/>
    </row>
    <row r="92" spans="2:11" x14ac:dyDescent="0.35">
      <c r="B92" s="8" t="s">
        <v>1331</v>
      </c>
      <c r="C92" s="57" t="s">
        <v>41</v>
      </c>
      <c r="D92" s="54" t="s">
        <v>1332</v>
      </c>
      <c r="E92" s="6" t="s">
        <v>720</v>
      </c>
      <c r="F92" s="19">
        <v>12000</v>
      </c>
      <c r="G92" s="24">
        <v>59442.78</v>
      </c>
      <c r="H92" s="24">
        <v>0.93</v>
      </c>
      <c r="I92" s="31">
        <v>7.2798999999999996</v>
      </c>
      <c r="J92" s="31"/>
      <c r="K92" s="35" t="s">
        <v>590</v>
      </c>
    </row>
    <row r="93" spans="2:11" x14ac:dyDescent="0.35">
      <c r="B93" s="8" t="s">
        <v>1333</v>
      </c>
      <c r="C93" s="57" t="s">
        <v>1334</v>
      </c>
      <c r="D93" s="54" t="s">
        <v>1335</v>
      </c>
      <c r="E93" s="6" t="s">
        <v>720</v>
      </c>
      <c r="F93" s="19">
        <v>12000</v>
      </c>
      <c r="G93" s="24">
        <v>59428.74</v>
      </c>
      <c r="H93" s="24">
        <v>0.93</v>
      </c>
      <c r="I93" s="31">
        <v>7.3098999999999998</v>
      </c>
      <c r="J93" s="31"/>
      <c r="K93" s="35" t="s">
        <v>590</v>
      </c>
    </row>
    <row r="94" spans="2:11" x14ac:dyDescent="0.35">
      <c r="B94" s="8" t="s">
        <v>1336</v>
      </c>
      <c r="C94" s="57" t="s">
        <v>1315</v>
      </c>
      <c r="D94" s="54" t="s">
        <v>1337</v>
      </c>
      <c r="E94" s="6" t="s">
        <v>1317</v>
      </c>
      <c r="F94" s="19">
        <v>10000</v>
      </c>
      <c r="G94" s="24">
        <v>49128.2</v>
      </c>
      <c r="H94" s="24">
        <v>0.77</v>
      </c>
      <c r="I94" s="31">
        <v>7.4451000000000001</v>
      </c>
      <c r="J94" s="31"/>
      <c r="K94" s="35" t="s">
        <v>590</v>
      </c>
    </row>
    <row r="95" spans="2:11" x14ac:dyDescent="0.35">
      <c r="B95" s="8" t="s">
        <v>1338</v>
      </c>
      <c r="C95" s="57" t="s">
        <v>1339</v>
      </c>
      <c r="D95" s="54" t="s">
        <v>1340</v>
      </c>
      <c r="E95" s="6" t="s">
        <v>720</v>
      </c>
      <c r="F95" s="19">
        <v>8000</v>
      </c>
      <c r="G95" s="24">
        <v>39839.68</v>
      </c>
      <c r="H95" s="24">
        <v>0.62</v>
      </c>
      <c r="I95" s="31">
        <v>7.3449999999999998</v>
      </c>
      <c r="J95" s="31"/>
      <c r="K95" s="35" t="s">
        <v>590</v>
      </c>
    </row>
    <row r="96" spans="2:11" x14ac:dyDescent="0.35">
      <c r="B96" s="8" t="s">
        <v>1341</v>
      </c>
      <c r="C96" s="57" t="s">
        <v>41</v>
      </c>
      <c r="D96" s="54" t="s">
        <v>1342</v>
      </c>
      <c r="E96" s="6" t="s">
        <v>720</v>
      </c>
      <c r="F96" s="19">
        <v>6500</v>
      </c>
      <c r="G96" s="24">
        <v>32488.14</v>
      </c>
      <c r="H96" s="24">
        <v>0.51</v>
      </c>
      <c r="I96" s="31">
        <v>6.6637000000000004</v>
      </c>
      <c r="J96" s="31"/>
      <c r="K96" s="35"/>
    </row>
    <row r="97" spans="2:11" x14ac:dyDescent="0.35">
      <c r="B97" s="8" t="s">
        <v>1343</v>
      </c>
      <c r="C97" s="57" t="s">
        <v>769</v>
      </c>
      <c r="D97" s="54" t="s">
        <v>1344</v>
      </c>
      <c r="E97" s="6" t="s">
        <v>720</v>
      </c>
      <c r="F97" s="19">
        <v>6000</v>
      </c>
      <c r="G97" s="24">
        <v>29988.99</v>
      </c>
      <c r="H97" s="24">
        <v>0.47</v>
      </c>
      <c r="I97" s="31">
        <v>6.7001999999999997</v>
      </c>
      <c r="J97" s="31"/>
      <c r="K97" s="35"/>
    </row>
    <row r="98" spans="2:11" x14ac:dyDescent="0.35">
      <c r="B98" s="8" t="s">
        <v>1345</v>
      </c>
      <c r="C98" s="57" t="s">
        <v>1315</v>
      </c>
      <c r="D98" s="54" t="s">
        <v>1346</v>
      </c>
      <c r="E98" s="6" t="s">
        <v>1317</v>
      </c>
      <c r="F98" s="19">
        <v>5000</v>
      </c>
      <c r="G98" s="24">
        <v>24817.35</v>
      </c>
      <c r="H98" s="24">
        <v>0.39</v>
      </c>
      <c r="I98" s="31">
        <v>7.2603</v>
      </c>
      <c r="J98" s="31"/>
      <c r="K98" s="35" t="s">
        <v>590</v>
      </c>
    </row>
    <row r="99" spans="2:11" x14ac:dyDescent="0.35">
      <c r="B99" s="8" t="s">
        <v>1347</v>
      </c>
      <c r="C99" s="57" t="s">
        <v>1339</v>
      </c>
      <c r="D99" s="54" t="s">
        <v>1348</v>
      </c>
      <c r="E99" s="6" t="s">
        <v>720</v>
      </c>
      <c r="F99" s="19">
        <v>5000</v>
      </c>
      <c r="G99" s="24">
        <v>24814.73</v>
      </c>
      <c r="H99" s="24">
        <v>0.39</v>
      </c>
      <c r="I99" s="31">
        <v>7.3654000000000002</v>
      </c>
      <c r="J99" s="31"/>
      <c r="K99" s="35" t="s">
        <v>590</v>
      </c>
    </row>
    <row r="100" spans="2:11" x14ac:dyDescent="0.35">
      <c r="B100" s="8" t="s">
        <v>1349</v>
      </c>
      <c r="C100" s="57" t="s">
        <v>41</v>
      </c>
      <c r="D100" s="54" t="s">
        <v>1350</v>
      </c>
      <c r="E100" s="6" t="s">
        <v>720</v>
      </c>
      <c r="F100" s="19">
        <v>5000</v>
      </c>
      <c r="G100" s="24">
        <v>24807.03</v>
      </c>
      <c r="H100" s="24">
        <v>0.39</v>
      </c>
      <c r="I100" s="31">
        <v>7.2804000000000002</v>
      </c>
      <c r="J100" s="31"/>
      <c r="K100" s="35" t="s">
        <v>590</v>
      </c>
    </row>
    <row r="101" spans="2:11" x14ac:dyDescent="0.35">
      <c r="B101" s="8" t="s">
        <v>1351</v>
      </c>
      <c r="C101" s="57" t="s">
        <v>722</v>
      </c>
      <c r="D101" s="54" t="s">
        <v>1352</v>
      </c>
      <c r="E101" s="6" t="s">
        <v>724</v>
      </c>
      <c r="F101" s="19">
        <v>5000</v>
      </c>
      <c r="G101" s="24">
        <v>24558.6</v>
      </c>
      <c r="H101" s="24">
        <v>0.38</v>
      </c>
      <c r="I101" s="31">
        <v>7.4550999999999998</v>
      </c>
      <c r="J101" s="31"/>
      <c r="K101" s="35" t="s">
        <v>590</v>
      </c>
    </row>
    <row r="102" spans="2:11" x14ac:dyDescent="0.35">
      <c r="B102" s="8" t="s">
        <v>1353</v>
      </c>
      <c r="C102" s="57" t="s">
        <v>41</v>
      </c>
      <c r="D102" s="54" t="s">
        <v>1354</v>
      </c>
      <c r="E102" s="6" t="s">
        <v>720</v>
      </c>
      <c r="F102" s="19">
        <v>4500</v>
      </c>
      <c r="G102" s="24">
        <v>22352.87</v>
      </c>
      <c r="H102" s="24">
        <v>0.35</v>
      </c>
      <c r="I102" s="31">
        <v>7.2801</v>
      </c>
      <c r="J102" s="31"/>
      <c r="K102" s="35" t="s">
        <v>590</v>
      </c>
    </row>
    <row r="103" spans="2:11" x14ac:dyDescent="0.35">
      <c r="B103" s="8" t="s">
        <v>1355</v>
      </c>
      <c r="C103" s="57" t="s">
        <v>431</v>
      </c>
      <c r="D103" s="54" t="s">
        <v>1356</v>
      </c>
      <c r="E103" s="6" t="s">
        <v>720</v>
      </c>
      <c r="F103" s="19">
        <v>3500</v>
      </c>
      <c r="G103" s="24">
        <v>17286.89</v>
      </c>
      <c r="H103" s="24">
        <v>0.27</v>
      </c>
      <c r="I103" s="31">
        <v>7.4996</v>
      </c>
      <c r="J103" s="31"/>
      <c r="K103" s="35"/>
    </row>
    <row r="104" spans="2:11" x14ac:dyDescent="0.35">
      <c r="B104" s="8" t="s">
        <v>1357</v>
      </c>
      <c r="C104" s="57" t="s">
        <v>722</v>
      </c>
      <c r="D104" s="54" t="s">
        <v>1358</v>
      </c>
      <c r="E104" s="6" t="s">
        <v>724</v>
      </c>
      <c r="F104" s="19">
        <v>3000</v>
      </c>
      <c r="G104" s="24">
        <v>14843.1</v>
      </c>
      <c r="H104" s="24">
        <v>0.23</v>
      </c>
      <c r="I104" s="31">
        <v>7.2797000000000001</v>
      </c>
      <c r="J104" s="31"/>
      <c r="K104" s="35" t="s">
        <v>590</v>
      </c>
    </row>
    <row r="105" spans="2:11" x14ac:dyDescent="0.35">
      <c r="B105" s="8" t="s">
        <v>1359</v>
      </c>
      <c r="C105" s="57" t="s">
        <v>722</v>
      </c>
      <c r="D105" s="54" t="s">
        <v>1360</v>
      </c>
      <c r="E105" s="6" t="s">
        <v>724</v>
      </c>
      <c r="F105" s="19">
        <v>2500</v>
      </c>
      <c r="G105" s="24">
        <v>12435.51</v>
      </c>
      <c r="H105" s="24">
        <v>0.19</v>
      </c>
      <c r="I105" s="31">
        <v>7.28</v>
      </c>
      <c r="J105" s="31"/>
      <c r="K105" s="35" t="s">
        <v>590</v>
      </c>
    </row>
    <row r="106" spans="2:11" x14ac:dyDescent="0.35">
      <c r="B106" s="8" t="s">
        <v>1361</v>
      </c>
      <c r="C106" s="57" t="s">
        <v>1315</v>
      </c>
      <c r="D106" s="54" t="s">
        <v>1362</v>
      </c>
      <c r="E106" s="6" t="s">
        <v>1317</v>
      </c>
      <c r="F106" s="19">
        <v>2000</v>
      </c>
      <c r="G106" s="24">
        <v>9994</v>
      </c>
      <c r="H106" s="24">
        <v>0.16</v>
      </c>
      <c r="I106" s="31">
        <v>7.3044000000000002</v>
      </c>
      <c r="J106" s="31"/>
      <c r="K106" s="35" t="s">
        <v>590</v>
      </c>
    </row>
    <row r="107" spans="2:11" x14ac:dyDescent="0.35">
      <c r="B107" s="8" t="s">
        <v>1363</v>
      </c>
      <c r="C107" s="57" t="s">
        <v>45</v>
      </c>
      <c r="D107" s="54" t="s">
        <v>1364</v>
      </c>
      <c r="E107" s="6" t="s">
        <v>724</v>
      </c>
      <c r="F107" s="19">
        <v>2000</v>
      </c>
      <c r="G107" s="24">
        <v>9948.6200000000008</v>
      </c>
      <c r="H107" s="24">
        <v>0.16</v>
      </c>
      <c r="I107" s="31">
        <v>7.2502000000000004</v>
      </c>
      <c r="J107" s="31"/>
      <c r="K107" s="35" t="s">
        <v>590</v>
      </c>
    </row>
    <row r="108" spans="2:11" x14ac:dyDescent="0.35">
      <c r="B108" s="8" t="s">
        <v>1365</v>
      </c>
      <c r="C108" s="57" t="s">
        <v>45</v>
      </c>
      <c r="D108" s="54" t="s">
        <v>1366</v>
      </c>
      <c r="E108" s="6" t="s">
        <v>724</v>
      </c>
      <c r="F108" s="19">
        <v>500</v>
      </c>
      <c r="G108" s="24">
        <v>2488.14</v>
      </c>
      <c r="H108" s="24">
        <v>0.04</v>
      </c>
      <c r="I108" s="31">
        <v>7.2507999999999999</v>
      </c>
      <c r="J108" s="31"/>
      <c r="K108" s="35" t="s">
        <v>590</v>
      </c>
    </row>
    <row r="109" spans="2:11" x14ac:dyDescent="0.35">
      <c r="C109" s="58" t="s">
        <v>171</v>
      </c>
      <c r="D109" s="54"/>
      <c r="E109" s="6"/>
      <c r="F109" s="19"/>
      <c r="G109" s="25">
        <v>2140093.84</v>
      </c>
      <c r="H109" s="25">
        <v>33.450000000000003</v>
      </c>
      <c r="I109" s="31"/>
      <c r="J109" s="31"/>
      <c r="K109" s="35"/>
    </row>
    <row r="110" spans="2:11" x14ac:dyDescent="0.35">
      <c r="C110" s="57"/>
      <c r="D110" s="54"/>
      <c r="E110" s="6"/>
      <c r="F110" s="19"/>
      <c r="G110" s="24"/>
      <c r="H110" s="24"/>
      <c r="I110" s="31"/>
      <c r="J110" s="31"/>
      <c r="K110" s="35"/>
    </row>
    <row r="111" spans="2:11" x14ac:dyDescent="0.35">
      <c r="C111" s="59" t="s">
        <v>15</v>
      </c>
      <c r="D111" s="54"/>
      <c r="E111" s="6"/>
      <c r="F111" s="19"/>
      <c r="G111" s="24"/>
      <c r="H111" s="24"/>
      <c r="I111" s="31"/>
      <c r="J111" s="31"/>
      <c r="K111" s="35"/>
    </row>
    <row r="112" spans="2:11" x14ac:dyDescent="0.35">
      <c r="B112" s="8" t="s">
        <v>1367</v>
      </c>
      <c r="C112" s="57" t="s">
        <v>1368</v>
      </c>
      <c r="D112" s="54" t="s">
        <v>1369</v>
      </c>
      <c r="E112" s="6" t="s">
        <v>185</v>
      </c>
      <c r="F112" s="19">
        <v>327685000</v>
      </c>
      <c r="G112" s="24">
        <v>327399.59000000003</v>
      </c>
      <c r="H112" s="24">
        <v>5.1100000000000003</v>
      </c>
      <c r="I112" s="31">
        <v>6.3638000000000003</v>
      </c>
      <c r="J112" s="31"/>
      <c r="K112" s="35"/>
    </row>
    <row r="113" spans="1:11" x14ac:dyDescent="0.35">
      <c r="B113" s="8" t="s">
        <v>1370</v>
      </c>
      <c r="C113" s="57" t="s">
        <v>1371</v>
      </c>
      <c r="D113" s="54" t="s">
        <v>1372</v>
      </c>
      <c r="E113" s="6" t="s">
        <v>185</v>
      </c>
      <c r="F113" s="19">
        <v>320000000</v>
      </c>
      <c r="G113" s="24">
        <v>315771.2</v>
      </c>
      <c r="H113" s="24">
        <v>4.93</v>
      </c>
      <c r="I113" s="31">
        <v>6.5174000000000003</v>
      </c>
      <c r="J113" s="31"/>
      <c r="K113" s="35"/>
    </row>
    <row r="114" spans="1:11" x14ac:dyDescent="0.35">
      <c r="B114" s="8" t="s">
        <v>1373</v>
      </c>
      <c r="C114" s="57" t="s">
        <v>1374</v>
      </c>
      <c r="D114" s="54" t="s">
        <v>1375</v>
      </c>
      <c r="E114" s="6" t="s">
        <v>185</v>
      </c>
      <c r="F114" s="19">
        <v>150000000</v>
      </c>
      <c r="G114" s="24">
        <v>147654.45000000001</v>
      </c>
      <c r="H114" s="24">
        <v>2.31</v>
      </c>
      <c r="I114" s="31">
        <v>6.5148000000000001</v>
      </c>
      <c r="J114" s="31"/>
      <c r="K114" s="35"/>
    </row>
    <row r="115" spans="1:11" x14ac:dyDescent="0.35">
      <c r="B115" s="8" t="s">
        <v>1022</v>
      </c>
      <c r="C115" s="57" t="s">
        <v>1023</v>
      </c>
      <c r="D115" s="54" t="s">
        <v>1024</v>
      </c>
      <c r="E115" s="6" t="s">
        <v>185</v>
      </c>
      <c r="F115" s="19">
        <v>60000000</v>
      </c>
      <c r="G115" s="24">
        <v>59134.68</v>
      </c>
      <c r="H115" s="24">
        <v>0.92</v>
      </c>
      <c r="I115" s="31">
        <v>6.5137</v>
      </c>
      <c r="J115" s="31"/>
      <c r="K115" s="35"/>
    </row>
    <row r="116" spans="1:11" x14ac:dyDescent="0.35">
      <c r="B116" s="8" t="s">
        <v>1376</v>
      </c>
      <c r="C116" s="57" t="s">
        <v>1377</v>
      </c>
      <c r="D116" s="54" t="s">
        <v>1378</v>
      </c>
      <c r="E116" s="6" t="s">
        <v>185</v>
      </c>
      <c r="F116" s="19">
        <v>37500000</v>
      </c>
      <c r="G116" s="24">
        <v>37284.26</v>
      </c>
      <c r="H116" s="24">
        <v>0.57999999999999996</v>
      </c>
      <c r="I116" s="31">
        <v>6.4</v>
      </c>
      <c r="J116" s="31"/>
      <c r="K116" s="35"/>
    </row>
    <row r="117" spans="1:11" x14ac:dyDescent="0.35">
      <c r="B117" s="8" t="s">
        <v>1379</v>
      </c>
      <c r="C117" s="57" t="s">
        <v>1380</v>
      </c>
      <c r="D117" s="54" t="s">
        <v>1381</v>
      </c>
      <c r="E117" s="6" t="s">
        <v>185</v>
      </c>
      <c r="F117" s="19">
        <v>10000000</v>
      </c>
      <c r="G117" s="24">
        <v>9855.7800000000007</v>
      </c>
      <c r="H117" s="24">
        <v>0.15</v>
      </c>
      <c r="I117" s="31">
        <v>6.5137</v>
      </c>
      <c r="J117" s="31"/>
      <c r="K117" s="35"/>
    </row>
    <row r="118" spans="1:11" x14ac:dyDescent="0.35">
      <c r="B118" s="8" t="s">
        <v>1382</v>
      </c>
      <c r="C118" s="57" t="s">
        <v>1383</v>
      </c>
      <c r="D118" s="54" t="s">
        <v>1384</v>
      </c>
      <c r="E118" s="6" t="s">
        <v>185</v>
      </c>
      <c r="F118" s="19">
        <v>3500000</v>
      </c>
      <c r="G118" s="24">
        <v>3484.05</v>
      </c>
      <c r="H118" s="24">
        <v>0.05</v>
      </c>
      <c r="I118" s="31">
        <v>6.4252000000000002</v>
      </c>
      <c r="J118" s="31"/>
      <c r="K118" s="35"/>
    </row>
    <row r="119" spans="1:11" x14ac:dyDescent="0.35">
      <c r="C119" s="58" t="s">
        <v>171</v>
      </c>
      <c r="D119" s="54"/>
      <c r="E119" s="6"/>
      <c r="F119" s="19"/>
      <c r="G119" s="25">
        <v>900584.01</v>
      </c>
      <c r="H119" s="25">
        <v>14.05</v>
      </c>
      <c r="I119" s="31"/>
      <c r="J119" s="31"/>
      <c r="K119" s="35"/>
    </row>
    <row r="120" spans="1:11" x14ac:dyDescent="0.35">
      <c r="C120" s="57"/>
      <c r="D120" s="54"/>
      <c r="E120" s="6"/>
      <c r="F120" s="19"/>
      <c r="G120" s="24"/>
      <c r="H120" s="24"/>
      <c r="I120" s="31"/>
      <c r="J120" s="31"/>
      <c r="K120" s="35"/>
    </row>
    <row r="121" spans="1:11" x14ac:dyDescent="0.35">
      <c r="C121" s="58" t="s">
        <v>16</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C123" s="58" t="s">
        <v>17</v>
      </c>
      <c r="D123" s="54"/>
      <c r="E123" s="6"/>
      <c r="F123" s="19"/>
      <c r="G123" s="24" t="s">
        <v>2</v>
      </c>
      <c r="H123" s="24" t="s">
        <v>2</v>
      </c>
      <c r="I123" s="31"/>
      <c r="J123" s="31"/>
      <c r="K123" s="35"/>
    </row>
    <row r="124" spans="1:11" x14ac:dyDescent="0.35">
      <c r="C124" s="57"/>
      <c r="D124" s="54"/>
      <c r="E124" s="6"/>
      <c r="F124" s="19"/>
      <c r="G124" s="24"/>
      <c r="H124" s="24"/>
      <c r="I124" s="31"/>
      <c r="J124" s="31"/>
      <c r="K124" s="35"/>
    </row>
    <row r="125" spans="1:11" x14ac:dyDescent="0.35">
      <c r="A125" s="10"/>
      <c r="B125" s="28"/>
      <c r="C125" s="58" t="s">
        <v>18</v>
      </c>
      <c r="D125" s="54"/>
      <c r="E125" s="6"/>
      <c r="F125" s="19"/>
      <c r="G125" s="24"/>
      <c r="H125" s="24"/>
      <c r="I125" s="31"/>
      <c r="J125" s="31"/>
      <c r="K125" s="35"/>
    </row>
    <row r="126" spans="1:11" x14ac:dyDescent="0.35">
      <c r="A126" s="28"/>
      <c r="B126" s="28"/>
      <c r="C126" s="58" t="s">
        <v>19</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C128" s="59" t="s">
        <v>20</v>
      </c>
      <c r="D128" s="54"/>
      <c r="E128" s="6"/>
      <c r="F128" s="19"/>
      <c r="G128" s="24"/>
      <c r="H128" s="24"/>
      <c r="I128" s="31"/>
      <c r="J128" s="31"/>
      <c r="K128" s="35"/>
    </row>
    <row r="129" spans="1:11" x14ac:dyDescent="0.35">
      <c r="B129" s="8" t="s">
        <v>771</v>
      </c>
      <c r="C129" s="57" t="s">
        <v>4940</v>
      </c>
      <c r="D129" s="54" t="s">
        <v>772</v>
      </c>
      <c r="E129" s="6" t="s">
        <v>773</v>
      </c>
      <c r="F129" s="19">
        <v>158633.068</v>
      </c>
      <c r="G129" s="24">
        <v>17307.810000000001</v>
      </c>
      <c r="H129" s="24">
        <v>0.27</v>
      </c>
      <c r="I129" s="31">
        <v>6.64</v>
      </c>
      <c r="J129" s="31"/>
      <c r="K129" s="35"/>
    </row>
    <row r="130" spans="1:11" x14ac:dyDescent="0.35">
      <c r="C130" s="58" t="s">
        <v>171</v>
      </c>
      <c r="D130" s="54"/>
      <c r="E130" s="6"/>
      <c r="F130" s="19"/>
      <c r="G130" s="25">
        <v>17307.810000000001</v>
      </c>
      <c r="H130" s="25">
        <v>0.27</v>
      </c>
      <c r="I130" s="31"/>
      <c r="J130" s="31"/>
      <c r="K130" s="35"/>
    </row>
    <row r="131" spans="1:11" x14ac:dyDescent="0.35">
      <c r="C131" s="57"/>
      <c r="D131" s="54"/>
      <c r="E131" s="6"/>
      <c r="F131" s="19"/>
      <c r="G131" s="24"/>
      <c r="H131" s="24"/>
      <c r="I131" s="31"/>
      <c r="J131" s="31"/>
      <c r="K131" s="35"/>
    </row>
    <row r="132" spans="1:11" x14ac:dyDescent="0.35">
      <c r="C132" s="58" t="s">
        <v>21</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22</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23</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9" t="s">
        <v>24</v>
      </c>
      <c r="D138" s="54"/>
      <c r="E138" s="6"/>
      <c r="F138" s="19"/>
      <c r="G138" s="24"/>
      <c r="H138" s="24"/>
      <c r="I138" s="31"/>
      <c r="J138" s="31"/>
      <c r="K138" s="35"/>
    </row>
    <row r="139" spans="1:11" x14ac:dyDescent="0.35">
      <c r="B139" s="8" t="s">
        <v>1385</v>
      </c>
      <c r="C139" s="57" t="s">
        <v>1138</v>
      </c>
      <c r="D139" s="54" t="s">
        <v>4934</v>
      </c>
      <c r="E139" s="6" t="s">
        <v>185</v>
      </c>
      <c r="F139" s="19"/>
      <c r="G139" s="24">
        <v>299367.46000000002</v>
      </c>
      <c r="H139" s="24">
        <v>4.68</v>
      </c>
      <c r="I139" s="31">
        <v>6.71</v>
      </c>
      <c r="J139" s="31"/>
      <c r="K139" s="35"/>
    </row>
    <row r="140" spans="1:11" x14ac:dyDescent="0.35">
      <c r="B140" s="8" t="s">
        <v>1386</v>
      </c>
      <c r="C140" s="57" t="s">
        <v>1138</v>
      </c>
      <c r="D140" s="54" t="s">
        <v>4935</v>
      </c>
      <c r="E140" s="6" t="s">
        <v>185</v>
      </c>
      <c r="F140" s="19"/>
      <c r="G140" s="24">
        <v>50278.34</v>
      </c>
      <c r="H140" s="24">
        <v>0.79</v>
      </c>
      <c r="I140" s="31">
        <v>6.6349999999999998</v>
      </c>
      <c r="J140" s="31"/>
      <c r="K140" s="35"/>
    </row>
    <row r="141" spans="1:11" x14ac:dyDescent="0.35">
      <c r="B141" s="8" t="s">
        <v>1387</v>
      </c>
      <c r="C141" s="57" t="s">
        <v>1138</v>
      </c>
      <c r="D141" s="54" t="s">
        <v>4936</v>
      </c>
      <c r="E141" s="6" t="s">
        <v>185</v>
      </c>
      <c r="F141" s="19"/>
      <c r="G141" s="24">
        <v>49999.29</v>
      </c>
      <c r="H141" s="24">
        <v>0.78</v>
      </c>
      <c r="I141" s="31">
        <v>6.59335</v>
      </c>
      <c r="J141" s="31"/>
      <c r="K141" s="35"/>
    </row>
    <row r="142" spans="1:11" x14ac:dyDescent="0.35">
      <c r="C142" s="58" t="s">
        <v>171</v>
      </c>
      <c r="D142" s="54"/>
      <c r="E142" s="6"/>
      <c r="F142" s="19"/>
      <c r="G142" s="25">
        <v>399645.09</v>
      </c>
      <c r="H142" s="25">
        <v>6.25</v>
      </c>
      <c r="I142" s="31"/>
      <c r="J142" s="31"/>
      <c r="K142" s="35"/>
    </row>
    <row r="143" spans="1:11" x14ac:dyDescent="0.35">
      <c r="C143" s="57"/>
      <c r="D143" s="54"/>
      <c r="E143" s="6"/>
      <c r="F143" s="19"/>
      <c r="G143" s="24"/>
      <c r="H143" s="24"/>
      <c r="I143" s="31"/>
      <c r="J143" s="31"/>
      <c r="K143" s="35"/>
    </row>
    <row r="144" spans="1:11" x14ac:dyDescent="0.35">
      <c r="A144" s="10"/>
      <c r="B144" s="28"/>
      <c r="C144" s="58" t="s">
        <v>25</v>
      </c>
      <c r="D144" s="54"/>
      <c r="E144" s="6"/>
      <c r="F144" s="19"/>
      <c r="G144" s="24"/>
      <c r="H144" s="24"/>
      <c r="I144" s="31"/>
      <c r="J144" s="31"/>
      <c r="K144" s="35"/>
    </row>
    <row r="145" spans="1:54" s="2" customFormat="1" ht="13.5" x14ac:dyDescent="0.35">
      <c r="A145" s="28"/>
      <c r="B145" s="28"/>
      <c r="C145" s="57" t="s">
        <v>4922</v>
      </c>
      <c r="D145" s="54"/>
      <c r="E145" s="6"/>
      <c r="F145" s="19"/>
      <c r="G145" s="24" t="s">
        <v>2</v>
      </c>
      <c r="H145" s="24" t="s">
        <v>2</v>
      </c>
      <c r="I145" s="31"/>
      <c r="J145" s="31"/>
      <c r="K145" s="35"/>
      <c r="L145" s="3"/>
      <c r="AI145" s="3"/>
      <c r="AV145" s="3"/>
      <c r="AX145" s="3"/>
      <c r="BB145" s="3"/>
    </row>
    <row r="146" spans="1:54" x14ac:dyDescent="0.35">
      <c r="B146" s="8"/>
      <c r="C146" s="57" t="s">
        <v>188</v>
      </c>
      <c r="D146" s="54"/>
      <c r="E146" s="6"/>
      <c r="F146" s="19"/>
      <c r="G146" s="24">
        <v>-291448.8</v>
      </c>
      <c r="H146" s="24">
        <v>-4.5699999999999994</v>
      </c>
      <c r="I146" s="31"/>
      <c r="J146" s="31"/>
      <c r="K146" s="35"/>
    </row>
    <row r="147" spans="1:54" x14ac:dyDescent="0.35">
      <c r="C147" s="58" t="s">
        <v>171</v>
      </c>
      <c r="D147" s="54"/>
      <c r="E147" s="6"/>
      <c r="F147" s="19"/>
      <c r="G147" s="25">
        <v>-291448.8</v>
      </c>
      <c r="H147" s="25">
        <v>-4.5699999999999994</v>
      </c>
      <c r="I147" s="31"/>
      <c r="J147" s="31"/>
      <c r="K147" s="35"/>
    </row>
    <row r="148" spans="1:54" x14ac:dyDescent="0.35">
      <c r="C148" s="57"/>
      <c r="D148" s="54"/>
      <c r="E148" s="6"/>
      <c r="F148" s="19"/>
      <c r="G148" s="24"/>
      <c r="H148" s="24"/>
      <c r="I148" s="31"/>
      <c r="J148" s="31"/>
      <c r="K148" s="35"/>
    </row>
    <row r="149" spans="1:54" x14ac:dyDescent="0.35">
      <c r="C149" s="60" t="s">
        <v>189</v>
      </c>
      <c r="D149" s="55"/>
      <c r="E149" s="5"/>
      <c r="F149" s="20"/>
      <c r="G149" s="26">
        <v>6401902.8300000001</v>
      </c>
      <c r="H149" s="26">
        <v>100</v>
      </c>
      <c r="I149" s="32"/>
      <c r="J149" s="32"/>
      <c r="K149" s="36"/>
    </row>
    <row r="152" spans="1:54" x14ac:dyDescent="0.35">
      <c r="C152" s="1" t="s">
        <v>190</v>
      </c>
    </row>
    <row r="153" spans="1:54" x14ac:dyDescent="0.35">
      <c r="C153" s="37" t="s">
        <v>191</v>
      </c>
      <c r="D153" s="37"/>
      <c r="E153" s="37"/>
      <c r="F153" s="37"/>
      <c r="G153" s="37"/>
      <c r="H153" s="37"/>
      <c r="I153" s="37"/>
      <c r="J153" s="37"/>
      <c r="K153" s="37"/>
    </row>
    <row r="154" spans="1:54" x14ac:dyDescent="0.35">
      <c r="C154" s="2" t="s">
        <v>192</v>
      </c>
    </row>
    <row r="155" spans="1:54" x14ac:dyDescent="0.35">
      <c r="C155" s="2" t="s">
        <v>193</v>
      </c>
    </row>
    <row r="156" spans="1:54" ht="30" customHeight="1" x14ac:dyDescent="0.35">
      <c r="C156" s="81" t="s">
        <v>194</v>
      </c>
      <c r="D156" s="82"/>
      <c r="E156" s="82"/>
      <c r="F156" s="82"/>
      <c r="G156" s="82"/>
      <c r="H156" s="82"/>
      <c r="I156" s="82"/>
      <c r="J156" s="82"/>
      <c r="K156" s="82"/>
    </row>
    <row r="157" spans="1:54" x14ac:dyDescent="0.35">
      <c r="C157" s="2" t="s">
        <v>195</v>
      </c>
    </row>
    <row r="158" spans="1:54" x14ac:dyDescent="0.35">
      <c r="C158" s="2" t="s">
        <v>4930</v>
      </c>
    </row>
    <row r="160" spans="1:54" x14ac:dyDescent="0.35">
      <c r="C160" s="78" t="s">
        <v>5006</v>
      </c>
      <c r="E160" s="78" t="s">
        <v>5007</v>
      </c>
      <c r="F160" s="79"/>
    </row>
    <row r="161" spans="5:5" x14ac:dyDescent="0.35">
      <c r="E161" s="2" t="s">
        <v>5021</v>
      </c>
    </row>
  </sheetData>
  <mergeCells count="1">
    <mergeCell ref="C156:K156"/>
  </mergeCells>
  <hyperlinks>
    <hyperlink ref="J2" location="'Index'!A1" display="'Index'!A1" xr:uid="{D0149D5A-D482-4692-80A7-7C602F13311B}"/>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B0CB9-29E6-4F93-9CC9-460CDADD1CD7}">
  <sheetPr codeName="Sheet1"/>
  <dimension ref="A1:IV87"/>
  <sheetViews>
    <sheetView showGridLines="0" zoomScale="90" zoomScaleNormal="90" workbookViewId="0">
      <pane ySplit="6" topLeftCell="A7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1388</v>
      </c>
      <c r="J2" s="38" t="s">
        <v>4662</v>
      </c>
    </row>
    <row r="3" spans="1:54" ht="16" x14ac:dyDescent="0.4">
      <c r="C3" s="1" t="s">
        <v>28</v>
      </c>
      <c r="D3" s="21" t="s">
        <v>1389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1390</v>
      </c>
      <c r="C18" s="57" t="s">
        <v>1391</v>
      </c>
      <c r="D18" s="54" t="s">
        <v>1392</v>
      </c>
      <c r="E18" s="6" t="s">
        <v>611</v>
      </c>
      <c r="F18" s="19">
        <v>16250</v>
      </c>
      <c r="G18" s="24">
        <v>16398.490000000002</v>
      </c>
      <c r="H18" s="24">
        <v>4.91</v>
      </c>
      <c r="I18" s="31">
        <v>8.0667000000000009</v>
      </c>
      <c r="J18" s="31"/>
      <c r="K18" s="35" t="s">
        <v>590</v>
      </c>
    </row>
    <row r="19" spans="2:11" x14ac:dyDescent="0.35">
      <c r="B19" s="8" t="s">
        <v>1393</v>
      </c>
      <c r="C19" s="57" t="s">
        <v>647</v>
      </c>
      <c r="D19" s="54" t="s">
        <v>1394</v>
      </c>
      <c r="E19" s="6" t="s">
        <v>611</v>
      </c>
      <c r="F19" s="19">
        <v>1500</v>
      </c>
      <c r="G19" s="24">
        <v>15636.42</v>
      </c>
      <c r="H19" s="24">
        <v>4.68</v>
      </c>
      <c r="I19" s="31">
        <v>7.9330999999999996</v>
      </c>
      <c r="J19" s="31"/>
      <c r="K19" s="35" t="s">
        <v>590</v>
      </c>
    </row>
    <row r="20" spans="2:11" x14ac:dyDescent="0.35">
      <c r="B20" s="8" t="s">
        <v>1395</v>
      </c>
      <c r="C20" s="57" t="s">
        <v>609</v>
      </c>
      <c r="D20" s="54" t="s">
        <v>1396</v>
      </c>
      <c r="E20" s="6" t="s">
        <v>611</v>
      </c>
      <c r="F20" s="19">
        <v>15000</v>
      </c>
      <c r="G20" s="24">
        <v>15005.27</v>
      </c>
      <c r="H20" s="24">
        <v>4.49</v>
      </c>
      <c r="I20" s="31">
        <v>7.6584000000000003</v>
      </c>
      <c r="J20" s="31"/>
      <c r="K20" s="35"/>
    </row>
    <row r="21" spans="2:11" x14ac:dyDescent="0.35">
      <c r="B21" s="8" t="s">
        <v>749</v>
      </c>
      <c r="C21" s="57" t="s">
        <v>750</v>
      </c>
      <c r="D21" s="54" t="s">
        <v>751</v>
      </c>
      <c r="E21" s="6" t="s">
        <v>611</v>
      </c>
      <c r="F21" s="19">
        <v>100</v>
      </c>
      <c r="G21" s="24">
        <v>10042.81</v>
      </c>
      <c r="H21" s="24">
        <v>3.01</v>
      </c>
      <c r="I21" s="31">
        <v>7.3573000000000004</v>
      </c>
      <c r="J21" s="31">
        <v>7.3417164476999996</v>
      </c>
      <c r="K21" s="35" t="s">
        <v>590</v>
      </c>
    </row>
    <row r="22" spans="2:11" x14ac:dyDescent="0.35">
      <c r="B22" s="8" t="s">
        <v>1397</v>
      </c>
      <c r="C22" s="57" t="s">
        <v>1217</v>
      </c>
      <c r="D22" s="54" t="s">
        <v>1398</v>
      </c>
      <c r="E22" s="6" t="s">
        <v>611</v>
      </c>
      <c r="F22" s="19">
        <v>4000</v>
      </c>
      <c r="G22" s="24">
        <v>4014.58</v>
      </c>
      <c r="H22" s="24">
        <v>1.2</v>
      </c>
      <c r="I22" s="31">
        <v>7.2</v>
      </c>
      <c r="J22" s="31"/>
      <c r="K22" s="35" t="s">
        <v>590</v>
      </c>
    </row>
    <row r="23" spans="2:11" x14ac:dyDescent="0.35">
      <c r="C23" s="58" t="s">
        <v>171</v>
      </c>
      <c r="D23" s="54"/>
      <c r="E23" s="6"/>
      <c r="F23" s="19"/>
      <c r="G23" s="25">
        <v>61097.57</v>
      </c>
      <c r="H23" s="25">
        <v>18.29</v>
      </c>
      <c r="I23" s="31"/>
      <c r="J23" s="31"/>
      <c r="K23" s="35"/>
    </row>
    <row r="24" spans="2:11" x14ac:dyDescent="0.35">
      <c r="C24" s="57"/>
      <c r="D24" s="54"/>
      <c r="E24" s="6"/>
      <c r="F24" s="19"/>
      <c r="G24" s="24"/>
      <c r="H24" s="24"/>
      <c r="I24" s="31"/>
      <c r="J24" s="31"/>
      <c r="K24" s="35"/>
    </row>
    <row r="25" spans="2:11" x14ac:dyDescent="0.35">
      <c r="C25" s="58" t="s">
        <v>7</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8</v>
      </c>
      <c r="D27" s="54"/>
      <c r="E27" s="6"/>
      <c r="F27" s="19"/>
      <c r="G27" s="24"/>
      <c r="H27" s="24"/>
      <c r="I27" s="31"/>
      <c r="J27" s="31"/>
      <c r="K27" s="35"/>
    </row>
    <row r="28" spans="2:11" x14ac:dyDescent="0.35">
      <c r="B28" s="8" t="s">
        <v>693</v>
      </c>
      <c r="C28" s="57" t="s">
        <v>4937</v>
      </c>
      <c r="D28" s="54" t="s">
        <v>694</v>
      </c>
      <c r="E28" s="6" t="s">
        <v>695</v>
      </c>
      <c r="F28" s="19">
        <v>147</v>
      </c>
      <c r="G28" s="24">
        <v>14115.87</v>
      </c>
      <c r="H28" s="24">
        <v>4.2300000000000004</v>
      </c>
      <c r="I28" s="31">
        <v>8.4124999999999996</v>
      </c>
      <c r="J28" s="31"/>
      <c r="K28" s="35" t="s">
        <v>590</v>
      </c>
    </row>
    <row r="29" spans="2:11" x14ac:dyDescent="0.35">
      <c r="C29" s="58" t="s">
        <v>171</v>
      </c>
      <c r="D29" s="54"/>
      <c r="E29" s="6"/>
      <c r="F29" s="19"/>
      <c r="G29" s="25">
        <v>14115.87</v>
      </c>
      <c r="H29" s="25">
        <v>4.2300000000000004</v>
      </c>
      <c r="I29" s="31"/>
      <c r="J29" s="31"/>
      <c r="K29" s="35"/>
    </row>
    <row r="30" spans="2:11" x14ac:dyDescent="0.35">
      <c r="C30" s="57"/>
      <c r="D30" s="54"/>
      <c r="E30" s="6"/>
      <c r="F30" s="19"/>
      <c r="G30" s="24"/>
      <c r="H30" s="24"/>
      <c r="I30" s="31"/>
      <c r="J30" s="31"/>
      <c r="K30" s="35"/>
    </row>
    <row r="31" spans="2:11" x14ac:dyDescent="0.35">
      <c r="C31" s="59" t="s">
        <v>9</v>
      </c>
      <c r="D31" s="54"/>
      <c r="E31" s="6"/>
      <c r="F31" s="19"/>
      <c r="G31" s="24"/>
      <c r="H31" s="24"/>
      <c r="I31" s="31"/>
      <c r="J31" s="31"/>
      <c r="K31" s="35"/>
    </row>
    <row r="32" spans="2:11" x14ac:dyDescent="0.35">
      <c r="B32" s="8" t="s">
        <v>763</v>
      </c>
      <c r="C32" s="57" t="s">
        <v>764</v>
      </c>
      <c r="D32" s="54" t="s">
        <v>765</v>
      </c>
      <c r="E32" s="6" t="s">
        <v>185</v>
      </c>
      <c r="F32" s="19">
        <v>88000000</v>
      </c>
      <c r="G32" s="24">
        <v>91377.88</v>
      </c>
      <c r="H32" s="24">
        <v>27.36</v>
      </c>
      <c r="I32" s="31">
        <v>7.1733123000000001</v>
      </c>
      <c r="J32" s="31"/>
      <c r="K32" s="35"/>
    </row>
    <row r="33" spans="2:11" x14ac:dyDescent="0.35">
      <c r="B33" s="8" t="s">
        <v>696</v>
      </c>
      <c r="C33" s="57" t="s">
        <v>697</v>
      </c>
      <c r="D33" s="54" t="s">
        <v>698</v>
      </c>
      <c r="E33" s="6" t="s">
        <v>185</v>
      </c>
      <c r="F33" s="19">
        <v>84000000</v>
      </c>
      <c r="G33" s="24">
        <v>84554.06</v>
      </c>
      <c r="H33" s="24">
        <v>25.32</v>
      </c>
      <c r="I33" s="31">
        <v>6.8065204000000001</v>
      </c>
      <c r="J33" s="31"/>
      <c r="K33" s="35"/>
    </row>
    <row r="34" spans="2:11" x14ac:dyDescent="0.35">
      <c r="B34" s="8" t="s">
        <v>699</v>
      </c>
      <c r="C34" s="57" t="s">
        <v>700</v>
      </c>
      <c r="D34" s="54" t="s">
        <v>701</v>
      </c>
      <c r="E34" s="6" t="s">
        <v>185</v>
      </c>
      <c r="F34" s="19">
        <v>20000000</v>
      </c>
      <c r="G34" s="24">
        <v>23770.78</v>
      </c>
      <c r="H34" s="24">
        <v>7.12</v>
      </c>
      <c r="I34" s="31">
        <v>7.0368095999999998</v>
      </c>
      <c r="J34" s="31"/>
      <c r="K34" s="35"/>
    </row>
    <row r="35" spans="2:11" x14ac:dyDescent="0.35">
      <c r="B35" s="8" t="s">
        <v>1400</v>
      </c>
      <c r="C35" s="57" t="s">
        <v>1401</v>
      </c>
      <c r="D35" s="54" t="s">
        <v>1402</v>
      </c>
      <c r="E35" s="6" t="s">
        <v>185</v>
      </c>
      <c r="F35" s="19">
        <v>22138000</v>
      </c>
      <c r="G35" s="24">
        <v>22702.54</v>
      </c>
      <c r="H35" s="24">
        <v>6.8</v>
      </c>
      <c r="I35" s="31">
        <v>7.1800769000000004</v>
      </c>
      <c r="J35" s="31"/>
      <c r="K35" s="35"/>
    </row>
    <row r="36" spans="2:11" x14ac:dyDescent="0.35">
      <c r="C36" s="58" t="s">
        <v>171</v>
      </c>
      <c r="D36" s="54"/>
      <c r="E36" s="6"/>
      <c r="F36" s="19"/>
      <c r="G36" s="25">
        <v>222405.26</v>
      </c>
      <c r="H36" s="25">
        <v>66.599999999999994</v>
      </c>
      <c r="I36" s="31"/>
      <c r="J36" s="31"/>
      <c r="K36" s="35"/>
    </row>
    <row r="37" spans="2:11" x14ac:dyDescent="0.35">
      <c r="C37" s="57"/>
      <c r="D37" s="54"/>
      <c r="E37" s="6"/>
      <c r="F37" s="19"/>
      <c r="G37" s="24"/>
      <c r="H37" s="24"/>
      <c r="I37" s="31"/>
      <c r="J37" s="31"/>
      <c r="K37" s="35"/>
    </row>
    <row r="38" spans="2:11" x14ac:dyDescent="0.35">
      <c r="C38" s="59" t="s">
        <v>10</v>
      </c>
      <c r="D38" s="54"/>
      <c r="E38" s="6"/>
      <c r="F38" s="19"/>
      <c r="G38" s="24"/>
      <c r="H38" s="24"/>
      <c r="I38" s="31"/>
      <c r="J38" s="31"/>
      <c r="K38" s="35"/>
    </row>
    <row r="39" spans="2:11" x14ac:dyDescent="0.35">
      <c r="B39" s="8" t="s">
        <v>1403</v>
      </c>
      <c r="C39" s="57" t="s">
        <v>1404</v>
      </c>
      <c r="D39" s="54" t="s">
        <v>1405</v>
      </c>
      <c r="E39" s="6" t="s">
        <v>185</v>
      </c>
      <c r="F39" s="19">
        <v>27568800</v>
      </c>
      <c r="G39" s="24">
        <v>28688.89</v>
      </c>
      <c r="H39" s="24">
        <v>8.59</v>
      </c>
      <c r="I39" s="31">
        <v>7.2823169999999999</v>
      </c>
      <c r="J39" s="31"/>
      <c r="K39" s="35"/>
    </row>
    <row r="40" spans="2:11" x14ac:dyDescent="0.35">
      <c r="C40" s="58" t="s">
        <v>171</v>
      </c>
      <c r="D40" s="54"/>
      <c r="E40" s="6"/>
      <c r="F40" s="19"/>
      <c r="G40" s="25">
        <v>28688.89</v>
      </c>
      <c r="H40" s="25">
        <v>8.59</v>
      </c>
      <c r="I40" s="31"/>
      <c r="J40" s="31"/>
      <c r="K40" s="35"/>
    </row>
    <row r="41" spans="2:11" x14ac:dyDescent="0.35">
      <c r="C41" s="57"/>
      <c r="D41" s="54"/>
      <c r="E41" s="6"/>
      <c r="F41" s="19"/>
      <c r="G41" s="24"/>
      <c r="H41" s="24"/>
      <c r="I41" s="31"/>
      <c r="J41" s="31"/>
      <c r="K41" s="35"/>
    </row>
    <row r="42" spans="2:11" x14ac:dyDescent="0.35">
      <c r="C42" s="58" t="s">
        <v>11</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13</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14</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15</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C57" s="59" t="s">
        <v>20</v>
      </c>
      <c r="D57" s="54"/>
      <c r="E57" s="6"/>
      <c r="F57" s="19"/>
      <c r="G57" s="24"/>
      <c r="H57" s="24"/>
      <c r="I57" s="31"/>
      <c r="J57" s="31"/>
      <c r="K57" s="35"/>
    </row>
    <row r="58" spans="1:11" x14ac:dyDescent="0.35">
      <c r="B58" s="8" t="s">
        <v>771</v>
      </c>
      <c r="C58" s="57" t="s">
        <v>4940</v>
      </c>
      <c r="D58" s="54" t="s">
        <v>772</v>
      </c>
      <c r="E58" s="6" t="s">
        <v>773</v>
      </c>
      <c r="F58" s="19">
        <v>8243.4740000000002</v>
      </c>
      <c r="G58" s="24">
        <v>899.41</v>
      </c>
      <c r="H58" s="24">
        <v>0.27</v>
      </c>
      <c r="I58" s="31">
        <v>6.64</v>
      </c>
      <c r="J58" s="31"/>
      <c r="K58" s="35"/>
    </row>
    <row r="59" spans="1:11" x14ac:dyDescent="0.35">
      <c r="C59" s="58" t="s">
        <v>171</v>
      </c>
      <c r="D59" s="54"/>
      <c r="E59" s="6"/>
      <c r="F59" s="19"/>
      <c r="G59" s="25">
        <v>899.41</v>
      </c>
      <c r="H59" s="25">
        <v>0.27</v>
      </c>
      <c r="I59" s="31"/>
      <c r="J59" s="31"/>
      <c r="K59" s="35"/>
    </row>
    <row r="60" spans="1:11" x14ac:dyDescent="0.35">
      <c r="C60" s="57"/>
      <c r="D60" s="54"/>
      <c r="E60" s="6"/>
      <c r="F60" s="19"/>
      <c r="G60" s="24"/>
      <c r="H60" s="24"/>
      <c r="I60" s="31"/>
      <c r="J60" s="31"/>
      <c r="K60" s="35"/>
    </row>
    <row r="61" spans="1:11" x14ac:dyDescent="0.35">
      <c r="C61" s="58" t="s">
        <v>21</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C63" s="58" t="s">
        <v>22</v>
      </c>
      <c r="D63" s="54"/>
      <c r="E63" s="6"/>
      <c r="F63" s="19"/>
      <c r="G63" s="24" t="s">
        <v>2</v>
      </c>
      <c r="H63" s="24" t="s">
        <v>2</v>
      </c>
      <c r="I63" s="31"/>
      <c r="J63" s="31"/>
      <c r="K63" s="35"/>
    </row>
    <row r="64" spans="1:11" x14ac:dyDescent="0.35">
      <c r="C64" s="57"/>
      <c r="D64" s="54"/>
      <c r="E64" s="6"/>
      <c r="F64" s="19"/>
      <c r="G64" s="24"/>
      <c r="H64" s="24"/>
      <c r="I64" s="31"/>
      <c r="J64" s="31"/>
      <c r="K64" s="35"/>
    </row>
    <row r="65" spans="1:54" x14ac:dyDescent="0.35">
      <c r="C65" s="58" t="s">
        <v>23</v>
      </c>
      <c r="D65" s="54"/>
      <c r="E65" s="6"/>
      <c r="F65" s="19"/>
      <c r="G65" s="24" t="s">
        <v>2</v>
      </c>
      <c r="H65" s="24" t="s">
        <v>2</v>
      </c>
      <c r="I65" s="31"/>
      <c r="J65" s="31"/>
      <c r="K65" s="35"/>
    </row>
    <row r="66" spans="1:54" x14ac:dyDescent="0.35">
      <c r="C66" s="57"/>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1716.15</v>
      </c>
      <c r="H68" s="24">
        <v>0.51</v>
      </c>
      <c r="I68" s="31"/>
      <c r="J68" s="31"/>
      <c r="K68" s="35"/>
    </row>
    <row r="69" spans="1:54" x14ac:dyDescent="0.35">
      <c r="C69" s="58" t="s">
        <v>171</v>
      </c>
      <c r="D69" s="54"/>
      <c r="E69" s="6"/>
      <c r="F69" s="19"/>
      <c r="G69" s="25">
        <v>1716.15</v>
      </c>
      <c r="H69" s="25">
        <v>0.51</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4922</v>
      </c>
      <c r="D72" s="54"/>
      <c r="E72" s="6"/>
      <c r="F72" s="19"/>
      <c r="G72" s="24" t="s">
        <v>2</v>
      </c>
      <c r="H72" s="24" t="s">
        <v>2</v>
      </c>
      <c r="I72" s="31"/>
      <c r="J72" s="31"/>
      <c r="K72" s="35"/>
      <c r="L72" s="3"/>
      <c r="AI72" s="3"/>
      <c r="AV72" s="3"/>
      <c r="AX72" s="3"/>
      <c r="BB72" s="3"/>
    </row>
    <row r="73" spans="1:54" x14ac:dyDescent="0.35">
      <c r="B73" s="8"/>
      <c r="C73" s="57" t="s">
        <v>188</v>
      </c>
      <c r="D73" s="54"/>
      <c r="E73" s="6"/>
      <c r="F73" s="19"/>
      <c r="G73" s="24">
        <v>5029.16</v>
      </c>
      <c r="H73" s="24">
        <v>1.51</v>
      </c>
      <c r="I73" s="31"/>
      <c r="J73" s="31"/>
      <c r="K73" s="35"/>
    </row>
    <row r="74" spans="1:54" x14ac:dyDescent="0.35">
      <c r="C74" s="58" t="s">
        <v>171</v>
      </c>
      <c r="D74" s="54"/>
      <c r="E74" s="6"/>
      <c r="F74" s="19"/>
      <c r="G74" s="25">
        <v>5029.16</v>
      </c>
      <c r="H74" s="25">
        <v>1.51</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333952.31</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1" t="s">
        <v>194</v>
      </c>
      <c r="D83" s="82"/>
      <c r="E83" s="82"/>
      <c r="F83" s="82"/>
      <c r="G83" s="82"/>
      <c r="H83" s="82"/>
      <c r="I83" s="82"/>
      <c r="J83" s="82"/>
      <c r="K83" s="82"/>
    </row>
    <row r="84" spans="3:11" x14ac:dyDescent="0.35">
      <c r="C84" s="2" t="s">
        <v>195</v>
      </c>
    </row>
    <row r="86" spans="3:11" x14ac:dyDescent="0.35">
      <c r="C86" s="78" t="s">
        <v>5006</v>
      </c>
      <c r="E86" s="78" t="s">
        <v>5007</v>
      </c>
      <c r="F86" s="79"/>
    </row>
    <row r="87" spans="3:11" x14ac:dyDescent="0.35">
      <c r="E87" s="2" t="s">
        <v>5022</v>
      </c>
    </row>
  </sheetData>
  <mergeCells count="1">
    <mergeCell ref="C83:K83"/>
  </mergeCells>
  <hyperlinks>
    <hyperlink ref="J2" location="'Index'!A1" display="'Index'!A1" xr:uid="{40E03A53-F048-4CA4-8164-3C7DD491D47F}"/>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D381-FF22-4E2D-A4B9-CD81DF32728B}">
  <sheetPr codeName="Sheet1"/>
  <dimension ref="A1:IV184"/>
  <sheetViews>
    <sheetView showGridLines="0" zoomScale="90" zoomScaleNormal="90" workbookViewId="0">
      <pane ySplit="6" topLeftCell="A16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1406</v>
      </c>
      <c r="J2" s="38" t="s">
        <v>4662</v>
      </c>
    </row>
    <row r="3" spans="1:54" ht="16" x14ac:dyDescent="0.4">
      <c r="C3" s="1" t="s">
        <v>28</v>
      </c>
      <c r="D3" s="21" t="s">
        <v>1407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1408</v>
      </c>
      <c r="C26" s="57" t="s">
        <v>1409</v>
      </c>
      <c r="D26" s="54" t="s">
        <v>1410</v>
      </c>
      <c r="E26" s="6" t="s">
        <v>185</v>
      </c>
      <c r="F26" s="19">
        <v>80000000</v>
      </c>
      <c r="G26" s="24">
        <v>80082.720000000001</v>
      </c>
      <c r="H26" s="24">
        <v>2.92</v>
      </c>
      <c r="I26" s="31">
        <v>6.9311201000000002</v>
      </c>
      <c r="J26" s="31"/>
      <c r="K26" s="35"/>
    </row>
    <row r="27" spans="1:11" x14ac:dyDescent="0.35">
      <c r="B27" s="8" t="s">
        <v>1411</v>
      </c>
      <c r="C27" s="57" t="s">
        <v>1412</v>
      </c>
      <c r="D27" s="54" t="s">
        <v>1413</v>
      </c>
      <c r="E27" s="6" t="s">
        <v>185</v>
      </c>
      <c r="F27" s="19">
        <v>78500000</v>
      </c>
      <c r="G27" s="24">
        <v>78593.02</v>
      </c>
      <c r="H27" s="24">
        <v>2.86</v>
      </c>
      <c r="I27" s="31">
        <v>6.6167499999999997</v>
      </c>
      <c r="J27" s="31"/>
      <c r="K27" s="35"/>
    </row>
    <row r="28" spans="1:11" x14ac:dyDescent="0.35">
      <c r="B28" s="8" t="s">
        <v>1414</v>
      </c>
      <c r="C28" s="57" t="s">
        <v>1415</v>
      </c>
      <c r="D28" s="54" t="s">
        <v>1416</v>
      </c>
      <c r="E28" s="6" t="s">
        <v>185</v>
      </c>
      <c r="F28" s="19">
        <v>30500000</v>
      </c>
      <c r="G28" s="24">
        <v>30511.32</v>
      </c>
      <c r="H28" s="24">
        <v>1.1100000000000001</v>
      </c>
      <c r="I28" s="31">
        <v>6.9259200999999999</v>
      </c>
      <c r="J28" s="31"/>
      <c r="K28" s="35"/>
    </row>
    <row r="29" spans="1:11" x14ac:dyDescent="0.35">
      <c r="B29" s="8" t="s">
        <v>1417</v>
      </c>
      <c r="C29" s="57" t="s">
        <v>1418</v>
      </c>
      <c r="D29" s="54" t="s">
        <v>1419</v>
      </c>
      <c r="E29" s="6" t="s">
        <v>185</v>
      </c>
      <c r="F29" s="19">
        <v>26500000</v>
      </c>
      <c r="G29" s="24">
        <v>26723.61</v>
      </c>
      <c r="H29" s="24">
        <v>0.97</v>
      </c>
      <c r="I29" s="31">
        <v>6.9060556000000002</v>
      </c>
      <c r="J29" s="31"/>
      <c r="K29" s="35"/>
    </row>
    <row r="30" spans="1:11" x14ac:dyDescent="0.35">
      <c r="B30" s="8" t="s">
        <v>1420</v>
      </c>
      <c r="C30" s="57" t="s">
        <v>1421</v>
      </c>
      <c r="D30" s="54" t="s">
        <v>1422</v>
      </c>
      <c r="E30" s="6" t="s">
        <v>185</v>
      </c>
      <c r="F30" s="19">
        <v>22991500</v>
      </c>
      <c r="G30" s="24">
        <v>23218.01</v>
      </c>
      <c r="H30" s="24">
        <v>0.85</v>
      </c>
      <c r="I30" s="31">
        <v>6.9207701000000004</v>
      </c>
      <c r="J30" s="31"/>
      <c r="K30" s="35"/>
    </row>
    <row r="31" spans="1:11" x14ac:dyDescent="0.35">
      <c r="B31" s="8" t="s">
        <v>1423</v>
      </c>
      <c r="C31" s="57" t="s">
        <v>1424</v>
      </c>
      <c r="D31" s="54" t="s">
        <v>1425</v>
      </c>
      <c r="E31" s="6" t="s">
        <v>185</v>
      </c>
      <c r="F31" s="19">
        <v>20000000</v>
      </c>
      <c r="G31" s="24">
        <v>20107.46</v>
      </c>
      <c r="H31" s="24">
        <v>0.73</v>
      </c>
      <c r="I31" s="31">
        <v>6.7195</v>
      </c>
      <c r="J31" s="31"/>
      <c r="K31" s="35"/>
    </row>
    <row r="32" spans="1:11" x14ac:dyDescent="0.35">
      <c r="B32" s="8" t="s">
        <v>1426</v>
      </c>
      <c r="C32" s="57" t="s">
        <v>1427</v>
      </c>
      <c r="D32" s="54" t="s">
        <v>1428</v>
      </c>
      <c r="E32" s="6" t="s">
        <v>185</v>
      </c>
      <c r="F32" s="19">
        <v>12500000</v>
      </c>
      <c r="G32" s="24">
        <v>12460.19</v>
      </c>
      <c r="H32" s="24">
        <v>0.45</v>
      </c>
      <c r="I32" s="31">
        <v>6.6979499999999996</v>
      </c>
      <c r="J32" s="31"/>
      <c r="K32" s="35"/>
    </row>
    <row r="33" spans="2:11" x14ac:dyDescent="0.35">
      <c r="B33" s="8" t="s">
        <v>1429</v>
      </c>
      <c r="C33" s="57" t="s">
        <v>1430</v>
      </c>
      <c r="D33" s="54" t="s">
        <v>1431</v>
      </c>
      <c r="E33" s="6" t="s">
        <v>185</v>
      </c>
      <c r="F33" s="19">
        <v>12000000</v>
      </c>
      <c r="G33" s="24">
        <v>12057.7</v>
      </c>
      <c r="H33" s="24">
        <v>0.44</v>
      </c>
      <c r="I33" s="31">
        <v>6.8845910999999997</v>
      </c>
      <c r="J33" s="31"/>
      <c r="K33" s="35"/>
    </row>
    <row r="34" spans="2:11" x14ac:dyDescent="0.35">
      <c r="B34" s="8" t="s">
        <v>1432</v>
      </c>
      <c r="C34" s="57" t="s">
        <v>1433</v>
      </c>
      <c r="D34" s="54" t="s">
        <v>1434</v>
      </c>
      <c r="E34" s="6" t="s">
        <v>185</v>
      </c>
      <c r="F34" s="19">
        <v>10000000</v>
      </c>
      <c r="G34" s="24">
        <v>10085.16</v>
      </c>
      <c r="H34" s="24">
        <v>0.37</v>
      </c>
      <c r="I34" s="31">
        <v>6.8845910999999997</v>
      </c>
      <c r="J34" s="31"/>
      <c r="K34" s="35"/>
    </row>
    <row r="35" spans="2:11" x14ac:dyDescent="0.35">
      <c r="B35" s="8" t="s">
        <v>1435</v>
      </c>
      <c r="C35" s="57" t="s">
        <v>1436</v>
      </c>
      <c r="D35" s="54" t="s">
        <v>1437</v>
      </c>
      <c r="E35" s="6" t="s">
        <v>185</v>
      </c>
      <c r="F35" s="19">
        <v>10000000</v>
      </c>
      <c r="G35" s="24">
        <v>10046.51</v>
      </c>
      <c r="H35" s="24">
        <v>0.37</v>
      </c>
      <c r="I35" s="31">
        <v>6.7201000000000004</v>
      </c>
      <c r="J35" s="31"/>
      <c r="K35" s="35"/>
    </row>
    <row r="36" spans="2:11" x14ac:dyDescent="0.35">
      <c r="B36" s="8" t="s">
        <v>1438</v>
      </c>
      <c r="C36" s="57" t="s">
        <v>1439</v>
      </c>
      <c r="D36" s="54" t="s">
        <v>1440</v>
      </c>
      <c r="E36" s="6" t="s">
        <v>185</v>
      </c>
      <c r="F36" s="19">
        <v>10000000</v>
      </c>
      <c r="G36" s="24">
        <v>10035.27</v>
      </c>
      <c r="H36" s="24">
        <v>0.37</v>
      </c>
      <c r="I36" s="31">
        <v>6.6924000000000001</v>
      </c>
      <c r="J36" s="31"/>
      <c r="K36" s="35"/>
    </row>
    <row r="37" spans="2:11" x14ac:dyDescent="0.35">
      <c r="B37" s="8" t="s">
        <v>1441</v>
      </c>
      <c r="C37" s="57" t="s">
        <v>1442</v>
      </c>
      <c r="D37" s="54" t="s">
        <v>1443</v>
      </c>
      <c r="E37" s="6" t="s">
        <v>185</v>
      </c>
      <c r="F37" s="19">
        <v>10000000</v>
      </c>
      <c r="G37" s="24">
        <v>9999.76</v>
      </c>
      <c r="H37" s="24">
        <v>0.36</v>
      </c>
      <c r="I37" s="31">
        <v>6.5776000000000003</v>
      </c>
      <c r="J37" s="31"/>
      <c r="K37" s="35"/>
    </row>
    <row r="38" spans="2:11" x14ac:dyDescent="0.35">
      <c r="B38" s="8" t="s">
        <v>1444</v>
      </c>
      <c r="C38" s="57" t="s">
        <v>1445</v>
      </c>
      <c r="D38" s="54" t="s">
        <v>1446</v>
      </c>
      <c r="E38" s="6" t="s">
        <v>185</v>
      </c>
      <c r="F38" s="19">
        <v>10000000</v>
      </c>
      <c r="G38" s="24">
        <v>9963.2199999999993</v>
      </c>
      <c r="H38" s="24">
        <v>0.36</v>
      </c>
      <c r="I38" s="31">
        <v>6.7001499999999998</v>
      </c>
      <c r="J38" s="31"/>
      <c r="K38" s="35"/>
    </row>
    <row r="39" spans="2:11" x14ac:dyDescent="0.35">
      <c r="B39" s="8" t="s">
        <v>1447</v>
      </c>
      <c r="C39" s="57" t="s">
        <v>1448</v>
      </c>
      <c r="D39" s="54" t="s">
        <v>1449</v>
      </c>
      <c r="E39" s="6" t="s">
        <v>185</v>
      </c>
      <c r="F39" s="19">
        <v>8756700</v>
      </c>
      <c r="G39" s="24">
        <v>8871.8799999999992</v>
      </c>
      <c r="H39" s="24">
        <v>0.32</v>
      </c>
      <c r="I39" s="31">
        <v>6.8845910999999997</v>
      </c>
      <c r="J39" s="31"/>
      <c r="K39" s="35"/>
    </row>
    <row r="40" spans="2:11" x14ac:dyDescent="0.35">
      <c r="B40" s="8" t="s">
        <v>1450</v>
      </c>
      <c r="C40" s="57" t="s">
        <v>1451</v>
      </c>
      <c r="D40" s="54" t="s">
        <v>1452</v>
      </c>
      <c r="E40" s="6" t="s">
        <v>185</v>
      </c>
      <c r="F40" s="19">
        <v>8000000</v>
      </c>
      <c r="G40" s="24">
        <v>8111.82</v>
      </c>
      <c r="H40" s="24">
        <v>0.3</v>
      </c>
      <c r="I40" s="31">
        <v>6.9043912000000001</v>
      </c>
      <c r="J40" s="31"/>
      <c r="K40" s="35"/>
    </row>
    <row r="41" spans="2:11" x14ac:dyDescent="0.35">
      <c r="B41" s="8" t="s">
        <v>1453</v>
      </c>
      <c r="C41" s="57" t="s">
        <v>1454</v>
      </c>
      <c r="D41" s="54" t="s">
        <v>1455</v>
      </c>
      <c r="E41" s="6" t="s">
        <v>185</v>
      </c>
      <c r="F41" s="19">
        <v>7500000</v>
      </c>
      <c r="G41" s="24">
        <v>7602.45</v>
      </c>
      <c r="H41" s="24">
        <v>0.28000000000000003</v>
      </c>
      <c r="I41" s="31">
        <v>6.8991911999999997</v>
      </c>
      <c r="J41" s="31"/>
      <c r="K41" s="35"/>
    </row>
    <row r="42" spans="2:11" x14ac:dyDescent="0.35">
      <c r="B42" s="8" t="s">
        <v>1456</v>
      </c>
      <c r="C42" s="57" t="s">
        <v>1457</v>
      </c>
      <c r="D42" s="54" t="s">
        <v>1458</v>
      </c>
      <c r="E42" s="6" t="s">
        <v>185</v>
      </c>
      <c r="F42" s="19">
        <v>7500000</v>
      </c>
      <c r="G42" s="24">
        <v>7600.43</v>
      </c>
      <c r="H42" s="24">
        <v>0.28000000000000003</v>
      </c>
      <c r="I42" s="31">
        <v>6.9296034999999998</v>
      </c>
      <c r="J42" s="31"/>
      <c r="K42" s="35"/>
    </row>
    <row r="43" spans="2:11" x14ac:dyDescent="0.35">
      <c r="B43" s="8" t="s">
        <v>1459</v>
      </c>
      <c r="C43" s="57" t="s">
        <v>1460</v>
      </c>
      <c r="D43" s="54" t="s">
        <v>1461</v>
      </c>
      <c r="E43" s="6" t="s">
        <v>185</v>
      </c>
      <c r="F43" s="19">
        <v>7500000</v>
      </c>
      <c r="G43" s="24">
        <v>7594.88</v>
      </c>
      <c r="H43" s="24">
        <v>0.28000000000000003</v>
      </c>
      <c r="I43" s="31">
        <v>6.8898961999999999</v>
      </c>
      <c r="J43" s="31"/>
      <c r="K43" s="35"/>
    </row>
    <row r="44" spans="2:11" x14ac:dyDescent="0.35">
      <c r="B44" s="8" t="s">
        <v>1462</v>
      </c>
      <c r="C44" s="57" t="s">
        <v>1463</v>
      </c>
      <c r="D44" s="54" t="s">
        <v>1464</v>
      </c>
      <c r="E44" s="6" t="s">
        <v>185</v>
      </c>
      <c r="F44" s="19">
        <v>7500000</v>
      </c>
      <c r="G44" s="24">
        <v>7586.97</v>
      </c>
      <c r="H44" s="24">
        <v>0.28000000000000003</v>
      </c>
      <c r="I44" s="31">
        <v>6.8897411000000002</v>
      </c>
      <c r="J44" s="31"/>
      <c r="K44" s="35"/>
    </row>
    <row r="45" spans="2:11" x14ac:dyDescent="0.35">
      <c r="B45" s="8" t="s">
        <v>1465</v>
      </c>
      <c r="C45" s="57" t="s">
        <v>1466</v>
      </c>
      <c r="D45" s="54" t="s">
        <v>1467</v>
      </c>
      <c r="E45" s="6" t="s">
        <v>185</v>
      </c>
      <c r="F45" s="19">
        <v>6500000</v>
      </c>
      <c r="G45" s="24">
        <v>6587.63</v>
      </c>
      <c r="H45" s="24">
        <v>0.24</v>
      </c>
      <c r="I45" s="31">
        <v>6.8888194</v>
      </c>
      <c r="J45" s="31"/>
      <c r="K45" s="35"/>
    </row>
    <row r="46" spans="2:11" x14ac:dyDescent="0.35">
      <c r="B46" s="8" t="s">
        <v>1468</v>
      </c>
      <c r="C46" s="57" t="s">
        <v>1469</v>
      </c>
      <c r="D46" s="54" t="s">
        <v>1470</v>
      </c>
      <c r="E46" s="6" t="s">
        <v>185</v>
      </c>
      <c r="F46" s="19">
        <v>5500000</v>
      </c>
      <c r="G46" s="24">
        <v>5574.35</v>
      </c>
      <c r="H46" s="24">
        <v>0.2</v>
      </c>
      <c r="I46" s="31">
        <v>6.8845801</v>
      </c>
      <c r="J46" s="31"/>
      <c r="K46" s="35"/>
    </row>
    <row r="47" spans="2:11" x14ac:dyDescent="0.35">
      <c r="B47" s="8" t="s">
        <v>1471</v>
      </c>
      <c r="C47" s="57" t="s">
        <v>1472</v>
      </c>
      <c r="D47" s="54" t="s">
        <v>1473</v>
      </c>
      <c r="E47" s="6" t="s">
        <v>185</v>
      </c>
      <c r="F47" s="19">
        <v>5000000</v>
      </c>
      <c r="G47" s="24">
        <v>5058.17</v>
      </c>
      <c r="H47" s="24">
        <v>0.18</v>
      </c>
      <c r="I47" s="31">
        <v>6.9156200999999999</v>
      </c>
      <c r="J47" s="31"/>
      <c r="K47" s="35"/>
    </row>
    <row r="48" spans="2:11" x14ac:dyDescent="0.35">
      <c r="B48" s="8" t="s">
        <v>1474</v>
      </c>
      <c r="C48" s="57" t="s">
        <v>1424</v>
      </c>
      <c r="D48" s="54" t="s">
        <v>1475</v>
      </c>
      <c r="E48" s="6" t="s">
        <v>185</v>
      </c>
      <c r="F48" s="19">
        <v>5000000</v>
      </c>
      <c r="G48" s="24">
        <v>5040.9799999999996</v>
      </c>
      <c r="H48" s="24">
        <v>0.18</v>
      </c>
      <c r="I48" s="31">
        <v>6.9319056000000003</v>
      </c>
      <c r="J48" s="31"/>
      <c r="K48" s="35"/>
    </row>
    <row r="49" spans="1:11" x14ac:dyDescent="0.35">
      <c r="B49" s="8" t="s">
        <v>1476</v>
      </c>
      <c r="C49" s="57" t="s">
        <v>1477</v>
      </c>
      <c r="D49" s="54" t="s">
        <v>1478</v>
      </c>
      <c r="E49" s="6" t="s">
        <v>185</v>
      </c>
      <c r="F49" s="19">
        <v>4222700</v>
      </c>
      <c r="G49" s="24">
        <v>4252.4399999999996</v>
      </c>
      <c r="H49" s="24">
        <v>0.15</v>
      </c>
      <c r="I49" s="31">
        <v>6.7949999999999999</v>
      </c>
      <c r="J49" s="31"/>
      <c r="K49" s="35"/>
    </row>
    <row r="50" spans="1:11" x14ac:dyDescent="0.35">
      <c r="B50" s="8" t="s">
        <v>1479</v>
      </c>
      <c r="C50" s="57" t="s">
        <v>1480</v>
      </c>
      <c r="D50" s="54" t="s">
        <v>1481</v>
      </c>
      <c r="E50" s="6" t="s">
        <v>185</v>
      </c>
      <c r="F50" s="19">
        <v>4000000</v>
      </c>
      <c r="G50" s="24">
        <v>4042.21</v>
      </c>
      <c r="H50" s="24">
        <v>0.15</v>
      </c>
      <c r="I50" s="31">
        <v>6.9200149</v>
      </c>
      <c r="J50" s="31"/>
      <c r="K50" s="35"/>
    </row>
    <row r="51" spans="1:11" x14ac:dyDescent="0.35">
      <c r="B51" s="8" t="s">
        <v>1482</v>
      </c>
      <c r="C51" s="57" t="s">
        <v>1483</v>
      </c>
      <c r="D51" s="54" t="s">
        <v>1484</v>
      </c>
      <c r="E51" s="6" t="s">
        <v>185</v>
      </c>
      <c r="F51" s="19">
        <v>3500000</v>
      </c>
      <c r="G51" s="24">
        <v>3537.58</v>
      </c>
      <c r="H51" s="24">
        <v>0.13</v>
      </c>
      <c r="I51" s="31">
        <v>6.8957056000000003</v>
      </c>
      <c r="J51" s="31"/>
      <c r="K51" s="35"/>
    </row>
    <row r="52" spans="1:11" x14ac:dyDescent="0.35">
      <c r="B52" s="8" t="s">
        <v>1485</v>
      </c>
      <c r="C52" s="57" t="s">
        <v>1486</v>
      </c>
      <c r="D52" s="54" t="s">
        <v>1487</v>
      </c>
      <c r="E52" s="6" t="s">
        <v>185</v>
      </c>
      <c r="F52" s="19">
        <v>2500000</v>
      </c>
      <c r="G52" s="24">
        <v>2537.75</v>
      </c>
      <c r="H52" s="24">
        <v>0.09</v>
      </c>
      <c r="I52" s="31">
        <v>6.8991911999999997</v>
      </c>
      <c r="J52" s="31"/>
      <c r="K52" s="35"/>
    </row>
    <row r="53" spans="1:11" x14ac:dyDescent="0.35">
      <c r="B53" s="8" t="s">
        <v>1488</v>
      </c>
      <c r="C53" s="57" t="s">
        <v>1489</v>
      </c>
      <c r="D53" s="54" t="s">
        <v>1490</v>
      </c>
      <c r="E53" s="6" t="s">
        <v>185</v>
      </c>
      <c r="F53" s="19">
        <v>2500000</v>
      </c>
      <c r="G53" s="24">
        <v>2534.2399999999998</v>
      </c>
      <c r="H53" s="24">
        <v>0.09</v>
      </c>
      <c r="I53" s="31">
        <v>6.9053218000000003</v>
      </c>
      <c r="J53" s="31"/>
      <c r="K53" s="35"/>
    </row>
    <row r="54" spans="1:11" x14ac:dyDescent="0.35">
      <c r="B54" s="8" t="s">
        <v>1491</v>
      </c>
      <c r="C54" s="57" t="s">
        <v>1492</v>
      </c>
      <c r="D54" s="54" t="s">
        <v>1493</v>
      </c>
      <c r="E54" s="6" t="s">
        <v>185</v>
      </c>
      <c r="F54" s="19">
        <v>2500000</v>
      </c>
      <c r="G54" s="24">
        <v>2534.04</v>
      </c>
      <c r="H54" s="24">
        <v>0.09</v>
      </c>
      <c r="I54" s="31">
        <v>6.8940210999999998</v>
      </c>
      <c r="J54" s="31"/>
      <c r="K54" s="35"/>
    </row>
    <row r="55" spans="1:11" x14ac:dyDescent="0.35">
      <c r="B55" s="8" t="s">
        <v>1494</v>
      </c>
      <c r="C55" s="57" t="s">
        <v>1495</v>
      </c>
      <c r="D55" s="54" t="s">
        <v>1496</v>
      </c>
      <c r="E55" s="6" t="s">
        <v>185</v>
      </c>
      <c r="F55" s="19">
        <v>2500000</v>
      </c>
      <c r="G55" s="24">
        <v>2533.6799999999998</v>
      </c>
      <c r="H55" s="24">
        <v>0.09</v>
      </c>
      <c r="I55" s="31">
        <v>6.8897500000000003</v>
      </c>
      <c r="J55" s="31"/>
      <c r="K55" s="35"/>
    </row>
    <row r="56" spans="1:11" x14ac:dyDescent="0.35">
      <c r="B56" s="8" t="s">
        <v>1497</v>
      </c>
      <c r="C56" s="57" t="s">
        <v>1498</v>
      </c>
      <c r="D56" s="54" t="s">
        <v>1499</v>
      </c>
      <c r="E56" s="6" t="s">
        <v>185</v>
      </c>
      <c r="F56" s="19">
        <v>2500000</v>
      </c>
      <c r="G56" s="24">
        <v>2530.89</v>
      </c>
      <c r="H56" s="24">
        <v>0.09</v>
      </c>
      <c r="I56" s="31">
        <v>6.9250303999999998</v>
      </c>
      <c r="J56" s="31"/>
      <c r="K56" s="35"/>
    </row>
    <row r="57" spans="1:11" x14ac:dyDescent="0.35">
      <c r="B57" s="8" t="s">
        <v>1500</v>
      </c>
      <c r="C57" s="57" t="s">
        <v>1460</v>
      </c>
      <c r="D57" s="54" t="s">
        <v>1501</v>
      </c>
      <c r="E57" s="6" t="s">
        <v>185</v>
      </c>
      <c r="F57" s="19">
        <v>2500000</v>
      </c>
      <c r="G57" s="24">
        <v>2530.21</v>
      </c>
      <c r="H57" s="24">
        <v>0.09</v>
      </c>
      <c r="I57" s="31">
        <v>6.8898961999999999</v>
      </c>
      <c r="J57" s="31"/>
      <c r="K57" s="35"/>
    </row>
    <row r="58" spans="1:11" x14ac:dyDescent="0.35">
      <c r="B58" s="8" t="s">
        <v>1502</v>
      </c>
      <c r="C58" s="57" t="s">
        <v>1503</v>
      </c>
      <c r="D58" s="54" t="s">
        <v>1504</v>
      </c>
      <c r="E58" s="6" t="s">
        <v>185</v>
      </c>
      <c r="F58" s="19">
        <v>2500000</v>
      </c>
      <c r="G58" s="24">
        <v>2520.29</v>
      </c>
      <c r="H58" s="24">
        <v>0.09</v>
      </c>
      <c r="I58" s="31">
        <v>6.9560304000000004</v>
      </c>
      <c r="J58" s="31"/>
      <c r="K58" s="35"/>
    </row>
    <row r="59" spans="1:11" x14ac:dyDescent="0.35">
      <c r="B59" s="8" t="s">
        <v>1505</v>
      </c>
      <c r="C59" s="57" t="s">
        <v>1506</v>
      </c>
      <c r="D59" s="54" t="s">
        <v>1507</v>
      </c>
      <c r="E59" s="6" t="s">
        <v>185</v>
      </c>
      <c r="F59" s="19">
        <v>2500000</v>
      </c>
      <c r="G59" s="24">
        <v>2519.52</v>
      </c>
      <c r="H59" s="24">
        <v>0.09</v>
      </c>
      <c r="I59" s="31">
        <v>6.8949410999999996</v>
      </c>
      <c r="J59" s="31"/>
      <c r="K59" s="35"/>
    </row>
    <row r="60" spans="1:11" x14ac:dyDescent="0.35">
      <c r="B60" s="8" t="s">
        <v>1508</v>
      </c>
      <c r="C60" s="57" t="s">
        <v>1509</v>
      </c>
      <c r="D60" s="54" t="s">
        <v>1510</v>
      </c>
      <c r="E60" s="6" t="s">
        <v>185</v>
      </c>
      <c r="F60" s="19">
        <v>2500000</v>
      </c>
      <c r="G60" s="24">
        <v>2518.96</v>
      </c>
      <c r="H60" s="24">
        <v>0.09</v>
      </c>
      <c r="I60" s="31">
        <v>6.7951499999999996</v>
      </c>
      <c r="J60" s="31"/>
      <c r="K60" s="35"/>
    </row>
    <row r="61" spans="1:11" x14ac:dyDescent="0.35">
      <c r="B61" s="8" t="s">
        <v>1511</v>
      </c>
      <c r="C61" s="57" t="s">
        <v>1512</v>
      </c>
      <c r="D61" s="54" t="s">
        <v>1513</v>
      </c>
      <c r="E61" s="6" t="s">
        <v>185</v>
      </c>
      <c r="F61" s="19">
        <v>1000000</v>
      </c>
      <c r="G61" s="24">
        <v>1005.84</v>
      </c>
      <c r="H61" s="24">
        <v>0.04</v>
      </c>
      <c r="I61" s="31">
        <v>6.7279999999999998</v>
      </c>
      <c r="J61" s="31"/>
      <c r="K61" s="35"/>
    </row>
    <row r="62" spans="1:11" x14ac:dyDescent="0.35">
      <c r="C62" s="58" t="s">
        <v>171</v>
      </c>
      <c r="D62" s="54"/>
      <c r="E62" s="6"/>
      <c r="F62" s="19"/>
      <c r="G62" s="25">
        <v>439111.16</v>
      </c>
      <c r="H62" s="25">
        <v>15.98</v>
      </c>
      <c r="I62" s="31"/>
      <c r="J62" s="31"/>
      <c r="K62" s="35"/>
    </row>
    <row r="63" spans="1:11" x14ac:dyDescent="0.35">
      <c r="C63" s="57"/>
      <c r="D63" s="54"/>
      <c r="E63" s="6"/>
      <c r="F63" s="19"/>
      <c r="G63" s="24"/>
      <c r="H63" s="24"/>
      <c r="I63" s="31"/>
      <c r="J63" s="31"/>
      <c r="K63" s="35"/>
    </row>
    <row r="64" spans="1:11" x14ac:dyDescent="0.35">
      <c r="A64" s="10"/>
      <c r="B64" s="28"/>
      <c r="C64" s="58" t="s">
        <v>11</v>
      </c>
      <c r="D64" s="54"/>
      <c r="E64" s="6"/>
      <c r="F64" s="19"/>
      <c r="G64" s="24"/>
      <c r="H64" s="24"/>
      <c r="I64" s="31"/>
      <c r="J64" s="31"/>
      <c r="K64" s="35"/>
    </row>
    <row r="65" spans="2:11" x14ac:dyDescent="0.35">
      <c r="C65" s="59" t="s">
        <v>13</v>
      </c>
      <c r="D65" s="54"/>
      <c r="E65" s="6"/>
      <c r="F65" s="19"/>
      <c r="G65" s="24"/>
      <c r="H65" s="24"/>
      <c r="I65" s="31"/>
      <c r="J65" s="31"/>
      <c r="K65" s="35"/>
    </row>
    <row r="66" spans="2:11" x14ac:dyDescent="0.35">
      <c r="B66" s="8" t="s">
        <v>1514</v>
      </c>
      <c r="C66" s="57" t="s">
        <v>1515</v>
      </c>
      <c r="D66" s="54" t="s">
        <v>1516</v>
      </c>
      <c r="E66" s="6" t="s">
        <v>1219</v>
      </c>
      <c r="F66" s="19">
        <v>20000</v>
      </c>
      <c r="G66" s="24">
        <v>99056</v>
      </c>
      <c r="H66" s="24">
        <v>3.61</v>
      </c>
      <c r="I66" s="31">
        <v>7.7298999999999998</v>
      </c>
      <c r="J66" s="31"/>
      <c r="K66" s="35" t="s">
        <v>590</v>
      </c>
    </row>
    <row r="67" spans="2:11" x14ac:dyDescent="0.35">
      <c r="B67" s="8" t="s">
        <v>1517</v>
      </c>
      <c r="C67" s="57" t="s">
        <v>592</v>
      </c>
      <c r="D67" s="54" t="s">
        <v>1518</v>
      </c>
      <c r="E67" s="6" t="s">
        <v>720</v>
      </c>
      <c r="F67" s="19">
        <v>20000</v>
      </c>
      <c r="G67" s="24">
        <v>95064</v>
      </c>
      <c r="H67" s="24">
        <v>3.46</v>
      </c>
      <c r="I67" s="31">
        <v>8.2399000000000004</v>
      </c>
      <c r="J67" s="31"/>
      <c r="K67" s="35" t="s">
        <v>590</v>
      </c>
    </row>
    <row r="68" spans="2:11" x14ac:dyDescent="0.35">
      <c r="B68" s="8" t="s">
        <v>1519</v>
      </c>
      <c r="C68" s="57" t="s">
        <v>1278</v>
      </c>
      <c r="D68" s="54" t="s">
        <v>1520</v>
      </c>
      <c r="E68" s="6" t="s">
        <v>720</v>
      </c>
      <c r="F68" s="19">
        <v>12000</v>
      </c>
      <c r="G68" s="24">
        <v>55743.6</v>
      </c>
      <c r="H68" s="24">
        <v>2.0299999999999998</v>
      </c>
      <c r="I68" s="31">
        <v>8.0549999999999997</v>
      </c>
      <c r="J68" s="31"/>
      <c r="K68" s="35" t="s">
        <v>590</v>
      </c>
    </row>
    <row r="69" spans="2:11" x14ac:dyDescent="0.35">
      <c r="B69" s="8" t="s">
        <v>1521</v>
      </c>
      <c r="C69" s="57" t="s">
        <v>592</v>
      </c>
      <c r="D69" s="54" t="s">
        <v>1522</v>
      </c>
      <c r="E69" s="6" t="s">
        <v>720</v>
      </c>
      <c r="F69" s="19">
        <v>10000</v>
      </c>
      <c r="G69" s="24">
        <v>49741.05</v>
      </c>
      <c r="H69" s="24">
        <v>1.81</v>
      </c>
      <c r="I69" s="31">
        <v>7.6006999999999998</v>
      </c>
      <c r="J69" s="31"/>
      <c r="K69" s="35"/>
    </row>
    <row r="70" spans="2:11" x14ac:dyDescent="0.35">
      <c r="B70" s="8" t="s">
        <v>1523</v>
      </c>
      <c r="C70" s="57" t="s">
        <v>609</v>
      </c>
      <c r="D70" s="54" t="s">
        <v>1524</v>
      </c>
      <c r="E70" s="6" t="s">
        <v>720</v>
      </c>
      <c r="F70" s="19">
        <v>10000</v>
      </c>
      <c r="G70" s="24">
        <v>47753.4</v>
      </c>
      <c r="H70" s="24">
        <v>1.74</v>
      </c>
      <c r="I70" s="31">
        <v>7.7350000000000003</v>
      </c>
      <c r="J70" s="31"/>
      <c r="K70" s="35" t="s">
        <v>590</v>
      </c>
    </row>
    <row r="71" spans="2:11" x14ac:dyDescent="0.35">
      <c r="B71" s="8" t="s">
        <v>1525</v>
      </c>
      <c r="C71" s="57" t="s">
        <v>601</v>
      </c>
      <c r="D71" s="54" t="s">
        <v>1526</v>
      </c>
      <c r="E71" s="6" t="s">
        <v>720</v>
      </c>
      <c r="F71" s="19">
        <v>9300</v>
      </c>
      <c r="G71" s="24">
        <v>46312.84</v>
      </c>
      <c r="H71" s="24">
        <v>1.69</v>
      </c>
      <c r="I71" s="31">
        <v>7.3753000000000002</v>
      </c>
      <c r="J71" s="31"/>
      <c r="K71" s="35" t="s">
        <v>590</v>
      </c>
    </row>
    <row r="72" spans="2:11" x14ac:dyDescent="0.35">
      <c r="B72" s="8" t="s">
        <v>1527</v>
      </c>
      <c r="C72" s="57" t="s">
        <v>1528</v>
      </c>
      <c r="D72" s="54" t="s">
        <v>1529</v>
      </c>
      <c r="E72" s="6" t="s">
        <v>720</v>
      </c>
      <c r="F72" s="19">
        <v>6000</v>
      </c>
      <c r="G72" s="24">
        <v>29106.75</v>
      </c>
      <c r="H72" s="24">
        <v>1.06</v>
      </c>
      <c r="I72" s="31">
        <v>8.2363</v>
      </c>
      <c r="J72" s="31"/>
      <c r="K72" s="35" t="s">
        <v>590</v>
      </c>
    </row>
    <row r="73" spans="2:11" x14ac:dyDescent="0.35">
      <c r="B73" s="8" t="s">
        <v>1530</v>
      </c>
      <c r="C73" s="57" t="s">
        <v>1531</v>
      </c>
      <c r="D73" s="54" t="s">
        <v>1532</v>
      </c>
      <c r="E73" s="6" t="s">
        <v>720</v>
      </c>
      <c r="F73" s="19">
        <v>5000</v>
      </c>
      <c r="G73" s="24">
        <v>24972.35</v>
      </c>
      <c r="H73" s="24">
        <v>0.91</v>
      </c>
      <c r="I73" s="31">
        <v>8.0827000000000009</v>
      </c>
      <c r="J73" s="31"/>
      <c r="K73" s="35" t="s">
        <v>590</v>
      </c>
    </row>
    <row r="74" spans="2:11" x14ac:dyDescent="0.35">
      <c r="B74" s="8" t="s">
        <v>1533</v>
      </c>
      <c r="C74" s="57" t="s">
        <v>1534</v>
      </c>
      <c r="D74" s="54" t="s">
        <v>1535</v>
      </c>
      <c r="E74" s="6" t="s">
        <v>720</v>
      </c>
      <c r="F74" s="19">
        <v>5000</v>
      </c>
      <c r="G74" s="24">
        <v>24967.98</v>
      </c>
      <c r="H74" s="24">
        <v>0.91</v>
      </c>
      <c r="I74" s="31">
        <v>7.8057999999999996</v>
      </c>
      <c r="J74" s="31"/>
      <c r="K74" s="35" t="s">
        <v>590</v>
      </c>
    </row>
    <row r="75" spans="2:11" x14ac:dyDescent="0.35">
      <c r="B75" s="8" t="s">
        <v>1536</v>
      </c>
      <c r="C75" s="57" t="s">
        <v>1537</v>
      </c>
      <c r="D75" s="54" t="s">
        <v>1538</v>
      </c>
      <c r="E75" s="6" t="s">
        <v>1317</v>
      </c>
      <c r="F75" s="19">
        <v>5000</v>
      </c>
      <c r="G75" s="24">
        <v>24882.65</v>
      </c>
      <c r="H75" s="24">
        <v>0.91</v>
      </c>
      <c r="I75" s="31">
        <v>7.4851000000000001</v>
      </c>
      <c r="J75" s="31"/>
      <c r="K75" s="35" t="s">
        <v>590</v>
      </c>
    </row>
    <row r="76" spans="2:11" x14ac:dyDescent="0.35">
      <c r="B76" s="8" t="s">
        <v>1539</v>
      </c>
      <c r="C76" s="57" t="s">
        <v>1531</v>
      </c>
      <c r="D76" s="54" t="s">
        <v>1540</v>
      </c>
      <c r="E76" s="6" t="s">
        <v>720</v>
      </c>
      <c r="F76" s="19">
        <v>5000</v>
      </c>
      <c r="G76" s="24">
        <v>24873.3</v>
      </c>
      <c r="H76" s="24">
        <v>0.91</v>
      </c>
      <c r="I76" s="31">
        <v>8.0845000000000002</v>
      </c>
      <c r="J76" s="31"/>
      <c r="K76" s="35" t="s">
        <v>590</v>
      </c>
    </row>
    <row r="77" spans="2:11" x14ac:dyDescent="0.35">
      <c r="B77" s="8" t="s">
        <v>1541</v>
      </c>
      <c r="C77" s="57" t="s">
        <v>1537</v>
      </c>
      <c r="D77" s="54" t="s">
        <v>1542</v>
      </c>
      <c r="E77" s="6" t="s">
        <v>1317</v>
      </c>
      <c r="F77" s="19">
        <v>5000</v>
      </c>
      <c r="G77" s="24">
        <v>24867.43</v>
      </c>
      <c r="H77" s="24">
        <v>0.91</v>
      </c>
      <c r="I77" s="31">
        <v>7.4850000000000003</v>
      </c>
      <c r="J77" s="31"/>
      <c r="K77" s="35" t="s">
        <v>590</v>
      </c>
    </row>
    <row r="78" spans="2:11" x14ac:dyDescent="0.35">
      <c r="B78" s="8" t="s">
        <v>1543</v>
      </c>
      <c r="C78" s="57" t="s">
        <v>1544</v>
      </c>
      <c r="D78" s="54" t="s">
        <v>1545</v>
      </c>
      <c r="E78" s="6" t="s">
        <v>720</v>
      </c>
      <c r="F78" s="19">
        <v>5000</v>
      </c>
      <c r="G78" s="24">
        <v>24817.35</v>
      </c>
      <c r="H78" s="24">
        <v>0.9</v>
      </c>
      <c r="I78" s="31">
        <v>7.9009</v>
      </c>
      <c r="J78" s="31"/>
      <c r="K78" s="35" t="s">
        <v>590</v>
      </c>
    </row>
    <row r="79" spans="2:11" x14ac:dyDescent="0.35">
      <c r="B79" s="8" t="s">
        <v>1546</v>
      </c>
      <c r="C79" s="57" t="s">
        <v>211</v>
      </c>
      <c r="D79" s="54" t="s">
        <v>1547</v>
      </c>
      <c r="E79" s="6" t="s">
        <v>720</v>
      </c>
      <c r="F79" s="19">
        <v>5000</v>
      </c>
      <c r="G79" s="24">
        <v>24803.35</v>
      </c>
      <c r="H79" s="24">
        <v>0.9</v>
      </c>
      <c r="I79" s="31">
        <v>7.8212000000000002</v>
      </c>
      <c r="J79" s="31"/>
      <c r="K79" s="35" t="s">
        <v>590</v>
      </c>
    </row>
    <row r="80" spans="2:11" x14ac:dyDescent="0.35">
      <c r="B80" s="8" t="s">
        <v>1548</v>
      </c>
      <c r="C80" s="57" t="s">
        <v>1167</v>
      </c>
      <c r="D80" s="54" t="s">
        <v>1549</v>
      </c>
      <c r="E80" s="6" t="s">
        <v>720</v>
      </c>
      <c r="F80" s="19">
        <v>5000</v>
      </c>
      <c r="G80" s="24">
        <v>22954.55</v>
      </c>
      <c r="H80" s="24">
        <v>0.84</v>
      </c>
      <c r="I80" s="31">
        <v>8.9600000000000009</v>
      </c>
      <c r="J80" s="31"/>
      <c r="K80" s="35" t="s">
        <v>590</v>
      </c>
    </row>
    <row r="81" spans="2:11" x14ac:dyDescent="0.35">
      <c r="B81" s="8" t="s">
        <v>1550</v>
      </c>
      <c r="C81" s="57" t="s">
        <v>1099</v>
      </c>
      <c r="D81" s="54" t="s">
        <v>1551</v>
      </c>
      <c r="E81" s="6" t="s">
        <v>720</v>
      </c>
      <c r="F81" s="19">
        <v>4500</v>
      </c>
      <c r="G81" s="24">
        <v>21264.98</v>
      </c>
      <c r="H81" s="24">
        <v>0.77</v>
      </c>
      <c r="I81" s="31">
        <v>7.9099000000000004</v>
      </c>
      <c r="J81" s="31"/>
      <c r="K81" s="35" t="s">
        <v>590</v>
      </c>
    </row>
    <row r="82" spans="2:11" x14ac:dyDescent="0.35">
      <c r="B82" s="8" t="s">
        <v>1552</v>
      </c>
      <c r="C82" s="57" t="s">
        <v>1210</v>
      </c>
      <c r="D82" s="54" t="s">
        <v>1553</v>
      </c>
      <c r="E82" s="6" t="s">
        <v>720</v>
      </c>
      <c r="F82" s="19">
        <v>4000</v>
      </c>
      <c r="G82" s="24">
        <v>19899.099999999999</v>
      </c>
      <c r="H82" s="24">
        <v>0.72</v>
      </c>
      <c r="I82" s="31">
        <v>7.7122999999999999</v>
      </c>
      <c r="J82" s="31"/>
      <c r="K82" s="35" t="s">
        <v>590</v>
      </c>
    </row>
    <row r="83" spans="2:11" x14ac:dyDescent="0.35">
      <c r="B83" s="8" t="s">
        <v>1296</v>
      </c>
      <c r="C83" s="57" t="s">
        <v>1257</v>
      </c>
      <c r="D83" s="54" t="s">
        <v>1297</v>
      </c>
      <c r="E83" s="6" t="s">
        <v>720</v>
      </c>
      <c r="F83" s="19">
        <v>4000</v>
      </c>
      <c r="G83" s="24">
        <v>19892.580000000002</v>
      </c>
      <c r="H83" s="24">
        <v>0.72</v>
      </c>
      <c r="I83" s="31">
        <v>7.3</v>
      </c>
      <c r="J83" s="31"/>
      <c r="K83" s="35" t="s">
        <v>590</v>
      </c>
    </row>
    <row r="84" spans="2:11" x14ac:dyDescent="0.35">
      <c r="B84" s="8" t="s">
        <v>1554</v>
      </c>
      <c r="C84" s="57" t="s">
        <v>1210</v>
      </c>
      <c r="D84" s="54" t="s">
        <v>1555</v>
      </c>
      <c r="E84" s="6" t="s">
        <v>720</v>
      </c>
      <c r="F84" s="19">
        <v>4000</v>
      </c>
      <c r="G84" s="24">
        <v>19783.060000000001</v>
      </c>
      <c r="H84" s="24">
        <v>0.72</v>
      </c>
      <c r="I84" s="31">
        <v>7.6976000000000004</v>
      </c>
      <c r="J84" s="31"/>
      <c r="K84" s="35" t="s">
        <v>590</v>
      </c>
    </row>
    <row r="85" spans="2:11" x14ac:dyDescent="0.35">
      <c r="B85" s="8" t="s">
        <v>1556</v>
      </c>
      <c r="C85" s="57" t="s">
        <v>1257</v>
      </c>
      <c r="D85" s="54" t="s">
        <v>1557</v>
      </c>
      <c r="E85" s="6" t="s">
        <v>720</v>
      </c>
      <c r="F85" s="19">
        <v>4000</v>
      </c>
      <c r="G85" s="24">
        <v>19408.62</v>
      </c>
      <c r="H85" s="24">
        <v>0.71</v>
      </c>
      <c r="I85" s="31">
        <v>7.67</v>
      </c>
      <c r="J85" s="31"/>
      <c r="K85" s="35" t="s">
        <v>590</v>
      </c>
    </row>
    <row r="86" spans="2:11" x14ac:dyDescent="0.35">
      <c r="B86" s="8" t="s">
        <v>1558</v>
      </c>
      <c r="C86" s="57" t="s">
        <v>211</v>
      </c>
      <c r="D86" s="54" t="s">
        <v>1559</v>
      </c>
      <c r="E86" s="6" t="s">
        <v>720</v>
      </c>
      <c r="F86" s="19">
        <v>3500</v>
      </c>
      <c r="G86" s="24">
        <v>17332.88</v>
      </c>
      <c r="H86" s="24">
        <v>0.63</v>
      </c>
      <c r="I86" s="31">
        <v>7.8212000000000002</v>
      </c>
      <c r="J86" s="31"/>
      <c r="K86" s="35" t="s">
        <v>590</v>
      </c>
    </row>
    <row r="87" spans="2:11" x14ac:dyDescent="0.35">
      <c r="B87" s="8" t="s">
        <v>1560</v>
      </c>
      <c r="C87" s="57" t="s">
        <v>1531</v>
      </c>
      <c r="D87" s="54" t="s">
        <v>1561</v>
      </c>
      <c r="E87" s="6" t="s">
        <v>720</v>
      </c>
      <c r="F87" s="19">
        <v>3000</v>
      </c>
      <c r="G87" s="24">
        <v>14914.11</v>
      </c>
      <c r="H87" s="24">
        <v>0.54</v>
      </c>
      <c r="I87" s="31">
        <v>8.0853999999999999</v>
      </c>
      <c r="J87" s="31"/>
      <c r="K87" s="35" t="s">
        <v>590</v>
      </c>
    </row>
    <row r="88" spans="2:11" x14ac:dyDescent="0.35">
      <c r="B88" s="8" t="s">
        <v>1562</v>
      </c>
      <c r="C88" s="57" t="s">
        <v>211</v>
      </c>
      <c r="D88" s="54" t="s">
        <v>1563</v>
      </c>
      <c r="E88" s="6" t="s">
        <v>720</v>
      </c>
      <c r="F88" s="19">
        <v>3000</v>
      </c>
      <c r="G88" s="24">
        <v>14872.53</v>
      </c>
      <c r="H88" s="24">
        <v>0.54</v>
      </c>
      <c r="I88" s="31">
        <v>7.8209</v>
      </c>
      <c r="J88" s="31"/>
      <c r="K88" s="35" t="s">
        <v>590</v>
      </c>
    </row>
    <row r="89" spans="2:11" x14ac:dyDescent="0.35">
      <c r="B89" s="8" t="s">
        <v>1564</v>
      </c>
      <c r="C89" s="57" t="s">
        <v>1102</v>
      </c>
      <c r="D89" s="54" t="s">
        <v>1565</v>
      </c>
      <c r="E89" s="6" t="s">
        <v>1317</v>
      </c>
      <c r="F89" s="19">
        <v>2000</v>
      </c>
      <c r="G89" s="24">
        <v>9961.0300000000007</v>
      </c>
      <c r="H89" s="24">
        <v>0.36</v>
      </c>
      <c r="I89" s="31">
        <v>7.5156000000000001</v>
      </c>
      <c r="J89" s="31"/>
      <c r="K89" s="35" t="s">
        <v>590</v>
      </c>
    </row>
    <row r="90" spans="2:11" x14ac:dyDescent="0.35">
      <c r="B90" s="8" t="s">
        <v>1566</v>
      </c>
      <c r="C90" s="57" t="s">
        <v>609</v>
      </c>
      <c r="D90" s="54" t="s">
        <v>1567</v>
      </c>
      <c r="E90" s="6" t="s">
        <v>720</v>
      </c>
      <c r="F90" s="19">
        <v>2000</v>
      </c>
      <c r="G90" s="24">
        <v>9959.76</v>
      </c>
      <c r="H90" s="24">
        <v>0.36</v>
      </c>
      <c r="I90" s="31">
        <v>7.3743999999999996</v>
      </c>
      <c r="J90" s="31"/>
      <c r="K90" s="35" t="s">
        <v>590</v>
      </c>
    </row>
    <row r="91" spans="2:11" x14ac:dyDescent="0.35">
      <c r="B91" s="8" t="s">
        <v>1568</v>
      </c>
      <c r="C91" s="57" t="s">
        <v>735</v>
      </c>
      <c r="D91" s="54" t="s">
        <v>1569</v>
      </c>
      <c r="E91" s="6" t="s">
        <v>720</v>
      </c>
      <c r="F91" s="19">
        <v>2000</v>
      </c>
      <c r="G91" s="24">
        <v>9921.4</v>
      </c>
      <c r="H91" s="24">
        <v>0.36</v>
      </c>
      <c r="I91" s="31">
        <v>7.4149000000000003</v>
      </c>
      <c r="J91" s="31"/>
      <c r="K91" s="35" t="s">
        <v>590</v>
      </c>
    </row>
    <row r="92" spans="2:11" x14ac:dyDescent="0.35">
      <c r="B92" s="8" t="s">
        <v>1570</v>
      </c>
      <c r="C92" s="57" t="s">
        <v>1544</v>
      </c>
      <c r="D92" s="54" t="s">
        <v>1571</v>
      </c>
      <c r="E92" s="6" t="s">
        <v>720</v>
      </c>
      <c r="F92" s="19">
        <v>2000</v>
      </c>
      <c r="G92" s="24">
        <v>9914.16</v>
      </c>
      <c r="H92" s="24">
        <v>0.36</v>
      </c>
      <c r="I92" s="31">
        <v>7.9006999999999996</v>
      </c>
      <c r="J92" s="31"/>
      <c r="K92" s="35" t="s">
        <v>590</v>
      </c>
    </row>
    <row r="93" spans="2:11" x14ac:dyDescent="0.35">
      <c r="B93" s="8" t="s">
        <v>1572</v>
      </c>
      <c r="C93" s="57" t="s">
        <v>1573</v>
      </c>
      <c r="D93" s="54" t="s">
        <v>1574</v>
      </c>
      <c r="E93" s="6" t="s">
        <v>720</v>
      </c>
      <c r="F93" s="19">
        <v>2000</v>
      </c>
      <c r="G93" s="24">
        <v>9896.6</v>
      </c>
      <c r="H93" s="24">
        <v>0.36</v>
      </c>
      <c r="I93" s="31">
        <v>7.9451999999999998</v>
      </c>
      <c r="J93" s="31"/>
      <c r="K93" s="35" t="s">
        <v>590</v>
      </c>
    </row>
    <row r="94" spans="2:11" x14ac:dyDescent="0.35">
      <c r="B94" s="8" t="s">
        <v>1575</v>
      </c>
      <c r="C94" s="57" t="s">
        <v>1576</v>
      </c>
      <c r="D94" s="54" t="s">
        <v>1577</v>
      </c>
      <c r="E94" s="6" t="s">
        <v>720</v>
      </c>
      <c r="F94" s="19">
        <v>2000</v>
      </c>
      <c r="G94" s="24">
        <v>9688.57</v>
      </c>
      <c r="H94" s="24">
        <v>0.35</v>
      </c>
      <c r="I94" s="31">
        <v>8.2624999999999993</v>
      </c>
      <c r="J94" s="31"/>
      <c r="K94" s="35" t="s">
        <v>590</v>
      </c>
    </row>
    <row r="95" spans="2:11" x14ac:dyDescent="0.35">
      <c r="B95" s="8" t="s">
        <v>1578</v>
      </c>
      <c r="C95" s="57" t="s">
        <v>1579</v>
      </c>
      <c r="D95" s="54" t="s">
        <v>1580</v>
      </c>
      <c r="E95" s="6" t="s">
        <v>720</v>
      </c>
      <c r="F95" s="19">
        <v>2000</v>
      </c>
      <c r="G95" s="24">
        <v>9521.7800000000007</v>
      </c>
      <c r="H95" s="24">
        <v>0.35</v>
      </c>
      <c r="I95" s="31">
        <v>7.7350000000000003</v>
      </c>
      <c r="J95" s="31"/>
      <c r="K95" s="35" t="s">
        <v>590</v>
      </c>
    </row>
    <row r="96" spans="2:11" x14ac:dyDescent="0.35">
      <c r="B96" s="8" t="s">
        <v>1581</v>
      </c>
      <c r="C96" s="57" t="s">
        <v>1582</v>
      </c>
      <c r="D96" s="54" t="s">
        <v>1583</v>
      </c>
      <c r="E96" s="6" t="s">
        <v>720</v>
      </c>
      <c r="F96" s="19">
        <v>2000</v>
      </c>
      <c r="G96" s="24">
        <v>9396.44</v>
      </c>
      <c r="H96" s="24">
        <v>0.34</v>
      </c>
      <c r="I96" s="31">
        <v>7.8150000000000004</v>
      </c>
      <c r="J96" s="31"/>
      <c r="K96" s="35" t="s">
        <v>590</v>
      </c>
    </row>
    <row r="97" spans="2:11" x14ac:dyDescent="0.35">
      <c r="B97" s="8" t="s">
        <v>1584</v>
      </c>
      <c r="C97" s="57" t="s">
        <v>76</v>
      </c>
      <c r="D97" s="54" t="s">
        <v>1585</v>
      </c>
      <c r="E97" s="6" t="s">
        <v>720</v>
      </c>
      <c r="F97" s="19">
        <v>1000</v>
      </c>
      <c r="G97" s="24">
        <v>4998.17</v>
      </c>
      <c r="H97" s="24">
        <v>0.18</v>
      </c>
      <c r="I97" s="31">
        <v>6.7001999999999997</v>
      </c>
      <c r="J97" s="31"/>
      <c r="K97" s="35"/>
    </row>
    <row r="98" spans="2:11" x14ac:dyDescent="0.35">
      <c r="C98" s="58" t="s">
        <v>171</v>
      </c>
      <c r="D98" s="54"/>
      <c r="E98" s="6"/>
      <c r="F98" s="19"/>
      <c r="G98" s="25">
        <v>850542.37</v>
      </c>
      <c r="H98" s="25">
        <v>30.96</v>
      </c>
      <c r="I98" s="31"/>
      <c r="J98" s="31"/>
      <c r="K98" s="35"/>
    </row>
    <row r="99" spans="2:11" x14ac:dyDescent="0.35">
      <c r="C99" s="57"/>
      <c r="D99" s="54"/>
      <c r="E99" s="6"/>
      <c r="F99" s="19"/>
      <c r="G99" s="24"/>
      <c r="H99" s="24"/>
      <c r="I99" s="31"/>
      <c r="J99" s="31"/>
      <c r="K99" s="35"/>
    </row>
    <row r="100" spans="2:11" x14ac:dyDescent="0.35">
      <c r="C100" s="59" t="s">
        <v>14</v>
      </c>
      <c r="D100" s="54"/>
      <c r="E100" s="6"/>
      <c r="F100" s="19"/>
      <c r="G100" s="24"/>
      <c r="H100" s="24"/>
      <c r="I100" s="31"/>
      <c r="J100" s="31"/>
      <c r="K100" s="35"/>
    </row>
    <row r="101" spans="2:11" x14ac:dyDescent="0.35">
      <c r="B101" s="8" t="s">
        <v>1586</v>
      </c>
      <c r="C101" s="57" t="s">
        <v>59</v>
      </c>
      <c r="D101" s="54" t="s">
        <v>1587</v>
      </c>
      <c r="E101" s="6" t="s">
        <v>720</v>
      </c>
      <c r="F101" s="19">
        <v>26000</v>
      </c>
      <c r="G101" s="24">
        <v>124373.47</v>
      </c>
      <c r="H101" s="24">
        <v>4.53</v>
      </c>
      <c r="I101" s="31">
        <v>7.6801000000000004</v>
      </c>
      <c r="J101" s="31"/>
      <c r="K101" s="35" t="s">
        <v>590</v>
      </c>
    </row>
    <row r="102" spans="2:11" x14ac:dyDescent="0.35">
      <c r="B102" s="8" t="s">
        <v>1588</v>
      </c>
      <c r="C102" s="57" t="s">
        <v>950</v>
      </c>
      <c r="D102" s="54" t="s">
        <v>1589</v>
      </c>
      <c r="E102" s="6" t="s">
        <v>720</v>
      </c>
      <c r="F102" s="19">
        <v>17000</v>
      </c>
      <c r="G102" s="24">
        <v>82879</v>
      </c>
      <c r="H102" s="24">
        <v>3.02</v>
      </c>
      <c r="I102" s="31">
        <v>7.7199</v>
      </c>
      <c r="J102" s="31"/>
      <c r="K102" s="35" t="s">
        <v>590</v>
      </c>
    </row>
    <row r="103" spans="2:11" x14ac:dyDescent="0.35">
      <c r="B103" s="8" t="s">
        <v>1590</v>
      </c>
      <c r="C103" s="57" t="s">
        <v>1315</v>
      </c>
      <c r="D103" s="54" t="s">
        <v>1591</v>
      </c>
      <c r="E103" s="6" t="s">
        <v>1317</v>
      </c>
      <c r="F103" s="19">
        <v>16000</v>
      </c>
      <c r="G103" s="24">
        <v>77923.199999999997</v>
      </c>
      <c r="H103" s="24">
        <v>2.84</v>
      </c>
      <c r="I103" s="31">
        <v>7.6</v>
      </c>
      <c r="J103" s="31"/>
      <c r="K103" s="35"/>
    </row>
    <row r="104" spans="2:11" x14ac:dyDescent="0.35">
      <c r="B104" s="8" t="s">
        <v>1592</v>
      </c>
      <c r="C104" s="57" t="s">
        <v>59</v>
      </c>
      <c r="D104" s="54" t="s">
        <v>1593</v>
      </c>
      <c r="E104" s="6" t="s">
        <v>720</v>
      </c>
      <c r="F104" s="19">
        <v>16000</v>
      </c>
      <c r="G104" s="24">
        <v>75500.08</v>
      </c>
      <c r="H104" s="24">
        <v>2.75</v>
      </c>
      <c r="I104" s="31">
        <v>7.6600999999999999</v>
      </c>
      <c r="J104" s="31"/>
      <c r="K104" s="35" t="s">
        <v>590</v>
      </c>
    </row>
    <row r="105" spans="2:11" x14ac:dyDescent="0.35">
      <c r="B105" s="8" t="s">
        <v>1594</v>
      </c>
      <c r="C105" s="57" t="s">
        <v>45</v>
      </c>
      <c r="D105" s="54" t="s">
        <v>1595</v>
      </c>
      <c r="E105" s="6" t="s">
        <v>724</v>
      </c>
      <c r="F105" s="19">
        <v>15000</v>
      </c>
      <c r="G105" s="24">
        <v>72791.55</v>
      </c>
      <c r="H105" s="24">
        <v>2.65</v>
      </c>
      <c r="I105" s="31">
        <v>7.5848000000000004</v>
      </c>
      <c r="J105" s="31"/>
      <c r="K105" s="35" t="s">
        <v>590</v>
      </c>
    </row>
    <row r="106" spans="2:11" x14ac:dyDescent="0.35">
      <c r="B106" s="8" t="s">
        <v>1596</v>
      </c>
      <c r="C106" s="57" t="s">
        <v>307</v>
      </c>
      <c r="D106" s="54" t="s">
        <v>1597</v>
      </c>
      <c r="E106" s="6" t="s">
        <v>720</v>
      </c>
      <c r="F106" s="19">
        <v>13000</v>
      </c>
      <c r="G106" s="24">
        <v>64485.53</v>
      </c>
      <c r="H106" s="24">
        <v>2.35</v>
      </c>
      <c r="I106" s="31">
        <v>7.2801</v>
      </c>
      <c r="J106" s="31"/>
      <c r="K106" s="35" t="s">
        <v>590</v>
      </c>
    </row>
    <row r="107" spans="2:11" x14ac:dyDescent="0.35">
      <c r="B107" s="8" t="s">
        <v>725</v>
      </c>
      <c r="C107" s="57" t="s">
        <v>431</v>
      </c>
      <c r="D107" s="54" t="s">
        <v>726</v>
      </c>
      <c r="E107" s="6" t="s">
        <v>720</v>
      </c>
      <c r="F107" s="19">
        <v>12000</v>
      </c>
      <c r="G107" s="24">
        <v>59772.84</v>
      </c>
      <c r="H107" s="24">
        <v>2.1800000000000002</v>
      </c>
      <c r="I107" s="31">
        <v>7.3007</v>
      </c>
      <c r="J107" s="31"/>
      <c r="K107" s="35"/>
    </row>
    <row r="108" spans="2:11" x14ac:dyDescent="0.35">
      <c r="B108" s="8" t="s">
        <v>1598</v>
      </c>
      <c r="C108" s="57" t="s">
        <v>1599</v>
      </c>
      <c r="D108" s="54" t="s">
        <v>1600</v>
      </c>
      <c r="E108" s="6" t="s">
        <v>724</v>
      </c>
      <c r="F108" s="19">
        <v>10000</v>
      </c>
      <c r="G108" s="24">
        <v>49601.55</v>
      </c>
      <c r="H108" s="24">
        <v>1.81</v>
      </c>
      <c r="I108" s="31">
        <v>7.3300999999999998</v>
      </c>
      <c r="J108" s="31"/>
      <c r="K108" s="35" t="s">
        <v>590</v>
      </c>
    </row>
    <row r="109" spans="2:11" x14ac:dyDescent="0.35">
      <c r="B109" s="8" t="s">
        <v>1601</v>
      </c>
      <c r="C109" s="57" t="s">
        <v>1602</v>
      </c>
      <c r="D109" s="54" t="s">
        <v>1603</v>
      </c>
      <c r="E109" s="6" t="s">
        <v>720</v>
      </c>
      <c r="F109" s="19">
        <v>10000</v>
      </c>
      <c r="G109" s="24">
        <v>49551.95</v>
      </c>
      <c r="H109" s="24">
        <v>1.8</v>
      </c>
      <c r="I109" s="31">
        <v>7.3345000000000002</v>
      </c>
      <c r="J109" s="31"/>
      <c r="K109" s="35" t="s">
        <v>590</v>
      </c>
    </row>
    <row r="110" spans="2:11" x14ac:dyDescent="0.35">
      <c r="B110" s="8" t="s">
        <v>1604</v>
      </c>
      <c r="C110" s="57" t="s">
        <v>1319</v>
      </c>
      <c r="D110" s="54" t="s">
        <v>1605</v>
      </c>
      <c r="E110" s="6" t="s">
        <v>720</v>
      </c>
      <c r="F110" s="19">
        <v>10000</v>
      </c>
      <c r="G110" s="24">
        <v>48697.85</v>
      </c>
      <c r="H110" s="24">
        <v>1.77</v>
      </c>
      <c r="I110" s="31">
        <v>7.625</v>
      </c>
      <c r="J110" s="31"/>
      <c r="K110" s="35" t="s">
        <v>590</v>
      </c>
    </row>
    <row r="111" spans="2:11" x14ac:dyDescent="0.35">
      <c r="B111" s="8" t="s">
        <v>1606</v>
      </c>
      <c r="C111" s="57" t="s">
        <v>950</v>
      </c>
      <c r="D111" s="54" t="s">
        <v>1607</v>
      </c>
      <c r="E111" s="6" t="s">
        <v>720</v>
      </c>
      <c r="F111" s="19">
        <v>10000</v>
      </c>
      <c r="G111" s="24">
        <v>47967</v>
      </c>
      <c r="H111" s="24">
        <v>1.75</v>
      </c>
      <c r="I111" s="31">
        <v>7.7350000000000003</v>
      </c>
      <c r="J111" s="31"/>
      <c r="K111" s="35" t="s">
        <v>590</v>
      </c>
    </row>
    <row r="112" spans="2:11" x14ac:dyDescent="0.35">
      <c r="B112" s="8" t="s">
        <v>1608</v>
      </c>
      <c r="C112" s="57" t="s">
        <v>41</v>
      </c>
      <c r="D112" s="54" t="s">
        <v>1609</v>
      </c>
      <c r="E112" s="6" t="s">
        <v>720</v>
      </c>
      <c r="F112" s="19">
        <v>10000</v>
      </c>
      <c r="G112" s="24">
        <v>46990.25</v>
      </c>
      <c r="H112" s="24">
        <v>1.71</v>
      </c>
      <c r="I112" s="31">
        <v>7.64</v>
      </c>
      <c r="J112" s="31"/>
      <c r="K112" s="35"/>
    </row>
    <row r="113" spans="2:11" x14ac:dyDescent="0.35">
      <c r="B113" s="8" t="s">
        <v>766</v>
      </c>
      <c r="C113" s="57" t="s">
        <v>41</v>
      </c>
      <c r="D113" s="54" t="s">
        <v>767</v>
      </c>
      <c r="E113" s="6" t="s">
        <v>720</v>
      </c>
      <c r="F113" s="19">
        <v>9000</v>
      </c>
      <c r="G113" s="24">
        <v>42177.24</v>
      </c>
      <c r="H113" s="24">
        <v>1.54</v>
      </c>
      <c r="I113" s="31">
        <v>7.6337999999999999</v>
      </c>
      <c r="J113" s="31"/>
      <c r="K113" s="35"/>
    </row>
    <row r="114" spans="2:11" x14ac:dyDescent="0.35">
      <c r="B114" s="8" t="s">
        <v>1610</v>
      </c>
      <c r="C114" s="57" t="s">
        <v>769</v>
      </c>
      <c r="D114" s="54" t="s">
        <v>1611</v>
      </c>
      <c r="E114" s="6" t="s">
        <v>720</v>
      </c>
      <c r="F114" s="19">
        <v>8500</v>
      </c>
      <c r="G114" s="24">
        <v>39954.29</v>
      </c>
      <c r="H114" s="24">
        <v>1.45</v>
      </c>
      <c r="I114" s="31">
        <v>7.6001000000000003</v>
      </c>
      <c r="J114" s="31"/>
      <c r="K114" s="35" t="s">
        <v>590</v>
      </c>
    </row>
    <row r="115" spans="2:11" x14ac:dyDescent="0.35">
      <c r="B115" s="8" t="s">
        <v>1331</v>
      </c>
      <c r="C115" s="57" t="s">
        <v>41</v>
      </c>
      <c r="D115" s="54" t="s">
        <v>1332</v>
      </c>
      <c r="E115" s="6" t="s">
        <v>720</v>
      </c>
      <c r="F115" s="19">
        <v>8000</v>
      </c>
      <c r="G115" s="24">
        <v>39628.519999999997</v>
      </c>
      <c r="H115" s="24">
        <v>1.44</v>
      </c>
      <c r="I115" s="31">
        <v>7.2798999999999996</v>
      </c>
      <c r="J115" s="31"/>
      <c r="K115" s="35" t="s">
        <v>590</v>
      </c>
    </row>
    <row r="116" spans="2:11" x14ac:dyDescent="0.35">
      <c r="B116" s="8" t="s">
        <v>1612</v>
      </c>
      <c r="C116" s="57" t="s">
        <v>1613</v>
      </c>
      <c r="D116" s="54" t="s">
        <v>1614</v>
      </c>
      <c r="E116" s="6" t="s">
        <v>720</v>
      </c>
      <c r="F116" s="19">
        <v>7500</v>
      </c>
      <c r="G116" s="24">
        <v>37477.39</v>
      </c>
      <c r="H116" s="24">
        <v>1.36</v>
      </c>
      <c r="I116" s="31">
        <v>7.3409000000000004</v>
      </c>
      <c r="J116" s="31"/>
      <c r="K116" s="35" t="s">
        <v>590</v>
      </c>
    </row>
    <row r="117" spans="2:11" x14ac:dyDescent="0.35">
      <c r="B117" s="8" t="s">
        <v>1615</v>
      </c>
      <c r="C117" s="57" t="s">
        <v>722</v>
      </c>
      <c r="D117" s="54" t="s">
        <v>1616</v>
      </c>
      <c r="E117" s="6" t="s">
        <v>724</v>
      </c>
      <c r="F117" s="19">
        <v>6500</v>
      </c>
      <c r="G117" s="24">
        <v>32210.91</v>
      </c>
      <c r="H117" s="24">
        <v>1.17</v>
      </c>
      <c r="I117" s="31">
        <v>7.2796000000000003</v>
      </c>
      <c r="J117" s="31"/>
      <c r="K117" s="35"/>
    </row>
    <row r="118" spans="2:11" x14ac:dyDescent="0.35">
      <c r="B118" s="8" t="s">
        <v>1617</v>
      </c>
      <c r="C118" s="57" t="s">
        <v>438</v>
      </c>
      <c r="D118" s="54" t="s">
        <v>1618</v>
      </c>
      <c r="E118" s="6" t="s">
        <v>720</v>
      </c>
      <c r="F118" s="19">
        <v>6000</v>
      </c>
      <c r="G118" s="24">
        <v>29881.02</v>
      </c>
      <c r="H118" s="24">
        <v>1.0900000000000001</v>
      </c>
      <c r="I118" s="31">
        <v>7.6501999999999999</v>
      </c>
      <c r="J118" s="31"/>
      <c r="K118" s="35" t="s">
        <v>590</v>
      </c>
    </row>
    <row r="119" spans="2:11" x14ac:dyDescent="0.35">
      <c r="B119" s="8" t="s">
        <v>1619</v>
      </c>
      <c r="C119" s="57" t="s">
        <v>505</v>
      </c>
      <c r="D119" s="54" t="s">
        <v>1620</v>
      </c>
      <c r="E119" s="6" t="s">
        <v>720</v>
      </c>
      <c r="F119" s="19">
        <v>6000</v>
      </c>
      <c r="G119" s="24">
        <v>29694.03</v>
      </c>
      <c r="H119" s="24">
        <v>1.08</v>
      </c>
      <c r="I119" s="31">
        <v>8.0021000000000004</v>
      </c>
      <c r="J119" s="31"/>
      <c r="K119" s="35" t="s">
        <v>590</v>
      </c>
    </row>
    <row r="120" spans="2:11" x14ac:dyDescent="0.35">
      <c r="B120" s="8" t="s">
        <v>1621</v>
      </c>
      <c r="C120" s="57" t="s">
        <v>41</v>
      </c>
      <c r="D120" s="54" t="s">
        <v>1622</v>
      </c>
      <c r="E120" s="6" t="s">
        <v>720</v>
      </c>
      <c r="F120" s="19">
        <v>6000</v>
      </c>
      <c r="G120" s="24">
        <v>28617.18</v>
      </c>
      <c r="H120" s="24">
        <v>1.04</v>
      </c>
      <c r="I120" s="31">
        <v>7.6684000000000001</v>
      </c>
      <c r="J120" s="31"/>
      <c r="K120" s="35" t="s">
        <v>590</v>
      </c>
    </row>
    <row r="121" spans="2:11" x14ac:dyDescent="0.35">
      <c r="B121" s="8" t="s">
        <v>1623</v>
      </c>
      <c r="C121" s="57" t="s">
        <v>45</v>
      </c>
      <c r="D121" s="54" t="s">
        <v>1624</v>
      </c>
      <c r="E121" s="6" t="s">
        <v>724</v>
      </c>
      <c r="F121" s="19">
        <v>6000</v>
      </c>
      <c r="G121" s="24">
        <v>28317.06</v>
      </c>
      <c r="H121" s="24">
        <v>1.03</v>
      </c>
      <c r="I121" s="31">
        <v>7.5849000000000002</v>
      </c>
      <c r="J121" s="31"/>
      <c r="K121" s="35" t="s">
        <v>590</v>
      </c>
    </row>
    <row r="122" spans="2:11" x14ac:dyDescent="0.35">
      <c r="B122" s="8" t="s">
        <v>1625</v>
      </c>
      <c r="C122" s="57" t="s">
        <v>1602</v>
      </c>
      <c r="D122" s="54" t="s">
        <v>1626</v>
      </c>
      <c r="E122" s="6" t="s">
        <v>720</v>
      </c>
      <c r="F122" s="19">
        <v>6000</v>
      </c>
      <c r="G122" s="24">
        <v>28163.01</v>
      </c>
      <c r="H122" s="24">
        <v>1.03</v>
      </c>
      <c r="I122" s="31">
        <v>7.7549999999999999</v>
      </c>
      <c r="J122" s="31"/>
      <c r="K122" s="35" t="s">
        <v>590</v>
      </c>
    </row>
    <row r="123" spans="2:11" x14ac:dyDescent="0.35">
      <c r="B123" s="8" t="s">
        <v>1627</v>
      </c>
      <c r="C123" s="57" t="s">
        <v>431</v>
      </c>
      <c r="D123" s="54" t="s">
        <v>1628</v>
      </c>
      <c r="E123" s="6" t="s">
        <v>720</v>
      </c>
      <c r="F123" s="19">
        <v>6000</v>
      </c>
      <c r="G123" s="24">
        <v>28158.78</v>
      </c>
      <c r="H123" s="24">
        <v>1.03</v>
      </c>
      <c r="I123" s="31">
        <v>7.625</v>
      </c>
      <c r="J123" s="31"/>
      <c r="K123" s="35" t="s">
        <v>590</v>
      </c>
    </row>
    <row r="124" spans="2:11" x14ac:dyDescent="0.35">
      <c r="B124" s="8" t="s">
        <v>1629</v>
      </c>
      <c r="C124" s="57" t="s">
        <v>438</v>
      </c>
      <c r="D124" s="54" t="s">
        <v>1630</v>
      </c>
      <c r="E124" s="6" t="s">
        <v>720</v>
      </c>
      <c r="F124" s="19">
        <v>5000</v>
      </c>
      <c r="G124" s="24">
        <v>23309.93</v>
      </c>
      <c r="H124" s="24">
        <v>0.85</v>
      </c>
      <c r="I124" s="31">
        <v>8.4550000000000001</v>
      </c>
      <c r="J124" s="31"/>
      <c r="K124" s="35" t="s">
        <v>590</v>
      </c>
    </row>
    <row r="125" spans="2:11" x14ac:dyDescent="0.35">
      <c r="B125" s="8" t="s">
        <v>1631</v>
      </c>
      <c r="C125" s="57" t="s">
        <v>1613</v>
      </c>
      <c r="D125" s="54" t="s">
        <v>1632</v>
      </c>
      <c r="E125" s="6" t="s">
        <v>720</v>
      </c>
      <c r="F125" s="19">
        <v>4000</v>
      </c>
      <c r="G125" s="24">
        <v>19848.64</v>
      </c>
      <c r="H125" s="24">
        <v>0.72</v>
      </c>
      <c r="I125" s="31">
        <v>7.3251999999999997</v>
      </c>
      <c r="J125" s="31"/>
      <c r="K125" s="35" t="s">
        <v>590</v>
      </c>
    </row>
    <row r="126" spans="2:11" x14ac:dyDescent="0.35">
      <c r="B126" s="8" t="s">
        <v>1633</v>
      </c>
      <c r="C126" s="57" t="s">
        <v>438</v>
      </c>
      <c r="D126" s="54" t="s">
        <v>1634</v>
      </c>
      <c r="E126" s="6" t="s">
        <v>720</v>
      </c>
      <c r="F126" s="19">
        <v>4000</v>
      </c>
      <c r="G126" s="24">
        <v>18615.78</v>
      </c>
      <c r="H126" s="24">
        <v>0.68</v>
      </c>
      <c r="I126" s="31">
        <v>8.4550000000000001</v>
      </c>
      <c r="J126" s="31"/>
      <c r="K126" s="35" t="s">
        <v>590</v>
      </c>
    </row>
    <row r="127" spans="2:11" x14ac:dyDescent="0.35">
      <c r="B127" s="8" t="s">
        <v>1635</v>
      </c>
      <c r="C127" s="57" t="s">
        <v>45</v>
      </c>
      <c r="D127" s="54" t="s">
        <v>1636</v>
      </c>
      <c r="E127" s="6" t="s">
        <v>724</v>
      </c>
      <c r="F127" s="19">
        <v>3500</v>
      </c>
      <c r="G127" s="24">
        <v>17348.38</v>
      </c>
      <c r="H127" s="24">
        <v>0.63</v>
      </c>
      <c r="I127" s="31">
        <v>7.25</v>
      </c>
      <c r="J127" s="31"/>
      <c r="K127" s="35" t="s">
        <v>590</v>
      </c>
    </row>
    <row r="128" spans="2:11" x14ac:dyDescent="0.35">
      <c r="B128" s="8" t="s">
        <v>1637</v>
      </c>
      <c r="C128" s="57" t="s">
        <v>41</v>
      </c>
      <c r="D128" s="54" t="s">
        <v>1638</v>
      </c>
      <c r="E128" s="6" t="s">
        <v>720</v>
      </c>
      <c r="F128" s="19">
        <v>3500</v>
      </c>
      <c r="G128" s="24">
        <v>16706.740000000002</v>
      </c>
      <c r="H128" s="24">
        <v>0.61</v>
      </c>
      <c r="I128" s="31">
        <v>7.6684000000000001</v>
      </c>
      <c r="J128" s="31"/>
      <c r="K128" s="35" t="s">
        <v>590</v>
      </c>
    </row>
    <row r="129" spans="2:11" x14ac:dyDescent="0.35">
      <c r="B129" s="8" t="s">
        <v>1639</v>
      </c>
      <c r="C129" s="57" t="s">
        <v>1599</v>
      </c>
      <c r="D129" s="54" t="s">
        <v>1640</v>
      </c>
      <c r="E129" s="6" t="s">
        <v>724</v>
      </c>
      <c r="F129" s="19">
        <v>3000</v>
      </c>
      <c r="G129" s="24">
        <v>14987.93</v>
      </c>
      <c r="H129" s="24">
        <v>0.55000000000000004</v>
      </c>
      <c r="I129" s="31">
        <v>7.3560999999999996</v>
      </c>
      <c r="J129" s="31"/>
      <c r="K129" s="35" t="s">
        <v>590</v>
      </c>
    </row>
    <row r="130" spans="2:11" x14ac:dyDescent="0.35">
      <c r="B130" s="8" t="s">
        <v>1349</v>
      </c>
      <c r="C130" s="57" t="s">
        <v>41</v>
      </c>
      <c r="D130" s="54" t="s">
        <v>1350</v>
      </c>
      <c r="E130" s="6" t="s">
        <v>720</v>
      </c>
      <c r="F130" s="19">
        <v>3000</v>
      </c>
      <c r="G130" s="24">
        <v>14884.22</v>
      </c>
      <c r="H130" s="24">
        <v>0.54</v>
      </c>
      <c r="I130" s="31">
        <v>7.2804000000000002</v>
      </c>
      <c r="J130" s="31"/>
      <c r="K130" s="35" t="s">
        <v>590</v>
      </c>
    </row>
    <row r="131" spans="2:11" x14ac:dyDescent="0.35">
      <c r="B131" s="8" t="s">
        <v>1641</v>
      </c>
      <c r="C131" s="57" t="s">
        <v>431</v>
      </c>
      <c r="D131" s="54" t="s">
        <v>1642</v>
      </c>
      <c r="E131" s="6" t="s">
        <v>720</v>
      </c>
      <c r="F131" s="19">
        <v>3000</v>
      </c>
      <c r="G131" s="24">
        <v>14685.68</v>
      </c>
      <c r="H131" s="24">
        <v>0.53</v>
      </c>
      <c r="I131" s="31">
        <v>7.5849000000000002</v>
      </c>
      <c r="J131" s="31"/>
      <c r="K131" s="35" t="s">
        <v>590</v>
      </c>
    </row>
    <row r="132" spans="2:11" x14ac:dyDescent="0.35">
      <c r="B132" s="8" t="s">
        <v>1643</v>
      </c>
      <c r="C132" s="57" t="s">
        <v>438</v>
      </c>
      <c r="D132" s="54" t="s">
        <v>1644</v>
      </c>
      <c r="E132" s="6" t="s">
        <v>720</v>
      </c>
      <c r="F132" s="19">
        <v>2500</v>
      </c>
      <c r="G132" s="24">
        <v>12447.83</v>
      </c>
      <c r="H132" s="24">
        <v>0.45</v>
      </c>
      <c r="I132" s="31">
        <v>7.6504000000000003</v>
      </c>
      <c r="J132" s="31"/>
      <c r="K132" s="35" t="s">
        <v>590</v>
      </c>
    </row>
    <row r="133" spans="2:11" x14ac:dyDescent="0.35">
      <c r="B133" s="8" t="s">
        <v>1645</v>
      </c>
      <c r="C133" s="57" t="s">
        <v>62</v>
      </c>
      <c r="D133" s="54" t="s">
        <v>1646</v>
      </c>
      <c r="E133" s="6" t="s">
        <v>720</v>
      </c>
      <c r="F133" s="19">
        <v>2000</v>
      </c>
      <c r="G133" s="24">
        <v>9905.3700000000008</v>
      </c>
      <c r="H133" s="24">
        <v>0.36</v>
      </c>
      <c r="I133" s="31">
        <v>7.2649999999999997</v>
      </c>
      <c r="J133" s="31"/>
      <c r="K133" s="35" t="s">
        <v>590</v>
      </c>
    </row>
    <row r="134" spans="2:11" x14ac:dyDescent="0.35">
      <c r="B134" s="8" t="s">
        <v>1647</v>
      </c>
      <c r="C134" s="57" t="s">
        <v>722</v>
      </c>
      <c r="D134" s="54" t="s">
        <v>1648</v>
      </c>
      <c r="E134" s="6" t="s">
        <v>724</v>
      </c>
      <c r="F134" s="19">
        <v>2000</v>
      </c>
      <c r="G134" s="24">
        <v>9375.32</v>
      </c>
      <c r="H134" s="24">
        <v>0.34</v>
      </c>
      <c r="I134" s="31">
        <v>7.6</v>
      </c>
      <c r="J134" s="31"/>
      <c r="K134" s="35"/>
    </row>
    <row r="135" spans="2:11" x14ac:dyDescent="0.35">
      <c r="B135" s="8" t="s">
        <v>1649</v>
      </c>
      <c r="C135" s="57" t="s">
        <v>556</v>
      </c>
      <c r="D135" s="54" t="s">
        <v>1650</v>
      </c>
      <c r="E135" s="6" t="s">
        <v>720</v>
      </c>
      <c r="F135" s="19">
        <v>2000</v>
      </c>
      <c r="G135" s="24">
        <v>9269.59</v>
      </c>
      <c r="H135" s="24">
        <v>0.34</v>
      </c>
      <c r="I135" s="31">
        <v>7.9450000000000003</v>
      </c>
      <c r="J135" s="31"/>
      <c r="K135" s="35" t="s">
        <v>590</v>
      </c>
    </row>
    <row r="136" spans="2:11" x14ac:dyDescent="0.35">
      <c r="B136" s="8" t="s">
        <v>1651</v>
      </c>
      <c r="C136" s="57" t="s">
        <v>1315</v>
      </c>
      <c r="D136" s="54" t="s">
        <v>1652</v>
      </c>
      <c r="E136" s="6" t="s">
        <v>1317</v>
      </c>
      <c r="F136" s="19">
        <v>1000</v>
      </c>
      <c r="G136" s="24">
        <v>4994.01</v>
      </c>
      <c r="H136" s="24">
        <v>0.18</v>
      </c>
      <c r="I136" s="31">
        <v>7.3026999999999997</v>
      </c>
      <c r="J136" s="31"/>
      <c r="K136" s="35"/>
    </row>
    <row r="137" spans="2:11" x14ac:dyDescent="0.35">
      <c r="B137" s="8" t="s">
        <v>1329</v>
      </c>
      <c r="C137" s="57" t="s">
        <v>769</v>
      </c>
      <c r="D137" s="54" t="s">
        <v>1330</v>
      </c>
      <c r="E137" s="6" t="s">
        <v>720</v>
      </c>
      <c r="F137" s="19">
        <v>1000</v>
      </c>
      <c r="G137" s="24">
        <v>4953.6899999999996</v>
      </c>
      <c r="H137" s="24">
        <v>0.18</v>
      </c>
      <c r="I137" s="31">
        <v>7.2601000000000004</v>
      </c>
      <c r="J137" s="31"/>
      <c r="K137" s="35"/>
    </row>
    <row r="138" spans="2:11" x14ac:dyDescent="0.35">
      <c r="B138" s="8" t="s">
        <v>1653</v>
      </c>
      <c r="C138" s="57" t="s">
        <v>1315</v>
      </c>
      <c r="D138" s="54" t="s">
        <v>1654</v>
      </c>
      <c r="E138" s="6" t="s">
        <v>1317</v>
      </c>
      <c r="F138" s="19">
        <v>500</v>
      </c>
      <c r="G138" s="24">
        <v>2447.7800000000002</v>
      </c>
      <c r="H138" s="24">
        <v>0.09</v>
      </c>
      <c r="I138" s="31">
        <v>7.56</v>
      </c>
      <c r="J138" s="31"/>
      <c r="K138" s="35" t="s">
        <v>590</v>
      </c>
    </row>
    <row r="139" spans="2:11" x14ac:dyDescent="0.35">
      <c r="C139" s="58" t="s">
        <v>171</v>
      </c>
      <c r="D139" s="54"/>
      <c r="E139" s="6"/>
      <c r="F139" s="19"/>
      <c r="G139" s="25">
        <v>1358594.59</v>
      </c>
      <c r="H139" s="25">
        <v>49.47</v>
      </c>
      <c r="I139" s="31"/>
      <c r="J139" s="31"/>
      <c r="K139" s="35"/>
    </row>
    <row r="140" spans="2:11" x14ac:dyDescent="0.35">
      <c r="C140" s="57"/>
      <c r="D140" s="54"/>
      <c r="E140" s="6"/>
      <c r="F140" s="19"/>
      <c r="G140" s="24"/>
      <c r="H140" s="24"/>
      <c r="I140" s="31"/>
      <c r="J140" s="31"/>
      <c r="K140" s="35"/>
    </row>
    <row r="141" spans="2:11" x14ac:dyDescent="0.35">
      <c r="C141" s="59" t="s">
        <v>15</v>
      </c>
      <c r="D141" s="54"/>
      <c r="E141" s="6"/>
      <c r="F141" s="19"/>
      <c r="G141" s="24"/>
      <c r="H141" s="24"/>
      <c r="I141" s="31"/>
      <c r="J141" s="31"/>
      <c r="K141" s="35"/>
    </row>
    <row r="142" spans="2:11" x14ac:dyDescent="0.35">
      <c r="B142" s="8" t="s">
        <v>1655</v>
      </c>
      <c r="C142" s="57" t="s">
        <v>1656</v>
      </c>
      <c r="D142" s="54" t="s">
        <v>1657</v>
      </c>
      <c r="E142" s="6" t="s">
        <v>185</v>
      </c>
      <c r="F142" s="19">
        <v>16000000</v>
      </c>
      <c r="G142" s="24">
        <v>15986.06</v>
      </c>
      <c r="H142" s="24">
        <v>0.57999999999999996</v>
      </c>
      <c r="I142" s="31">
        <v>6.3638000000000003</v>
      </c>
      <c r="J142" s="31"/>
      <c r="K142" s="35"/>
    </row>
    <row r="143" spans="2:11" x14ac:dyDescent="0.35">
      <c r="C143" s="58" t="s">
        <v>171</v>
      </c>
      <c r="D143" s="54"/>
      <c r="E143" s="6"/>
      <c r="F143" s="19"/>
      <c r="G143" s="25">
        <v>15986.06</v>
      </c>
      <c r="H143" s="25">
        <v>0.57999999999999996</v>
      </c>
      <c r="I143" s="31"/>
      <c r="J143" s="31"/>
      <c r="K143" s="35"/>
    </row>
    <row r="144" spans="2:11" x14ac:dyDescent="0.35">
      <c r="C144" s="57"/>
      <c r="D144" s="54"/>
      <c r="E144" s="6"/>
      <c r="F144" s="19"/>
      <c r="G144" s="24"/>
      <c r="H144" s="24"/>
      <c r="I144" s="31"/>
      <c r="J144" s="31"/>
      <c r="K144" s="35"/>
    </row>
    <row r="145" spans="1:11" x14ac:dyDescent="0.35">
      <c r="C145" s="58" t="s">
        <v>16</v>
      </c>
      <c r="D145" s="54"/>
      <c r="E145" s="6"/>
      <c r="F145" s="19"/>
      <c r="G145" s="24" t="s">
        <v>2</v>
      </c>
      <c r="H145" s="24" t="s">
        <v>2</v>
      </c>
      <c r="I145" s="31"/>
      <c r="J145" s="31"/>
      <c r="K145" s="35"/>
    </row>
    <row r="146" spans="1:11" x14ac:dyDescent="0.35">
      <c r="C146" s="57"/>
      <c r="D146" s="54"/>
      <c r="E146" s="6"/>
      <c r="F146" s="19"/>
      <c r="G146" s="24"/>
      <c r="H146" s="24"/>
      <c r="I146" s="31"/>
      <c r="J146" s="31"/>
      <c r="K146" s="35"/>
    </row>
    <row r="147" spans="1:11" x14ac:dyDescent="0.35">
      <c r="C147" s="58" t="s">
        <v>17</v>
      </c>
      <c r="D147" s="54"/>
      <c r="E147" s="6"/>
      <c r="F147" s="19"/>
      <c r="G147" s="24" t="s">
        <v>2</v>
      </c>
      <c r="H147" s="24" t="s">
        <v>2</v>
      </c>
      <c r="I147" s="31"/>
      <c r="J147" s="31"/>
      <c r="K147" s="35"/>
    </row>
    <row r="148" spans="1:11" x14ac:dyDescent="0.35">
      <c r="C148" s="57"/>
      <c r="D148" s="54"/>
      <c r="E148" s="6"/>
      <c r="F148" s="19"/>
      <c r="G148" s="24"/>
      <c r="H148" s="24"/>
      <c r="I148" s="31"/>
      <c r="J148" s="31"/>
      <c r="K148" s="35"/>
    </row>
    <row r="149" spans="1:11" x14ac:dyDescent="0.35">
      <c r="A149" s="10"/>
      <c r="B149" s="28"/>
      <c r="C149" s="58" t="s">
        <v>18</v>
      </c>
      <c r="D149" s="54"/>
      <c r="E149" s="6"/>
      <c r="F149" s="19"/>
      <c r="G149" s="24"/>
      <c r="H149" s="24"/>
      <c r="I149" s="31"/>
      <c r="J149" s="31"/>
      <c r="K149" s="35"/>
    </row>
    <row r="150" spans="1:11" x14ac:dyDescent="0.35">
      <c r="A150" s="28"/>
      <c r="B150" s="28"/>
      <c r="C150" s="58" t="s">
        <v>19</v>
      </c>
      <c r="D150" s="54"/>
      <c r="E150" s="6"/>
      <c r="F150" s="19"/>
      <c r="G150" s="24" t="s">
        <v>2</v>
      </c>
      <c r="H150" s="24" t="s">
        <v>2</v>
      </c>
      <c r="I150" s="31"/>
      <c r="J150" s="31"/>
      <c r="K150" s="35"/>
    </row>
    <row r="151" spans="1:11" x14ac:dyDescent="0.35">
      <c r="A151" s="28"/>
      <c r="B151" s="28"/>
      <c r="C151" s="58"/>
      <c r="D151" s="54"/>
      <c r="E151" s="6"/>
      <c r="F151" s="19"/>
      <c r="G151" s="24"/>
      <c r="H151" s="24"/>
      <c r="I151" s="31"/>
      <c r="J151" s="31"/>
      <c r="K151" s="35"/>
    </row>
    <row r="152" spans="1:11" x14ac:dyDescent="0.35">
      <c r="C152" s="59" t="s">
        <v>20</v>
      </c>
      <c r="D152" s="54"/>
      <c r="E152" s="6"/>
      <c r="F152" s="19"/>
      <c r="G152" s="24"/>
      <c r="H152" s="24"/>
      <c r="I152" s="31"/>
      <c r="J152" s="31"/>
      <c r="K152" s="35"/>
    </row>
    <row r="153" spans="1:11" x14ac:dyDescent="0.35">
      <c r="B153" s="8" t="s">
        <v>771</v>
      </c>
      <c r="C153" s="57" t="s">
        <v>4940</v>
      </c>
      <c r="D153" s="54" t="s">
        <v>772</v>
      </c>
      <c r="E153" s="6" t="s">
        <v>773</v>
      </c>
      <c r="F153" s="19">
        <v>70200.721999999994</v>
      </c>
      <c r="G153" s="24">
        <v>7659.32</v>
      </c>
      <c r="H153" s="24">
        <v>0.28000000000000003</v>
      </c>
      <c r="I153" s="31">
        <v>6.64</v>
      </c>
      <c r="J153" s="31"/>
      <c r="K153" s="35"/>
    </row>
    <row r="154" spans="1:11" x14ac:dyDescent="0.35">
      <c r="C154" s="58" t="s">
        <v>171</v>
      </c>
      <c r="D154" s="54"/>
      <c r="E154" s="6"/>
      <c r="F154" s="19"/>
      <c r="G154" s="25">
        <v>7659.32</v>
      </c>
      <c r="H154" s="25">
        <v>0.28000000000000003</v>
      </c>
      <c r="I154" s="31"/>
      <c r="J154" s="31"/>
      <c r="K154" s="35"/>
    </row>
    <row r="155" spans="1:11" x14ac:dyDescent="0.35">
      <c r="C155" s="57"/>
      <c r="D155" s="54"/>
      <c r="E155" s="6"/>
      <c r="F155" s="19"/>
      <c r="G155" s="24"/>
      <c r="H155" s="24"/>
      <c r="I155" s="31"/>
      <c r="J155" s="31"/>
      <c r="K155" s="35"/>
    </row>
    <row r="156" spans="1:11" x14ac:dyDescent="0.35">
      <c r="C156" s="58" t="s">
        <v>21</v>
      </c>
      <c r="D156" s="54"/>
      <c r="E156" s="6"/>
      <c r="F156" s="19"/>
      <c r="G156" s="24" t="s">
        <v>2</v>
      </c>
      <c r="H156" s="24" t="s">
        <v>2</v>
      </c>
      <c r="I156" s="31"/>
      <c r="J156" s="31"/>
      <c r="K156" s="35"/>
    </row>
    <row r="157" spans="1:11" x14ac:dyDescent="0.35">
      <c r="C157" s="57"/>
      <c r="D157" s="54"/>
      <c r="E157" s="6"/>
      <c r="F157" s="19"/>
      <c r="G157" s="24"/>
      <c r="H157" s="24"/>
      <c r="I157" s="31"/>
      <c r="J157" s="31"/>
      <c r="K157" s="35"/>
    </row>
    <row r="158" spans="1:11" x14ac:dyDescent="0.35">
      <c r="C158" s="58" t="s">
        <v>22</v>
      </c>
      <c r="D158" s="54"/>
      <c r="E158" s="6"/>
      <c r="F158" s="19"/>
      <c r="G158" s="24" t="s">
        <v>2</v>
      </c>
      <c r="H158" s="24" t="s">
        <v>2</v>
      </c>
      <c r="I158" s="31"/>
      <c r="J158" s="31"/>
      <c r="K158" s="35"/>
    </row>
    <row r="159" spans="1:11" x14ac:dyDescent="0.35">
      <c r="C159" s="57"/>
      <c r="D159" s="54"/>
      <c r="E159" s="6"/>
      <c r="F159" s="19"/>
      <c r="G159" s="24"/>
      <c r="H159" s="24"/>
      <c r="I159" s="31"/>
      <c r="J159" s="31"/>
      <c r="K159" s="35"/>
    </row>
    <row r="160" spans="1:11" x14ac:dyDescent="0.35">
      <c r="C160" s="58" t="s">
        <v>23</v>
      </c>
      <c r="D160" s="54"/>
      <c r="E160" s="6"/>
      <c r="F160" s="19"/>
      <c r="G160" s="24" t="s">
        <v>2</v>
      </c>
      <c r="H160" s="24" t="s">
        <v>2</v>
      </c>
      <c r="I160" s="31"/>
      <c r="J160" s="31"/>
      <c r="K160" s="35"/>
    </row>
    <row r="161" spans="1:54" x14ac:dyDescent="0.35">
      <c r="C161" s="57"/>
      <c r="D161" s="54"/>
      <c r="E161" s="6"/>
      <c r="F161" s="19"/>
      <c r="G161" s="24"/>
      <c r="H161" s="24"/>
      <c r="I161" s="31"/>
      <c r="J161" s="31"/>
      <c r="K161" s="35"/>
    </row>
    <row r="162" spans="1:54" x14ac:dyDescent="0.35">
      <c r="C162" s="59" t="s">
        <v>24</v>
      </c>
      <c r="D162" s="54"/>
      <c r="E162" s="6"/>
      <c r="F162" s="19"/>
      <c r="G162" s="24"/>
      <c r="H162" s="24"/>
      <c r="I162" s="31"/>
      <c r="J162" s="31"/>
      <c r="K162" s="35"/>
    </row>
    <row r="163" spans="1:54" x14ac:dyDescent="0.35">
      <c r="B163" s="8" t="s">
        <v>1658</v>
      </c>
      <c r="C163" s="57" t="s">
        <v>1138</v>
      </c>
      <c r="D163" s="54"/>
      <c r="E163" s="6"/>
      <c r="F163" s="19"/>
      <c r="G163" s="24">
        <v>81727.320000000007</v>
      </c>
      <c r="H163" s="24">
        <v>2.98</v>
      </c>
      <c r="I163" s="31"/>
      <c r="J163" s="31"/>
      <c r="K163" s="35"/>
    </row>
    <row r="164" spans="1:54" x14ac:dyDescent="0.35">
      <c r="B164" s="8" t="s">
        <v>186</v>
      </c>
      <c r="C164" s="57" t="s">
        <v>187</v>
      </c>
      <c r="D164" s="54"/>
      <c r="E164" s="6"/>
      <c r="F164" s="19"/>
      <c r="G164" s="24">
        <v>1488.37</v>
      </c>
      <c r="H164" s="24">
        <v>0.05</v>
      </c>
      <c r="I164" s="31"/>
      <c r="J164" s="31"/>
      <c r="K164" s="35"/>
    </row>
    <row r="165" spans="1:54" x14ac:dyDescent="0.35">
      <c r="C165" s="58" t="s">
        <v>171</v>
      </c>
      <c r="D165" s="54"/>
      <c r="E165" s="6"/>
      <c r="F165" s="19"/>
      <c r="G165" s="25">
        <v>83215.69</v>
      </c>
      <c r="H165" s="25">
        <v>3.03</v>
      </c>
      <c r="I165" s="31"/>
      <c r="J165" s="31"/>
      <c r="K165" s="35"/>
    </row>
    <row r="166" spans="1:54" x14ac:dyDescent="0.35">
      <c r="C166" s="57"/>
      <c r="D166" s="54"/>
      <c r="E166" s="6"/>
      <c r="F166" s="19"/>
      <c r="G166" s="24"/>
      <c r="H166" s="24"/>
      <c r="I166" s="31"/>
      <c r="J166" s="31"/>
      <c r="K166" s="35"/>
    </row>
    <row r="167" spans="1:54" x14ac:dyDescent="0.35">
      <c r="A167" s="10"/>
      <c r="B167" s="28"/>
      <c r="C167" s="58" t="s">
        <v>25</v>
      </c>
      <c r="D167" s="54"/>
      <c r="E167" s="6"/>
      <c r="F167" s="19"/>
      <c r="G167" s="24"/>
      <c r="H167" s="24"/>
      <c r="I167" s="31"/>
      <c r="J167" s="31"/>
      <c r="K167" s="35"/>
    </row>
    <row r="168" spans="1:54" s="2" customFormat="1" ht="13.5" x14ac:dyDescent="0.35">
      <c r="A168" s="28"/>
      <c r="B168" s="28"/>
      <c r="C168" s="57" t="s">
        <v>4922</v>
      </c>
      <c r="D168" s="54"/>
      <c r="E168" s="6"/>
      <c r="F168" s="19"/>
      <c r="G168" s="24" t="s">
        <v>2</v>
      </c>
      <c r="H168" s="24" t="s">
        <v>2</v>
      </c>
      <c r="I168" s="31"/>
      <c r="J168" s="31"/>
      <c r="K168" s="35"/>
      <c r="L168" s="3"/>
      <c r="AI168" s="3"/>
      <c r="AV168" s="3"/>
      <c r="AX168" s="3"/>
      <c r="BB168" s="3"/>
    </row>
    <row r="169" spans="1:54" x14ac:dyDescent="0.35">
      <c r="B169" s="8"/>
      <c r="C169" s="57" t="s">
        <v>188</v>
      </c>
      <c r="D169" s="54"/>
      <c r="E169" s="6"/>
      <c r="F169" s="19"/>
      <c r="G169" s="24">
        <v>-8427.4699999999993</v>
      </c>
      <c r="H169" s="24">
        <v>-0.3</v>
      </c>
      <c r="I169" s="31"/>
      <c r="J169" s="31"/>
      <c r="K169" s="35"/>
    </row>
    <row r="170" spans="1:54" x14ac:dyDescent="0.35">
      <c r="C170" s="58" t="s">
        <v>171</v>
      </c>
      <c r="D170" s="54"/>
      <c r="E170" s="6"/>
      <c r="F170" s="19"/>
      <c r="G170" s="25">
        <v>-8427.4699999999993</v>
      </c>
      <c r="H170" s="25">
        <v>-0.3</v>
      </c>
      <c r="I170" s="31"/>
      <c r="J170" s="31"/>
      <c r="K170" s="35"/>
    </row>
    <row r="171" spans="1:54" x14ac:dyDescent="0.35">
      <c r="C171" s="57"/>
      <c r="D171" s="54"/>
      <c r="E171" s="6"/>
      <c r="F171" s="19"/>
      <c r="G171" s="24"/>
      <c r="H171" s="24"/>
      <c r="I171" s="31"/>
      <c r="J171" s="31"/>
      <c r="K171" s="35"/>
    </row>
    <row r="172" spans="1:54" x14ac:dyDescent="0.35">
      <c r="C172" s="60" t="s">
        <v>189</v>
      </c>
      <c r="D172" s="55"/>
      <c r="E172" s="5"/>
      <c r="F172" s="20"/>
      <c r="G172" s="26">
        <v>2746681.72</v>
      </c>
      <c r="H172" s="26">
        <v>100</v>
      </c>
      <c r="I172" s="32"/>
      <c r="J172" s="32"/>
      <c r="K172" s="36"/>
    </row>
    <row r="175" spans="1:54" x14ac:dyDescent="0.35">
      <c r="C175" s="1" t="s">
        <v>190</v>
      </c>
    </row>
    <row r="176" spans="1:54" x14ac:dyDescent="0.35">
      <c r="C176" s="37" t="s">
        <v>191</v>
      </c>
      <c r="D176" s="37"/>
      <c r="E176" s="37"/>
      <c r="F176" s="37"/>
      <c r="G176" s="37"/>
      <c r="H176" s="37"/>
      <c r="I176" s="37"/>
      <c r="J176" s="37"/>
      <c r="K176" s="37"/>
    </row>
    <row r="177" spans="3:11" x14ac:dyDescent="0.35">
      <c r="C177" s="2" t="s">
        <v>192</v>
      </c>
    </row>
    <row r="178" spans="3:11" x14ac:dyDescent="0.35">
      <c r="C178" s="2" t="s">
        <v>193</v>
      </c>
    </row>
    <row r="179" spans="3:11" ht="30" customHeight="1" x14ac:dyDescent="0.35">
      <c r="C179" s="81" t="s">
        <v>194</v>
      </c>
      <c r="D179" s="82"/>
      <c r="E179" s="82"/>
      <c r="F179" s="82"/>
      <c r="G179" s="82"/>
      <c r="H179" s="82"/>
      <c r="I179" s="82"/>
      <c r="J179" s="82"/>
      <c r="K179" s="82"/>
    </row>
    <row r="180" spans="3:11" x14ac:dyDescent="0.35">
      <c r="C180" s="2" t="s">
        <v>195</v>
      </c>
    </row>
    <row r="181" spans="3:11" x14ac:dyDescent="0.35">
      <c r="C181" s="2" t="s">
        <v>4931</v>
      </c>
    </row>
    <row r="183" spans="3:11" x14ac:dyDescent="0.35">
      <c r="C183" s="78" t="s">
        <v>5006</v>
      </c>
      <c r="E183" s="78" t="s">
        <v>5007</v>
      </c>
      <c r="F183" s="79"/>
    </row>
    <row r="184" spans="3:11" x14ac:dyDescent="0.35">
      <c r="E184" s="2" t="s">
        <v>5023</v>
      </c>
    </row>
  </sheetData>
  <mergeCells count="1">
    <mergeCell ref="C179:K179"/>
  </mergeCells>
  <hyperlinks>
    <hyperlink ref="J2" location="'Index'!A1" display="'Index'!A1" xr:uid="{30A8D6B3-44D7-4B5F-AE39-5BF3E83C9309}"/>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BF1B-B9D2-4EDD-BBED-9724BDCC37EB}">
  <sheetPr codeName="Sheet1"/>
  <dimension ref="A1:IV111"/>
  <sheetViews>
    <sheetView showGridLines="0" zoomScale="90" zoomScaleNormal="90" workbookViewId="0">
      <pane ySplit="6" topLeftCell="A95" activePane="bottomLeft" state="frozen"/>
      <selection activeCell="A6" sqref="A6"/>
      <selection pane="bottomLeft" activeCell="J2" sqref="J2"/>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1659</v>
      </c>
      <c r="J2" s="38" t="s">
        <v>4662</v>
      </c>
    </row>
    <row r="3" spans="1:54" ht="16" x14ac:dyDescent="0.4">
      <c r="C3" s="1" t="s">
        <v>28</v>
      </c>
      <c r="D3" s="21" t="s">
        <v>1660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8" t="s">
        <v>1</v>
      </c>
      <c r="D9" s="54"/>
      <c r="E9" s="6"/>
      <c r="F9" s="19"/>
      <c r="G9" s="24" t="s">
        <v>2</v>
      </c>
      <c r="H9" s="24" t="s">
        <v>2</v>
      </c>
      <c r="I9" s="31"/>
      <c r="J9" s="31"/>
      <c r="K9" s="35"/>
    </row>
    <row r="10" spans="1:54" x14ac:dyDescent="0.35">
      <c r="C10" s="57"/>
      <c r="D10" s="54"/>
      <c r="E10" s="6"/>
      <c r="F10" s="19"/>
      <c r="G10" s="24"/>
      <c r="H10" s="24"/>
      <c r="I10" s="31"/>
      <c r="J10" s="31"/>
      <c r="K10" s="35"/>
    </row>
    <row r="11" spans="1:54" x14ac:dyDescent="0.35">
      <c r="C11" s="58" t="s">
        <v>3</v>
      </c>
      <c r="D11" s="54"/>
      <c r="E11" s="6"/>
      <c r="F11" s="19"/>
      <c r="G11" s="24" t="s">
        <v>2</v>
      </c>
      <c r="H11" s="24" t="s">
        <v>2</v>
      </c>
      <c r="I11" s="31"/>
      <c r="J11" s="31"/>
      <c r="K11" s="35"/>
    </row>
    <row r="12" spans="1:54" x14ac:dyDescent="0.35">
      <c r="C12" s="57"/>
      <c r="D12" s="54"/>
      <c r="E12" s="6"/>
      <c r="F12" s="19"/>
      <c r="G12" s="24"/>
      <c r="H12" s="24"/>
      <c r="I12" s="31"/>
      <c r="J12" s="31"/>
      <c r="K12" s="35"/>
    </row>
    <row r="13" spans="1:54" x14ac:dyDescent="0.35">
      <c r="C13" s="58" t="s">
        <v>4</v>
      </c>
      <c r="D13" s="54"/>
      <c r="E13" s="6"/>
      <c r="F13" s="19"/>
      <c r="G13" s="24" t="s">
        <v>2</v>
      </c>
      <c r="H13" s="24" t="s">
        <v>2</v>
      </c>
      <c r="I13" s="31"/>
      <c r="J13" s="31"/>
      <c r="K13" s="35"/>
    </row>
    <row r="14" spans="1:54" x14ac:dyDescent="0.35">
      <c r="C14" s="57"/>
      <c r="D14" s="54"/>
      <c r="E14" s="6"/>
      <c r="F14" s="19"/>
      <c r="G14" s="24"/>
      <c r="H14" s="24"/>
      <c r="I14" s="31"/>
      <c r="J14" s="31"/>
      <c r="K14" s="35"/>
    </row>
    <row r="15" spans="1:54" x14ac:dyDescent="0.35">
      <c r="C15" s="59" t="s">
        <v>575</v>
      </c>
      <c r="D15" s="54"/>
      <c r="E15" s="6"/>
      <c r="F15" s="19"/>
      <c r="G15" s="24"/>
      <c r="H15" s="24"/>
      <c r="I15" s="31"/>
      <c r="J15" s="31"/>
      <c r="K15" s="35"/>
    </row>
    <row r="16" spans="1:54" x14ac:dyDescent="0.35">
      <c r="B16" s="8" t="s">
        <v>576</v>
      </c>
      <c r="C16" s="57" t="s">
        <v>577</v>
      </c>
      <c r="D16" s="54" t="s">
        <v>578</v>
      </c>
      <c r="E16" s="6" t="s">
        <v>539</v>
      </c>
      <c r="F16" s="19">
        <v>5000000</v>
      </c>
      <c r="G16" s="24">
        <v>6100</v>
      </c>
      <c r="H16" s="24">
        <v>2.69</v>
      </c>
      <c r="I16" s="31"/>
      <c r="J16" s="31"/>
      <c r="K16" s="35"/>
    </row>
    <row r="17" spans="1:11" x14ac:dyDescent="0.35">
      <c r="C17" s="58" t="s">
        <v>171</v>
      </c>
      <c r="D17" s="54"/>
      <c r="E17" s="6"/>
      <c r="F17" s="19"/>
      <c r="G17" s="25">
        <v>6100</v>
      </c>
      <c r="H17" s="25">
        <v>2.69</v>
      </c>
      <c r="I17" s="31"/>
      <c r="J17" s="31"/>
      <c r="K17" s="35"/>
    </row>
    <row r="18" spans="1:11" x14ac:dyDescent="0.35">
      <c r="C18" s="57"/>
      <c r="D18" s="54"/>
      <c r="E18" s="6"/>
      <c r="F18" s="19"/>
      <c r="G18" s="24"/>
      <c r="H18" s="24"/>
      <c r="I18" s="31"/>
      <c r="J18" s="31"/>
      <c r="K18" s="35"/>
    </row>
    <row r="19" spans="1:11" x14ac:dyDescent="0.35">
      <c r="A19" s="10"/>
      <c r="B19" s="28"/>
      <c r="C19" s="58" t="s">
        <v>5</v>
      </c>
      <c r="D19" s="54"/>
      <c r="E19" s="6"/>
      <c r="F19" s="19"/>
      <c r="G19" s="24"/>
      <c r="H19" s="24"/>
      <c r="I19" s="31"/>
      <c r="J19" s="31"/>
      <c r="K19" s="35"/>
    </row>
    <row r="20" spans="1:11" x14ac:dyDescent="0.35">
      <c r="C20" s="59" t="s">
        <v>6</v>
      </c>
      <c r="D20" s="54"/>
      <c r="E20" s="6"/>
      <c r="F20" s="19"/>
      <c r="G20" s="24"/>
      <c r="H20" s="24"/>
      <c r="I20" s="31"/>
      <c r="J20" s="31"/>
      <c r="K20" s="35"/>
    </row>
    <row r="21" spans="1:11" x14ac:dyDescent="0.35">
      <c r="B21" s="8" t="s">
        <v>1661</v>
      </c>
      <c r="C21" s="57" t="s">
        <v>756</v>
      </c>
      <c r="D21" s="54" t="s">
        <v>1662</v>
      </c>
      <c r="E21" s="6" t="s">
        <v>640</v>
      </c>
      <c r="F21" s="19">
        <v>11200</v>
      </c>
      <c r="G21" s="24">
        <v>11207.71</v>
      </c>
      <c r="H21" s="24">
        <v>4.95</v>
      </c>
      <c r="I21" s="31">
        <v>8.3795000000000002</v>
      </c>
      <c r="J21" s="31"/>
      <c r="K21" s="35" t="s">
        <v>590</v>
      </c>
    </row>
    <row r="22" spans="1:11" x14ac:dyDescent="0.35">
      <c r="B22" s="8" t="s">
        <v>1177</v>
      </c>
      <c r="C22" s="57" t="s">
        <v>1178</v>
      </c>
      <c r="D22" s="54" t="s">
        <v>1179</v>
      </c>
      <c r="E22" s="6" t="s">
        <v>607</v>
      </c>
      <c r="F22" s="19">
        <v>11000</v>
      </c>
      <c r="G22" s="24">
        <v>11090.62</v>
      </c>
      <c r="H22" s="24">
        <v>4.8899999999999997</v>
      </c>
      <c r="I22" s="31">
        <v>8.0398999999999994</v>
      </c>
      <c r="J22" s="31"/>
      <c r="K22" s="35" t="s">
        <v>590</v>
      </c>
    </row>
    <row r="23" spans="1:11" x14ac:dyDescent="0.35">
      <c r="B23" s="8" t="s">
        <v>737</v>
      </c>
      <c r="C23" s="57" t="s">
        <v>738</v>
      </c>
      <c r="D23" s="54" t="s">
        <v>739</v>
      </c>
      <c r="E23" s="6" t="s">
        <v>740</v>
      </c>
      <c r="F23" s="19">
        <v>11000</v>
      </c>
      <c r="G23" s="24">
        <v>10718.05</v>
      </c>
      <c r="H23" s="24">
        <v>4.7300000000000004</v>
      </c>
      <c r="I23" s="31">
        <v>8.7812999999999999</v>
      </c>
      <c r="J23" s="31"/>
      <c r="K23" s="35" t="s">
        <v>590</v>
      </c>
    </row>
    <row r="24" spans="1:11" x14ac:dyDescent="0.35">
      <c r="B24" s="8" t="s">
        <v>1663</v>
      </c>
      <c r="C24" s="57" t="s">
        <v>1664</v>
      </c>
      <c r="D24" s="54" t="s">
        <v>1665</v>
      </c>
      <c r="E24" s="6" t="s">
        <v>667</v>
      </c>
      <c r="F24" s="19">
        <v>10500</v>
      </c>
      <c r="G24" s="24">
        <v>10521.03</v>
      </c>
      <c r="H24" s="24">
        <v>4.6399999999999997</v>
      </c>
      <c r="I24" s="31">
        <v>8.375</v>
      </c>
      <c r="J24" s="31"/>
      <c r="K24" s="35" t="s">
        <v>590</v>
      </c>
    </row>
    <row r="25" spans="1:11" x14ac:dyDescent="0.35">
      <c r="B25" s="8" t="s">
        <v>643</v>
      </c>
      <c r="C25" s="57" t="s">
        <v>644</v>
      </c>
      <c r="D25" s="54" t="s">
        <v>645</v>
      </c>
      <c r="E25" s="6" t="s">
        <v>607</v>
      </c>
      <c r="F25" s="19">
        <v>8500</v>
      </c>
      <c r="G25" s="24">
        <v>8497.75</v>
      </c>
      <c r="H25" s="24">
        <v>3.75</v>
      </c>
      <c r="I25" s="31">
        <v>8.3254999999999999</v>
      </c>
      <c r="J25" s="31"/>
      <c r="K25" s="35" t="s">
        <v>590</v>
      </c>
    </row>
    <row r="26" spans="1:11" x14ac:dyDescent="0.35">
      <c r="B26" s="8" t="s">
        <v>1666</v>
      </c>
      <c r="C26" s="57" t="s">
        <v>1667</v>
      </c>
      <c r="D26" s="54" t="s">
        <v>1668</v>
      </c>
      <c r="E26" s="6" t="s">
        <v>1176</v>
      </c>
      <c r="F26" s="19">
        <v>8500</v>
      </c>
      <c r="G26" s="24">
        <v>8327.08</v>
      </c>
      <c r="H26" s="24">
        <v>3.67</v>
      </c>
      <c r="I26" s="31">
        <v>12.116</v>
      </c>
      <c r="J26" s="31"/>
      <c r="K26" s="35" t="s">
        <v>590</v>
      </c>
    </row>
    <row r="27" spans="1:11" x14ac:dyDescent="0.35">
      <c r="B27" s="8" t="s">
        <v>687</v>
      </c>
      <c r="C27" s="57" t="s">
        <v>665</v>
      </c>
      <c r="D27" s="54" t="s">
        <v>688</v>
      </c>
      <c r="E27" s="6" t="s">
        <v>667</v>
      </c>
      <c r="F27" s="19">
        <v>8000</v>
      </c>
      <c r="G27" s="24">
        <v>8005.41</v>
      </c>
      <c r="H27" s="24">
        <v>3.53</v>
      </c>
      <c r="I27" s="31">
        <v>9.6999999999999993</v>
      </c>
      <c r="J27" s="31"/>
      <c r="K27" s="35" t="s">
        <v>590</v>
      </c>
    </row>
    <row r="28" spans="1:11" x14ac:dyDescent="0.35">
      <c r="B28" s="8" t="s">
        <v>654</v>
      </c>
      <c r="C28" s="57" t="s">
        <v>655</v>
      </c>
      <c r="D28" s="54" t="s">
        <v>656</v>
      </c>
      <c r="E28" s="6" t="s">
        <v>657</v>
      </c>
      <c r="F28" s="19">
        <v>8000</v>
      </c>
      <c r="G28" s="24">
        <v>7991.24</v>
      </c>
      <c r="H28" s="24">
        <v>3.53</v>
      </c>
      <c r="I28" s="31">
        <v>9.8207000000000004</v>
      </c>
      <c r="J28" s="31"/>
      <c r="K28" s="35" t="s">
        <v>590</v>
      </c>
    </row>
    <row r="29" spans="1:11" x14ac:dyDescent="0.35">
      <c r="B29" s="8" t="s">
        <v>604</v>
      </c>
      <c r="C29" s="57" t="s">
        <v>605</v>
      </c>
      <c r="D29" s="54" t="s">
        <v>606</v>
      </c>
      <c r="E29" s="6" t="s">
        <v>607</v>
      </c>
      <c r="F29" s="19">
        <v>7500</v>
      </c>
      <c r="G29" s="24">
        <v>7515.42</v>
      </c>
      <c r="H29" s="24">
        <v>3.32</v>
      </c>
      <c r="I29" s="31">
        <v>8.4749999999999996</v>
      </c>
      <c r="J29" s="31"/>
      <c r="K29" s="35" t="s">
        <v>590</v>
      </c>
    </row>
    <row r="30" spans="1:11" x14ac:dyDescent="0.35">
      <c r="B30" s="8" t="s">
        <v>1669</v>
      </c>
      <c r="C30" s="57" t="s">
        <v>1059</v>
      </c>
      <c r="D30" s="54" t="s">
        <v>1670</v>
      </c>
      <c r="E30" s="6" t="s">
        <v>748</v>
      </c>
      <c r="F30" s="19">
        <v>750</v>
      </c>
      <c r="G30" s="24">
        <v>7490.35</v>
      </c>
      <c r="H30" s="24">
        <v>3.3</v>
      </c>
      <c r="I30" s="31">
        <v>8.33</v>
      </c>
      <c r="J30" s="31"/>
      <c r="K30" s="35" t="s">
        <v>590</v>
      </c>
    </row>
    <row r="31" spans="1:11" x14ac:dyDescent="0.35">
      <c r="B31" s="8" t="s">
        <v>1173</v>
      </c>
      <c r="C31" s="57" t="s">
        <v>1174</v>
      </c>
      <c r="D31" s="54" t="s">
        <v>1175</v>
      </c>
      <c r="E31" s="6" t="s">
        <v>1176</v>
      </c>
      <c r="F31" s="19">
        <v>7500</v>
      </c>
      <c r="G31" s="24">
        <v>7483.4</v>
      </c>
      <c r="H31" s="24">
        <v>3.3</v>
      </c>
      <c r="I31" s="31">
        <v>10.275</v>
      </c>
      <c r="J31" s="31"/>
      <c r="K31" s="35" t="s">
        <v>590</v>
      </c>
    </row>
    <row r="32" spans="1:11" x14ac:dyDescent="0.35">
      <c r="B32" s="8" t="s">
        <v>1671</v>
      </c>
      <c r="C32" s="57" t="s">
        <v>314</v>
      </c>
      <c r="D32" s="54" t="s">
        <v>1672</v>
      </c>
      <c r="E32" s="6" t="s">
        <v>607</v>
      </c>
      <c r="F32" s="19">
        <v>750</v>
      </c>
      <c r="G32" s="24">
        <v>7477.62</v>
      </c>
      <c r="H32" s="24">
        <v>3.3</v>
      </c>
      <c r="I32" s="31">
        <v>8.0299999999999994</v>
      </c>
      <c r="J32" s="31"/>
      <c r="K32" s="35" t="s">
        <v>590</v>
      </c>
    </row>
    <row r="33" spans="2:11" x14ac:dyDescent="0.35">
      <c r="B33" s="8" t="s">
        <v>1673</v>
      </c>
      <c r="C33" s="57" t="s">
        <v>1158</v>
      </c>
      <c r="D33" s="54" t="s">
        <v>1674</v>
      </c>
      <c r="E33" s="6" t="s">
        <v>667</v>
      </c>
      <c r="F33" s="19">
        <v>7500</v>
      </c>
      <c r="G33" s="24">
        <v>7454.04</v>
      </c>
      <c r="H33" s="24">
        <v>3.29</v>
      </c>
      <c r="I33" s="31">
        <v>9.5274999999999999</v>
      </c>
      <c r="J33" s="31"/>
      <c r="K33" s="35" t="s">
        <v>590</v>
      </c>
    </row>
    <row r="34" spans="2:11" x14ac:dyDescent="0.35">
      <c r="B34" s="8" t="s">
        <v>741</v>
      </c>
      <c r="C34" s="57" t="s">
        <v>742</v>
      </c>
      <c r="D34" s="54" t="s">
        <v>743</v>
      </c>
      <c r="E34" s="6" t="s">
        <v>744</v>
      </c>
      <c r="F34" s="19">
        <v>7000</v>
      </c>
      <c r="G34" s="24">
        <v>7017.51</v>
      </c>
      <c r="H34" s="24">
        <v>3.1</v>
      </c>
      <c r="I34" s="31">
        <v>9.8989999999999991</v>
      </c>
      <c r="J34" s="31"/>
      <c r="K34" s="35" t="s">
        <v>590</v>
      </c>
    </row>
    <row r="35" spans="2:11" x14ac:dyDescent="0.35">
      <c r="B35" s="8" t="s">
        <v>1675</v>
      </c>
      <c r="C35" s="57" t="s">
        <v>1676</v>
      </c>
      <c r="D35" s="54" t="s">
        <v>1677</v>
      </c>
      <c r="E35" s="6" t="s">
        <v>1144</v>
      </c>
      <c r="F35" s="19">
        <v>650</v>
      </c>
      <c r="G35" s="24">
        <v>6282.58</v>
      </c>
      <c r="H35" s="24">
        <v>2.77</v>
      </c>
      <c r="I35" s="31">
        <v>12.2</v>
      </c>
      <c r="J35" s="31"/>
      <c r="K35" s="35" t="s">
        <v>590</v>
      </c>
    </row>
    <row r="36" spans="2:11" x14ac:dyDescent="0.35">
      <c r="B36" s="8" t="s">
        <v>1679</v>
      </c>
      <c r="C36" s="57" t="s">
        <v>1680</v>
      </c>
      <c r="D36" s="54" t="s">
        <v>1681</v>
      </c>
      <c r="E36" s="6" t="s">
        <v>1144</v>
      </c>
      <c r="F36" s="19">
        <v>5000</v>
      </c>
      <c r="G36" s="24">
        <v>5032.91</v>
      </c>
      <c r="H36" s="24">
        <v>2.2200000000000002</v>
      </c>
      <c r="I36" s="31">
        <v>11</v>
      </c>
      <c r="J36" s="31"/>
      <c r="K36" s="35"/>
    </row>
    <row r="37" spans="2:11" x14ac:dyDescent="0.35">
      <c r="B37" s="8" t="s">
        <v>637</v>
      </c>
      <c r="C37" s="57" t="s">
        <v>638</v>
      </c>
      <c r="D37" s="54" t="s">
        <v>639</v>
      </c>
      <c r="E37" s="6" t="s">
        <v>640</v>
      </c>
      <c r="F37" s="19">
        <v>5000</v>
      </c>
      <c r="G37" s="24">
        <v>5002.91</v>
      </c>
      <c r="H37" s="24">
        <v>2.21</v>
      </c>
      <c r="I37" s="31">
        <v>8.2644000000000002</v>
      </c>
      <c r="J37" s="31"/>
      <c r="K37" s="35" t="s">
        <v>590</v>
      </c>
    </row>
    <row r="38" spans="2:11" x14ac:dyDescent="0.35">
      <c r="B38" s="8" t="s">
        <v>1682</v>
      </c>
      <c r="C38" s="57" t="s">
        <v>1170</v>
      </c>
      <c r="D38" s="54" t="s">
        <v>1683</v>
      </c>
      <c r="E38" s="6" t="s">
        <v>1172</v>
      </c>
      <c r="F38" s="19">
        <v>4500</v>
      </c>
      <c r="G38" s="24">
        <v>4517.57</v>
      </c>
      <c r="H38" s="24">
        <v>1.99</v>
      </c>
      <c r="I38" s="31">
        <v>8.5</v>
      </c>
      <c r="J38" s="31"/>
      <c r="K38" s="35" t="s">
        <v>590</v>
      </c>
    </row>
    <row r="39" spans="2:11" x14ac:dyDescent="0.35">
      <c r="B39" s="8" t="s">
        <v>758</v>
      </c>
      <c r="C39" s="57" t="s">
        <v>355</v>
      </c>
      <c r="D39" s="54" t="s">
        <v>759</v>
      </c>
      <c r="E39" s="6" t="s">
        <v>607</v>
      </c>
      <c r="F39" s="19">
        <v>450</v>
      </c>
      <c r="G39" s="24">
        <v>4483.1099999999997</v>
      </c>
      <c r="H39" s="24">
        <v>1.98</v>
      </c>
      <c r="I39" s="31">
        <v>9.2449999999999992</v>
      </c>
      <c r="J39" s="31"/>
      <c r="K39" s="35" t="s">
        <v>590</v>
      </c>
    </row>
    <row r="40" spans="2:11" x14ac:dyDescent="0.35">
      <c r="B40" s="8" t="s">
        <v>1169</v>
      </c>
      <c r="C40" s="57" t="s">
        <v>1170</v>
      </c>
      <c r="D40" s="54" t="s">
        <v>1171</v>
      </c>
      <c r="E40" s="6" t="s">
        <v>1172</v>
      </c>
      <c r="F40" s="19">
        <v>4000</v>
      </c>
      <c r="G40" s="24">
        <v>4012.99</v>
      </c>
      <c r="H40" s="24">
        <v>1.77</v>
      </c>
      <c r="I40" s="31">
        <v>8.5299999999999994</v>
      </c>
      <c r="J40" s="31"/>
      <c r="K40" s="35" t="s">
        <v>590</v>
      </c>
    </row>
    <row r="41" spans="2:11" x14ac:dyDescent="0.35">
      <c r="B41" s="8" t="s">
        <v>752</v>
      </c>
      <c r="C41" s="57" t="s">
        <v>753</v>
      </c>
      <c r="D41" s="54" t="s">
        <v>754</v>
      </c>
      <c r="E41" s="6" t="s">
        <v>667</v>
      </c>
      <c r="F41" s="19">
        <v>3500</v>
      </c>
      <c r="G41" s="24">
        <v>3504.02</v>
      </c>
      <c r="H41" s="24">
        <v>1.55</v>
      </c>
      <c r="I41" s="31">
        <v>8.8684999999999992</v>
      </c>
      <c r="J41" s="31"/>
      <c r="K41" s="35" t="s">
        <v>590</v>
      </c>
    </row>
    <row r="42" spans="2:11" x14ac:dyDescent="0.35">
      <c r="B42" s="8" t="s">
        <v>1166</v>
      </c>
      <c r="C42" s="57" t="s">
        <v>1167</v>
      </c>
      <c r="D42" s="54" t="s">
        <v>1168</v>
      </c>
      <c r="E42" s="6" t="s">
        <v>607</v>
      </c>
      <c r="F42" s="19">
        <v>3500</v>
      </c>
      <c r="G42" s="24">
        <v>3501.87</v>
      </c>
      <c r="H42" s="24">
        <v>1.55</v>
      </c>
      <c r="I42" s="31">
        <v>8.92</v>
      </c>
      <c r="J42" s="31"/>
      <c r="K42" s="35" t="s">
        <v>590</v>
      </c>
    </row>
    <row r="43" spans="2:11" x14ac:dyDescent="0.35">
      <c r="B43" s="8" t="s">
        <v>1684</v>
      </c>
      <c r="C43" s="57" t="s">
        <v>1685</v>
      </c>
      <c r="D43" s="54" t="s">
        <v>1686</v>
      </c>
      <c r="E43" s="6" t="s">
        <v>607</v>
      </c>
      <c r="F43" s="19">
        <v>3500</v>
      </c>
      <c r="G43" s="24">
        <v>3499.38</v>
      </c>
      <c r="H43" s="24">
        <v>1.54</v>
      </c>
      <c r="I43" s="31">
        <v>9.0604999999999993</v>
      </c>
      <c r="J43" s="31"/>
      <c r="K43" s="35" t="s">
        <v>590</v>
      </c>
    </row>
    <row r="44" spans="2:11" x14ac:dyDescent="0.35">
      <c r="B44" s="8" t="s">
        <v>1141</v>
      </c>
      <c r="C44" s="57" t="s">
        <v>1142</v>
      </c>
      <c r="D44" s="54" t="s">
        <v>1143</v>
      </c>
      <c r="E44" s="6" t="s">
        <v>1144</v>
      </c>
      <c r="F44" s="19">
        <v>200</v>
      </c>
      <c r="G44" s="24">
        <v>1957.7</v>
      </c>
      <c r="H44" s="24">
        <v>0.86</v>
      </c>
      <c r="I44" s="31">
        <v>9.3800000000000008</v>
      </c>
      <c r="J44" s="31"/>
      <c r="K44" s="35" t="s">
        <v>590</v>
      </c>
    </row>
    <row r="45" spans="2:11" x14ac:dyDescent="0.35">
      <c r="B45" s="8" t="s">
        <v>1687</v>
      </c>
      <c r="C45" s="57" t="s">
        <v>330</v>
      </c>
      <c r="D45" s="54" t="s">
        <v>1688</v>
      </c>
      <c r="E45" s="6" t="s">
        <v>640</v>
      </c>
      <c r="F45" s="19">
        <v>1875</v>
      </c>
      <c r="G45" s="24">
        <v>1878.57</v>
      </c>
      <c r="H45" s="24">
        <v>0.83</v>
      </c>
      <c r="I45" s="31">
        <v>8.2752999999999997</v>
      </c>
      <c r="J45" s="31"/>
      <c r="K45" s="35" t="s">
        <v>590</v>
      </c>
    </row>
    <row r="46" spans="2:11" x14ac:dyDescent="0.35">
      <c r="B46" s="8" t="s">
        <v>1689</v>
      </c>
      <c r="C46" s="57" t="s">
        <v>330</v>
      </c>
      <c r="D46" s="54" t="s">
        <v>1690</v>
      </c>
      <c r="E46" s="6" t="s">
        <v>640</v>
      </c>
      <c r="F46" s="19">
        <v>1875</v>
      </c>
      <c r="G46" s="24">
        <v>1877.68</v>
      </c>
      <c r="H46" s="24">
        <v>0.83</v>
      </c>
      <c r="I46" s="31">
        <v>8.3202999999999996</v>
      </c>
      <c r="J46" s="31"/>
      <c r="K46" s="35" t="s">
        <v>590</v>
      </c>
    </row>
    <row r="47" spans="2:11" x14ac:dyDescent="0.35">
      <c r="B47" s="8" t="s">
        <v>1691</v>
      </c>
      <c r="C47" s="57" t="s">
        <v>330</v>
      </c>
      <c r="D47" s="54" t="s">
        <v>1692</v>
      </c>
      <c r="E47" s="6" t="s">
        <v>640</v>
      </c>
      <c r="F47" s="19">
        <v>1875</v>
      </c>
      <c r="G47" s="24">
        <v>1874.5</v>
      </c>
      <c r="H47" s="24">
        <v>0.83</v>
      </c>
      <c r="I47" s="31">
        <v>8.3811</v>
      </c>
      <c r="J47" s="31"/>
      <c r="K47" s="35" t="s">
        <v>590</v>
      </c>
    </row>
    <row r="48" spans="2:11" x14ac:dyDescent="0.35">
      <c r="B48" s="8" t="s">
        <v>1693</v>
      </c>
      <c r="C48" s="57" t="s">
        <v>330</v>
      </c>
      <c r="D48" s="54" t="s">
        <v>1694</v>
      </c>
      <c r="E48" s="6" t="s">
        <v>640</v>
      </c>
      <c r="F48" s="19">
        <v>1875</v>
      </c>
      <c r="G48" s="24">
        <v>1872.53</v>
      </c>
      <c r="H48" s="24">
        <v>0.83</v>
      </c>
      <c r="I48" s="31">
        <v>8.4259000000000004</v>
      </c>
      <c r="J48" s="31"/>
      <c r="K48" s="35" t="s">
        <v>590</v>
      </c>
    </row>
    <row r="49" spans="2:11" x14ac:dyDescent="0.35">
      <c r="B49" s="8" t="s">
        <v>1151</v>
      </c>
      <c r="C49" s="57" t="s">
        <v>1152</v>
      </c>
      <c r="D49" s="54" t="s">
        <v>1153</v>
      </c>
      <c r="E49" s="6" t="s">
        <v>1154</v>
      </c>
      <c r="F49" s="19">
        <v>170</v>
      </c>
      <c r="G49" s="24">
        <v>1673.53</v>
      </c>
      <c r="H49" s="24">
        <v>0.74</v>
      </c>
      <c r="I49" s="31">
        <v>8.7142999999999997</v>
      </c>
      <c r="J49" s="31"/>
      <c r="K49" s="35" t="s">
        <v>590</v>
      </c>
    </row>
    <row r="50" spans="2:11" x14ac:dyDescent="0.35">
      <c r="B50" s="8" t="s">
        <v>1695</v>
      </c>
      <c r="C50" s="57" t="s">
        <v>1112</v>
      </c>
      <c r="D50" s="54" t="s">
        <v>1696</v>
      </c>
      <c r="E50" s="6" t="s">
        <v>1114</v>
      </c>
      <c r="F50" s="19">
        <v>150</v>
      </c>
      <c r="G50" s="24">
        <v>1487.01</v>
      </c>
      <c r="H50" s="24">
        <v>0.66</v>
      </c>
      <c r="I50" s="31">
        <v>8.1788000000000007</v>
      </c>
      <c r="J50" s="31"/>
      <c r="K50" s="35" t="s">
        <v>590</v>
      </c>
    </row>
    <row r="51" spans="2:11" x14ac:dyDescent="0.35">
      <c r="B51" s="8" t="s">
        <v>1160</v>
      </c>
      <c r="C51" s="57" t="s">
        <v>1158</v>
      </c>
      <c r="D51" s="54" t="s">
        <v>1161</v>
      </c>
      <c r="E51" s="6" t="s">
        <v>667</v>
      </c>
      <c r="F51" s="19">
        <v>500</v>
      </c>
      <c r="G51" s="24">
        <v>496.92</v>
      </c>
      <c r="H51" s="24">
        <v>0.22</v>
      </c>
      <c r="I51" s="31">
        <v>9.5250000000000004</v>
      </c>
      <c r="J51" s="31"/>
      <c r="K51" s="35" t="s">
        <v>590</v>
      </c>
    </row>
    <row r="52" spans="2:11" x14ac:dyDescent="0.35">
      <c r="C52" s="58" t="s">
        <v>171</v>
      </c>
      <c r="D52" s="54"/>
      <c r="E52" s="6"/>
      <c r="F52" s="19"/>
      <c r="G52" s="25">
        <v>173753.01</v>
      </c>
      <c r="H52" s="25">
        <v>76.680000000000007</v>
      </c>
      <c r="I52" s="31"/>
      <c r="J52" s="31"/>
      <c r="K52" s="35"/>
    </row>
    <row r="53" spans="2:11" x14ac:dyDescent="0.35">
      <c r="C53" s="57"/>
      <c r="D53" s="54"/>
      <c r="E53" s="6"/>
      <c r="F53" s="19"/>
      <c r="G53" s="24"/>
      <c r="H53" s="24"/>
      <c r="I53" s="31"/>
      <c r="J53" s="31"/>
      <c r="K53" s="35"/>
    </row>
    <row r="54" spans="2:11" x14ac:dyDescent="0.35">
      <c r="C54" s="58" t="s">
        <v>7</v>
      </c>
      <c r="D54" s="54"/>
      <c r="E54" s="6"/>
      <c r="F54" s="19"/>
      <c r="G54" s="24" t="s">
        <v>2</v>
      </c>
      <c r="H54" s="24" t="s">
        <v>2</v>
      </c>
      <c r="I54" s="31"/>
      <c r="J54" s="31"/>
      <c r="K54" s="35"/>
    </row>
    <row r="55" spans="2:11" x14ac:dyDescent="0.35">
      <c r="C55" s="57"/>
      <c r="D55" s="54"/>
      <c r="E55" s="6"/>
      <c r="F55" s="19"/>
      <c r="G55" s="24"/>
      <c r="H55" s="24"/>
      <c r="I55" s="31"/>
      <c r="J55" s="31"/>
      <c r="K55" s="35"/>
    </row>
    <row r="56" spans="2:11" x14ac:dyDescent="0.35">
      <c r="C56" s="58" t="s">
        <v>8</v>
      </c>
      <c r="D56" s="54"/>
      <c r="E56" s="6"/>
      <c r="F56" s="19"/>
      <c r="G56" s="24" t="s">
        <v>2</v>
      </c>
      <c r="H56" s="24" t="s">
        <v>2</v>
      </c>
      <c r="I56" s="31"/>
      <c r="J56" s="31"/>
      <c r="K56" s="35"/>
    </row>
    <row r="57" spans="2:11" x14ac:dyDescent="0.35">
      <c r="C57" s="57"/>
      <c r="D57" s="54"/>
      <c r="E57" s="6"/>
      <c r="F57" s="19"/>
      <c r="G57" s="24"/>
      <c r="H57" s="24"/>
      <c r="I57" s="31"/>
      <c r="J57" s="31"/>
      <c r="K57" s="35"/>
    </row>
    <row r="58" spans="2:11" x14ac:dyDescent="0.35">
      <c r="C58" s="59" t="s">
        <v>9</v>
      </c>
      <c r="D58" s="54"/>
      <c r="E58" s="6"/>
      <c r="F58" s="19"/>
      <c r="G58" s="24"/>
      <c r="H58" s="24"/>
      <c r="I58" s="31"/>
      <c r="J58" s="31"/>
      <c r="K58" s="35"/>
    </row>
    <row r="59" spans="2:11" x14ac:dyDescent="0.35">
      <c r="B59" s="8" t="s">
        <v>760</v>
      </c>
      <c r="C59" s="57" t="s">
        <v>761</v>
      </c>
      <c r="D59" s="54" t="s">
        <v>762</v>
      </c>
      <c r="E59" s="6" t="s">
        <v>185</v>
      </c>
      <c r="F59" s="19">
        <v>19000000</v>
      </c>
      <c r="G59" s="24">
        <v>19671.54</v>
      </c>
      <c r="H59" s="24">
        <v>8.68</v>
      </c>
      <c r="I59" s="31">
        <v>6.9524068000000003</v>
      </c>
      <c r="J59" s="31"/>
      <c r="K59" s="35"/>
    </row>
    <row r="60" spans="2:11" x14ac:dyDescent="0.35">
      <c r="B60" s="8" t="s">
        <v>696</v>
      </c>
      <c r="C60" s="57" t="s">
        <v>697</v>
      </c>
      <c r="D60" s="54" t="s">
        <v>698</v>
      </c>
      <c r="E60" s="6" t="s">
        <v>185</v>
      </c>
      <c r="F60" s="19">
        <v>8500000</v>
      </c>
      <c r="G60" s="24">
        <v>8556.07</v>
      </c>
      <c r="H60" s="24">
        <v>3.78</v>
      </c>
      <c r="I60" s="31">
        <v>6.8065204000000001</v>
      </c>
      <c r="J60" s="31"/>
      <c r="K60" s="35"/>
    </row>
    <row r="61" spans="2:11" x14ac:dyDescent="0.35">
      <c r="B61" s="8" t="s">
        <v>714</v>
      </c>
      <c r="C61" s="57" t="s">
        <v>715</v>
      </c>
      <c r="D61" s="54" t="s">
        <v>716</v>
      </c>
      <c r="E61" s="6" t="s">
        <v>185</v>
      </c>
      <c r="F61" s="19">
        <v>4000000</v>
      </c>
      <c r="G61" s="24">
        <v>4120.8</v>
      </c>
      <c r="H61" s="24">
        <v>1.82</v>
      </c>
      <c r="I61" s="31">
        <v>6.8560249000000004</v>
      </c>
      <c r="J61" s="31"/>
      <c r="K61" s="35"/>
    </row>
    <row r="62" spans="2:11" x14ac:dyDescent="0.35">
      <c r="C62" s="58" t="s">
        <v>171</v>
      </c>
      <c r="D62" s="54"/>
      <c r="E62" s="6"/>
      <c r="F62" s="19"/>
      <c r="G62" s="25">
        <v>32348.41</v>
      </c>
      <c r="H62" s="25">
        <v>14.28</v>
      </c>
      <c r="I62" s="31"/>
      <c r="J62" s="31"/>
      <c r="K62" s="35"/>
    </row>
    <row r="63" spans="2:11" x14ac:dyDescent="0.35">
      <c r="C63" s="57"/>
      <c r="D63" s="54"/>
      <c r="E63" s="6"/>
      <c r="F63" s="19"/>
      <c r="G63" s="24"/>
      <c r="H63" s="24"/>
      <c r="I63" s="31"/>
      <c r="J63" s="31"/>
      <c r="K63" s="35"/>
    </row>
    <row r="64" spans="2:11" x14ac:dyDescent="0.35">
      <c r="C64" s="58" t="s">
        <v>10</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11</v>
      </c>
      <c r="D66" s="54"/>
      <c r="E66" s="6"/>
      <c r="F66" s="19"/>
      <c r="G66" s="24"/>
      <c r="H66" s="24"/>
      <c r="I66" s="31"/>
      <c r="J66" s="31"/>
      <c r="K66" s="35"/>
    </row>
    <row r="67" spans="1:11" x14ac:dyDescent="0.35">
      <c r="C67" s="57"/>
      <c r="D67" s="54"/>
      <c r="E67" s="6"/>
      <c r="F67" s="19"/>
      <c r="G67" s="24"/>
      <c r="H67" s="24"/>
      <c r="I67" s="31"/>
      <c r="J67" s="31"/>
      <c r="K67" s="35"/>
    </row>
    <row r="68" spans="1:11" x14ac:dyDescent="0.35">
      <c r="C68" s="58" t="s">
        <v>13</v>
      </c>
      <c r="D68" s="54"/>
      <c r="E68" s="6"/>
      <c r="F68" s="19"/>
      <c r="G68" s="24" t="s">
        <v>2</v>
      </c>
      <c r="H68" s="24" t="s">
        <v>2</v>
      </c>
      <c r="I68" s="31"/>
      <c r="J68" s="31"/>
      <c r="K68" s="35"/>
    </row>
    <row r="69" spans="1:11" x14ac:dyDescent="0.35">
      <c r="C69" s="57"/>
      <c r="D69" s="54"/>
      <c r="E69" s="6"/>
      <c r="F69" s="19"/>
      <c r="G69" s="24"/>
      <c r="H69" s="24"/>
      <c r="I69" s="31"/>
      <c r="J69" s="31"/>
      <c r="K69" s="35"/>
    </row>
    <row r="70" spans="1:11" x14ac:dyDescent="0.35">
      <c r="C70" s="58" t="s">
        <v>14</v>
      </c>
      <c r="D70" s="54"/>
      <c r="E70" s="6"/>
      <c r="F70" s="19"/>
      <c r="G70" s="24" t="s">
        <v>2</v>
      </c>
      <c r="H70" s="24" t="s">
        <v>2</v>
      </c>
      <c r="I70" s="31"/>
      <c r="J70" s="31"/>
      <c r="K70" s="35"/>
    </row>
    <row r="71" spans="1:11" x14ac:dyDescent="0.35">
      <c r="C71" s="57"/>
      <c r="D71" s="54"/>
      <c r="E71" s="6"/>
      <c r="F71" s="19"/>
      <c r="G71" s="24"/>
      <c r="H71" s="24"/>
      <c r="I71" s="31"/>
      <c r="J71" s="31"/>
      <c r="K71" s="35"/>
    </row>
    <row r="72" spans="1:11" x14ac:dyDescent="0.35">
      <c r="C72" s="58" t="s">
        <v>15</v>
      </c>
      <c r="D72" s="54"/>
      <c r="E72" s="6"/>
      <c r="F72" s="19"/>
      <c r="G72" s="24" t="s">
        <v>2</v>
      </c>
      <c r="H72" s="24" t="s">
        <v>2</v>
      </c>
      <c r="I72" s="31"/>
      <c r="J72" s="31"/>
      <c r="K72" s="35"/>
    </row>
    <row r="73" spans="1:11" x14ac:dyDescent="0.35">
      <c r="C73" s="57"/>
      <c r="D73" s="54"/>
      <c r="E73" s="6"/>
      <c r="F73" s="19"/>
      <c r="G73" s="24"/>
      <c r="H73" s="24"/>
      <c r="I73" s="31"/>
      <c r="J73" s="31"/>
      <c r="K73" s="35"/>
    </row>
    <row r="74" spans="1:11" x14ac:dyDescent="0.35">
      <c r="C74" s="58" t="s">
        <v>16</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18</v>
      </c>
      <c r="D78" s="54"/>
      <c r="E78" s="6"/>
      <c r="F78" s="19"/>
      <c r="G78" s="24"/>
      <c r="H78" s="24"/>
      <c r="I78" s="31"/>
      <c r="J78" s="31"/>
      <c r="K78" s="35"/>
    </row>
    <row r="79" spans="1:11" x14ac:dyDescent="0.35">
      <c r="A79" s="28"/>
      <c r="B79" s="28"/>
      <c r="C79" s="58" t="s">
        <v>19</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C81" s="59" t="s">
        <v>20</v>
      </c>
      <c r="D81" s="54"/>
      <c r="E81" s="6"/>
      <c r="F81" s="19"/>
      <c r="G81" s="24"/>
      <c r="H81" s="24"/>
      <c r="I81" s="31"/>
      <c r="J81" s="31"/>
      <c r="K81" s="35"/>
    </row>
    <row r="82" spans="1:54" x14ac:dyDescent="0.35">
      <c r="B82" s="8" t="s">
        <v>771</v>
      </c>
      <c r="C82" s="57" t="s">
        <v>4940</v>
      </c>
      <c r="D82" s="54" t="s">
        <v>772</v>
      </c>
      <c r="E82" s="6" t="s">
        <v>773</v>
      </c>
      <c r="F82" s="19">
        <v>7082.6459999999997</v>
      </c>
      <c r="G82" s="24">
        <v>772.76</v>
      </c>
      <c r="H82" s="24">
        <v>0.34</v>
      </c>
      <c r="I82" s="31">
        <v>6.64</v>
      </c>
      <c r="J82" s="31"/>
      <c r="K82" s="35"/>
    </row>
    <row r="83" spans="1:54" x14ac:dyDescent="0.35">
      <c r="C83" s="58" t="s">
        <v>171</v>
      </c>
      <c r="D83" s="54"/>
      <c r="E83" s="6"/>
      <c r="F83" s="19"/>
      <c r="G83" s="25">
        <v>772.76</v>
      </c>
      <c r="H83" s="25">
        <v>0.34</v>
      </c>
      <c r="I83" s="31"/>
      <c r="J83" s="31"/>
      <c r="K83" s="35"/>
    </row>
    <row r="84" spans="1:54" x14ac:dyDescent="0.35">
      <c r="C84" s="57"/>
      <c r="D84" s="54"/>
      <c r="E84" s="6"/>
      <c r="F84" s="19"/>
      <c r="G84" s="24"/>
      <c r="H84" s="24"/>
      <c r="I84" s="31"/>
      <c r="J84" s="31"/>
      <c r="K84" s="35"/>
    </row>
    <row r="85" spans="1:54" x14ac:dyDescent="0.35">
      <c r="C85" s="58" t="s">
        <v>21</v>
      </c>
      <c r="D85" s="54"/>
      <c r="E85" s="6"/>
      <c r="F85" s="19"/>
      <c r="G85" s="24" t="s">
        <v>2</v>
      </c>
      <c r="H85" s="24" t="s">
        <v>2</v>
      </c>
      <c r="I85" s="31"/>
      <c r="J85" s="31"/>
      <c r="K85" s="35"/>
    </row>
    <row r="86" spans="1:54" x14ac:dyDescent="0.35">
      <c r="C86" s="57"/>
      <c r="D86" s="54"/>
      <c r="E86" s="6"/>
      <c r="F86" s="19"/>
      <c r="G86" s="24"/>
      <c r="H86" s="24"/>
      <c r="I86" s="31"/>
      <c r="J86" s="31"/>
      <c r="K86" s="35"/>
    </row>
    <row r="87" spans="1:54" x14ac:dyDescent="0.35">
      <c r="C87" s="58" t="s">
        <v>22</v>
      </c>
      <c r="D87" s="54"/>
      <c r="E87" s="6"/>
      <c r="F87" s="19"/>
      <c r="G87" s="24" t="s">
        <v>2</v>
      </c>
      <c r="H87" s="24" t="s">
        <v>2</v>
      </c>
      <c r="I87" s="31"/>
      <c r="J87" s="31"/>
      <c r="K87" s="35"/>
    </row>
    <row r="88" spans="1:54" x14ac:dyDescent="0.35">
      <c r="C88" s="57"/>
      <c r="D88" s="54"/>
      <c r="E88" s="6"/>
      <c r="F88" s="19"/>
      <c r="G88" s="24"/>
      <c r="H88" s="24"/>
      <c r="I88" s="31"/>
      <c r="J88" s="31"/>
      <c r="K88" s="35"/>
    </row>
    <row r="89" spans="1:54" x14ac:dyDescent="0.35">
      <c r="C89" s="58" t="s">
        <v>23</v>
      </c>
      <c r="D89" s="54"/>
      <c r="E89" s="6"/>
      <c r="F89" s="19"/>
      <c r="G89" s="24" t="s">
        <v>2</v>
      </c>
      <c r="H89" s="24" t="s">
        <v>2</v>
      </c>
      <c r="I89" s="31"/>
      <c r="J89" s="31"/>
      <c r="K89" s="35"/>
    </row>
    <row r="90" spans="1:54" x14ac:dyDescent="0.35">
      <c r="C90" s="57"/>
      <c r="D90" s="54"/>
      <c r="E90" s="6"/>
      <c r="F90" s="19"/>
      <c r="G90" s="24"/>
      <c r="H90" s="24"/>
      <c r="I90" s="31"/>
      <c r="J90" s="31"/>
      <c r="K90" s="35"/>
    </row>
    <row r="91" spans="1:54" x14ac:dyDescent="0.35">
      <c r="C91" s="59" t="s">
        <v>24</v>
      </c>
      <c r="D91" s="54"/>
      <c r="E91" s="6"/>
      <c r="F91" s="19"/>
      <c r="G91" s="24"/>
      <c r="H91" s="24"/>
      <c r="I91" s="31"/>
      <c r="J91" s="31"/>
      <c r="K91" s="35"/>
    </row>
    <row r="92" spans="1:54" x14ac:dyDescent="0.35">
      <c r="B92" s="8" t="s">
        <v>186</v>
      </c>
      <c r="C92" s="57" t="s">
        <v>187</v>
      </c>
      <c r="D92" s="54"/>
      <c r="E92" s="6"/>
      <c r="F92" s="19"/>
      <c r="G92" s="24">
        <v>6247.91</v>
      </c>
      <c r="H92" s="24">
        <v>2.76</v>
      </c>
      <c r="I92" s="31"/>
      <c r="J92" s="31"/>
      <c r="K92" s="35"/>
    </row>
    <row r="93" spans="1:54" x14ac:dyDescent="0.35">
      <c r="C93" s="58" t="s">
        <v>171</v>
      </c>
      <c r="D93" s="54"/>
      <c r="E93" s="6"/>
      <c r="F93" s="19"/>
      <c r="G93" s="25">
        <v>6247.91</v>
      </c>
      <c r="H93" s="25">
        <v>2.76</v>
      </c>
      <c r="I93" s="31"/>
      <c r="J93" s="31"/>
      <c r="K93" s="35"/>
    </row>
    <row r="94" spans="1:54" x14ac:dyDescent="0.35">
      <c r="C94" s="57"/>
      <c r="D94" s="54"/>
      <c r="E94" s="6"/>
      <c r="F94" s="19"/>
      <c r="G94" s="24"/>
      <c r="H94" s="24"/>
      <c r="I94" s="31"/>
      <c r="J94" s="31"/>
      <c r="K94" s="35"/>
    </row>
    <row r="95" spans="1:54" x14ac:dyDescent="0.35">
      <c r="A95" s="10"/>
      <c r="B95" s="28"/>
      <c r="C95" s="58" t="s">
        <v>25</v>
      </c>
      <c r="D95" s="54"/>
      <c r="E95" s="6"/>
      <c r="F95" s="19"/>
      <c r="G95" s="24"/>
      <c r="H95" s="24"/>
      <c r="I95" s="31"/>
      <c r="J95" s="31"/>
      <c r="K95" s="35"/>
    </row>
    <row r="96" spans="1:54" s="2" customFormat="1" ht="13.5" x14ac:dyDescent="0.35">
      <c r="A96" s="28"/>
      <c r="B96" s="28"/>
      <c r="C96" s="57" t="s">
        <v>4922</v>
      </c>
      <c r="D96" s="54"/>
      <c r="E96" s="6"/>
      <c r="F96" s="19"/>
      <c r="G96" s="24" t="s">
        <v>2</v>
      </c>
      <c r="H96" s="24" t="s">
        <v>2</v>
      </c>
      <c r="I96" s="31"/>
      <c r="J96" s="31"/>
      <c r="K96" s="35"/>
      <c r="L96" s="3"/>
      <c r="AI96" s="3"/>
      <c r="AV96" s="3"/>
      <c r="AX96" s="3"/>
      <c r="BB96" s="3"/>
    </row>
    <row r="97" spans="2:11" x14ac:dyDescent="0.35">
      <c r="B97" s="8"/>
      <c r="C97" s="57" t="s">
        <v>188</v>
      </c>
      <c r="D97" s="54"/>
      <c r="E97" s="6"/>
      <c r="F97" s="19"/>
      <c r="G97" s="24">
        <v>7423.56</v>
      </c>
      <c r="H97" s="24">
        <v>3.25</v>
      </c>
      <c r="I97" s="31"/>
      <c r="J97" s="31"/>
      <c r="K97" s="35"/>
    </row>
    <row r="98" spans="2:11" x14ac:dyDescent="0.35">
      <c r="C98" s="58" t="s">
        <v>171</v>
      </c>
      <c r="D98" s="54"/>
      <c r="E98" s="6"/>
      <c r="F98" s="19"/>
      <c r="G98" s="25">
        <v>7423.56</v>
      </c>
      <c r="H98" s="25">
        <v>3.25</v>
      </c>
      <c r="I98" s="31"/>
      <c r="J98" s="31"/>
      <c r="K98" s="35"/>
    </row>
    <row r="99" spans="2:11" x14ac:dyDescent="0.35">
      <c r="C99" s="57"/>
      <c r="D99" s="54"/>
      <c r="E99" s="6"/>
      <c r="F99" s="19"/>
      <c r="G99" s="24"/>
      <c r="H99" s="24"/>
      <c r="I99" s="31"/>
      <c r="J99" s="31"/>
      <c r="K99" s="35"/>
    </row>
    <row r="100" spans="2:11" x14ac:dyDescent="0.35">
      <c r="C100" s="60" t="s">
        <v>189</v>
      </c>
      <c r="D100" s="55"/>
      <c r="E100" s="5"/>
      <c r="F100" s="20"/>
      <c r="G100" s="26">
        <v>226645.65</v>
      </c>
      <c r="H100" s="26">
        <v>100.00000000000001</v>
      </c>
      <c r="I100" s="32"/>
      <c r="J100" s="32"/>
      <c r="K100" s="36"/>
    </row>
    <row r="103" spans="2:11" x14ac:dyDescent="0.35">
      <c r="C103" s="1" t="s">
        <v>190</v>
      </c>
    </row>
    <row r="104" spans="2:11" x14ac:dyDescent="0.35">
      <c r="C104" s="37" t="s">
        <v>191</v>
      </c>
      <c r="D104" s="37"/>
      <c r="E104" s="37"/>
      <c r="F104" s="37"/>
      <c r="G104" s="37"/>
      <c r="H104" s="37"/>
      <c r="I104" s="37"/>
      <c r="J104" s="37"/>
      <c r="K104" s="37"/>
    </row>
    <row r="105" spans="2:11" x14ac:dyDescent="0.35">
      <c r="C105" s="2" t="s">
        <v>192</v>
      </c>
    </row>
    <row r="106" spans="2:11" x14ac:dyDescent="0.35">
      <c r="C106" s="2" t="s">
        <v>193</v>
      </c>
    </row>
    <row r="107" spans="2:11" ht="30" customHeight="1" x14ac:dyDescent="0.35">
      <c r="C107" s="81" t="s">
        <v>194</v>
      </c>
      <c r="D107" s="82"/>
      <c r="E107" s="82"/>
      <c r="F107" s="82"/>
      <c r="G107" s="82"/>
      <c r="H107" s="82"/>
      <c r="I107" s="82"/>
      <c r="J107" s="82"/>
      <c r="K107" s="82"/>
    </row>
    <row r="108" spans="2:11" x14ac:dyDescent="0.35">
      <c r="C108" s="2" t="s">
        <v>195</v>
      </c>
    </row>
    <row r="110" spans="2:11" x14ac:dyDescent="0.35">
      <c r="C110" s="78" t="s">
        <v>5006</v>
      </c>
      <c r="E110" s="78" t="s">
        <v>5007</v>
      </c>
      <c r="F110" s="79"/>
    </row>
    <row r="111" spans="2:11" x14ac:dyDescent="0.35">
      <c r="E111" s="2" t="s">
        <v>5024</v>
      </c>
    </row>
  </sheetData>
  <mergeCells count="1">
    <mergeCell ref="C107:K107"/>
  </mergeCells>
  <hyperlinks>
    <hyperlink ref="J2" location="'Index'!A1" display="'Index'!A1" xr:uid="{E6CDF64C-3A6E-45F2-BEA9-33B9AC6AE91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621FF-E880-4617-998E-C4A8945F80C3}">
  <sheetPr codeName="Sheet1"/>
  <dimension ref="A1:IZ115"/>
  <sheetViews>
    <sheetView showGridLines="0" zoomScale="90" zoomScaleNormal="90" workbookViewId="0">
      <pane ySplit="6" topLeftCell="A10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4" width="19.54296875" style="13" customWidth="1"/>
    <col min="15" max="15" width="25.26953125" style="3" customWidth="1"/>
    <col min="16" max="16" width="9.1796875" style="3" bestFit="1" customWidth="1"/>
    <col min="17" max="17" width="7.453125" style="2" bestFit="1" customWidth="1"/>
    <col min="18" max="18" width="6.7265625" style="2" bestFit="1" customWidth="1"/>
    <col min="19" max="19" width="9.81640625" style="2" bestFit="1" customWidth="1"/>
    <col min="20" max="20" width="21.1796875" style="2" bestFit="1" customWidth="1"/>
    <col min="21" max="21" width="16.453125" style="2" bestFit="1" customWidth="1"/>
    <col min="22" max="22" width="7.26953125" style="2" bestFit="1" customWidth="1"/>
    <col min="23" max="23" width="9.26953125" style="2" bestFit="1" customWidth="1"/>
    <col min="24" max="24" width="17.81640625" style="2" bestFit="1" customWidth="1"/>
    <col min="25" max="25" width="6.7265625" style="2" bestFit="1" customWidth="1"/>
    <col min="26" max="26" width="19.1796875" style="2" bestFit="1" customWidth="1"/>
    <col min="27" max="27" width="25.1796875" style="2" bestFit="1" customWidth="1"/>
    <col min="28" max="28" width="21.453125" style="2" bestFit="1" customWidth="1"/>
    <col min="29" max="29" width="19.7265625" style="2" bestFit="1" customWidth="1"/>
    <col min="30" max="30" width="14" style="2" bestFit="1" customWidth="1"/>
    <col min="31" max="31" width="13.1796875" style="2" bestFit="1" customWidth="1"/>
    <col min="32" max="32" width="9.26953125" style="2" bestFit="1" customWidth="1"/>
    <col min="33" max="33" width="13.1796875" style="2" bestFit="1" customWidth="1"/>
    <col min="34" max="34" width="7.453125" style="2" bestFit="1" customWidth="1"/>
    <col min="35" max="35" width="19.453125" style="2" bestFit="1" customWidth="1"/>
    <col min="36" max="36" width="20.81640625" style="2" bestFit="1" customWidth="1"/>
    <col min="37" max="37" width="19" style="2" bestFit="1" customWidth="1"/>
    <col min="38" max="38" width="25.81640625" style="2" bestFit="1" customWidth="1"/>
    <col min="39" max="39" width="14.54296875" style="3" bestFit="1" customWidth="1"/>
    <col min="40" max="40" width="14.453125" style="2" bestFit="1" customWidth="1"/>
    <col min="41" max="41" width="27.26953125" style="2" bestFit="1" customWidth="1"/>
    <col min="42" max="42" width="11.54296875" style="2" bestFit="1" customWidth="1"/>
    <col min="43" max="43" width="6.26953125" style="2" bestFit="1" customWidth="1"/>
    <col min="44" max="44" width="7" style="2" bestFit="1" customWidth="1"/>
    <col min="45" max="45" width="23.81640625" style="2" bestFit="1" customWidth="1"/>
    <col min="46" max="46" width="12.81640625" style="2" bestFit="1" customWidth="1"/>
    <col min="47" max="47" width="11.26953125" style="2" bestFit="1" customWidth="1"/>
    <col min="48" max="48" width="15.26953125" style="2" bestFit="1" customWidth="1"/>
    <col min="49" max="49" width="21.1796875" style="2" bestFit="1" customWidth="1"/>
    <col min="50" max="50" width="23.81640625" style="2" bestFit="1" customWidth="1"/>
    <col min="51" max="51" width="14.453125" style="2" bestFit="1" customWidth="1"/>
    <col min="52" max="52" width="11.1796875" style="3" bestFit="1" customWidth="1"/>
    <col min="53" max="53" width="15" style="2" bestFit="1" customWidth="1"/>
    <col min="54" max="54" width="11.7265625" style="3" bestFit="1" customWidth="1"/>
    <col min="55" max="55" width="23.54296875" style="2" bestFit="1" customWidth="1"/>
    <col min="56" max="56" width="22.1796875" style="2" bestFit="1" customWidth="1"/>
    <col min="57" max="57" width="21" style="2" bestFit="1" customWidth="1"/>
    <col min="58" max="58" width="15.7265625" style="3" bestFit="1" customWidth="1"/>
    <col min="59" max="59" width="10.453125" style="2" bestFit="1" customWidth="1"/>
    <col min="60" max="60" width="13.7265625" style="2" bestFit="1" customWidth="1"/>
    <col min="61" max="61" width="18" style="2" bestFit="1" customWidth="1"/>
    <col min="62" max="62" width="19.7265625" style="2" bestFit="1" customWidth="1"/>
    <col min="63" max="63" width="13.81640625" style="2" bestFit="1" customWidth="1"/>
    <col min="64" max="64" width="15.7265625" style="2" bestFit="1" customWidth="1"/>
    <col min="65" max="65" width="28.54296875" style="2" bestFit="1" customWidth="1"/>
    <col min="66" max="66" width="20.26953125" style="2" bestFit="1" customWidth="1"/>
    <col min="67" max="67" width="16" style="2" bestFit="1" customWidth="1"/>
    <col min="68" max="68" width="13.7265625" style="2" bestFit="1" customWidth="1"/>
    <col min="69" max="69" width="28.1796875" style="2" bestFit="1" customWidth="1"/>
    <col min="70" max="70" width="15.81640625" style="2" bestFit="1" customWidth="1"/>
    <col min="71" max="71" width="26.26953125" style="2" bestFit="1" customWidth="1"/>
    <col min="72" max="72" width="13.1796875" style="2" bestFit="1" customWidth="1"/>
    <col min="73" max="73" width="15" style="2" bestFit="1" customWidth="1"/>
    <col min="74" max="74" width="9" style="2" bestFit="1" customWidth="1"/>
    <col min="75" max="75" width="18" style="2" bestFit="1" customWidth="1"/>
    <col min="76" max="76" width="14.26953125" style="2" bestFit="1" customWidth="1"/>
    <col min="77" max="77" width="15.7265625" style="2" bestFit="1" customWidth="1"/>
    <col min="78" max="78" width="18.7265625" style="2" bestFit="1" customWidth="1"/>
    <col min="79" max="79" width="16.1796875" style="2" bestFit="1" customWidth="1"/>
    <col min="80" max="80" width="23.54296875" style="2" bestFit="1" customWidth="1"/>
    <col min="81" max="81" width="23.81640625" style="2" bestFit="1" customWidth="1"/>
    <col min="82" max="82" width="22.81640625" style="2" bestFit="1" customWidth="1"/>
    <col min="83" max="83" width="11.7265625" style="2" bestFit="1" customWidth="1"/>
    <col min="84" max="84" width="11.81640625" style="2" bestFit="1" customWidth="1"/>
    <col min="85" max="85" width="15.1796875" style="2" bestFit="1" customWidth="1"/>
    <col min="86" max="86" width="15.26953125" style="2" bestFit="1" customWidth="1"/>
    <col min="87" max="87" width="19.54296875" style="2" bestFit="1" customWidth="1"/>
    <col min="88" max="88" width="21.54296875" style="2" bestFit="1" customWidth="1"/>
    <col min="89" max="89" width="18.81640625" style="2" bestFit="1" customWidth="1"/>
    <col min="90" max="90" width="8.7265625" style="2" bestFit="1" customWidth="1"/>
    <col min="91" max="91" width="8.81640625" style="2" bestFit="1" customWidth="1"/>
    <col min="92" max="92" width="13.1796875" style="2" bestFit="1" customWidth="1"/>
    <col min="93" max="93" width="9.54296875" style="2" bestFit="1" customWidth="1"/>
    <col min="94" max="94" width="9.7265625" style="2" bestFit="1" customWidth="1"/>
    <col min="95" max="95" width="14" style="2" bestFit="1" customWidth="1"/>
    <col min="96" max="96" width="17" style="2" bestFit="1" customWidth="1"/>
    <col min="97" max="97" width="17.26953125" style="2" bestFit="1" customWidth="1"/>
    <col min="98" max="98" width="21.54296875" style="2" bestFit="1" customWidth="1"/>
    <col min="99" max="99" width="17.7265625" style="2" bestFit="1" customWidth="1"/>
    <col min="100" max="100" width="14.54296875" style="2" bestFit="1" customWidth="1"/>
    <col min="101" max="101" width="15.7265625" style="2" bestFit="1" customWidth="1"/>
    <col min="102" max="102" width="19.1796875" style="2" bestFit="1" customWidth="1"/>
    <col min="103" max="103" width="12.453125" style="2" bestFit="1" customWidth="1"/>
    <col min="104" max="105" width="14.81640625" style="2" bestFit="1" customWidth="1"/>
    <col min="106" max="106" width="14.453125" style="2" bestFit="1" customWidth="1"/>
    <col min="107" max="107" width="23.1796875" style="2" bestFit="1" customWidth="1"/>
    <col min="108" max="108" width="26" style="2" bestFit="1" customWidth="1"/>
    <col min="109" max="109" width="19.453125" style="2" bestFit="1" customWidth="1"/>
    <col min="110" max="110" width="21.54296875" style="2" bestFit="1" customWidth="1"/>
    <col min="111" max="111" width="25.81640625" style="2" bestFit="1" customWidth="1"/>
    <col min="112" max="112" width="18.54296875" style="2" bestFit="1" customWidth="1"/>
    <col min="113" max="113" width="16.26953125" style="2" bestFit="1" customWidth="1"/>
    <col min="114" max="114" width="15.453125" style="2" bestFit="1" customWidth="1"/>
    <col min="115" max="115" width="17.26953125" style="2" bestFit="1" customWidth="1"/>
    <col min="116" max="116" width="17.453125" style="2" bestFit="1" customWidth="1"/>
    <col min="117" max="117" width="21.7265625" style="2" bestFit="1" customWidth="1"/>
    <col min="118" max="118" width="17.26953125" style="2" bestFit="1" customWidth="1"/>
    <col min="119" max="119" width="17.453125" style="2" bestFit="1" customWidth="1"/>
    <col min="120" max="120" width="21.7265625" style="2" bestFit="1" customWidth="1"/>
    <col min="121" max="121" width="13.453125" style="2" bestFit="1" customWidth="1"/>
    <col min="122" max="219" width="12" style="2" customWidth="1"/>
    <col min="220" max="220" width="17.1796875" style="2" customWidth="1"/>
    <col min="221" max="260" width="13.81640625" style="2"/>
  </cols>
  <sheetData>
    <row r="1" spans="1:58" x14ac:dyDescent="0.35">
      <c r="A1" s="8"/>
      <c r="C1" s="8"/>
      <c r="D1" s="8"/>
      <c r="E1" s="8"/>
      <c r="F1" s="15"/>
      <c r="G1" s="12"/>
      <c r="H1" s="12"/>
      <c r="I1" s="12"/>
      <c r="J1" s="12"/>
      <c r="K1" s="12"/>
      <c r="L1" s="12"/>
      <c r="M1" s="12"/>
      <c r="N1" s="12"/>
      <c r="O1" s="11"/>
      <c r="P1" s="11"/>
      <c r="AM1" s="11"/>
      <c r="AZ1" s="11"/>
      <c r="BB1" s="11"/>
      <c r="BF1" s="11"/>
    </row>
    <row r="2" spans="1:58" ht="19" x14ac:dyDescent="0.5">
      <c r="C2" s="7" t="s">
        <v>26</v>
      </c>
      <c r="D2" s="8" t="s">
        <v>27</v>
      </c>
      <c r="J2" s="38" t="s">
        <v>4662</v>
      </c>
      <c r="K2" s="38"/>
      <c r="L2" s="38"/>
      <c r="M2" s="38"/>
      <c r="N2" s="38"/>
    </row>
    <row r="3" spans="1:58" ht="16" x14ac:dyDescent="0.4">
      <c r="C3" s="1" t="s">
        <v>28</v>
      </c>
      <c r="D3" s="21" t="s">
        <v>29</v>
      </c>
    </row>
    <row r="4" spans="1:58" ht="15" x14ac:dyDescent="0.4">
      <c r="C4" s="1" t="s">
        <v>30</v>
      </c>
      <c r="D4" s="22">
        <v>45688</v>
      </c>
    </row>
    <row r="5" spans="1:58" x14ac:dyDescent="0.35">
      <c r="C5" s="1"/>
    </row>
    <row r="6" spans="1:58" ht="40.5" x14ac:dyDescent="0.35">
      <c r="C6" s="56" t="s">
        <v>31</v>
      </c>
      <c r="D6" s="52" t="s">
        <v>32</v>
      </c>
      <c r="E6" s="9" t="s">
        <v>33</v>
      </c>
      <c r="F6" s="17" t="s">
        <v>34</v>
      </c>
      <c r="G6" s="14" t="s">
        <v>35</v>
      </c>
      <c r="H6" s="14" t="s">
        <v>36</v>
      </c>
      <c r="I6" s="29" t="s">
        <v>37</v>
      </c>
      <c r="J6" s="29" t="s">
        <v>38</v>
      </c>
      <c r="K6" s="72" t="s">
        <v>4954</v>
      </c>
      <c r="L6" s="72" t="s">
        <v>4955</v>
      </c>
      <c r="M6" s="72" t="s">
        <v>4956</v>
      </c>
      <c r="N6" s="72" t="s">
        <v>4957</v>
      </c>
      <c r="O6" s="33" t="s">
        <v>39</v>
      </c>
    </row>
    <row r="7" spans="1:58" x14ac:dyDescent="0.35">
      <c r="C7" s="57"/>
      <c r="D7" s="53"/>
      <c r="E7" s="4"/>
      <c r="F7" s="18"/>
      <c r="G7" s="23"/>
      <c r="H7" s="23"/>
      <c r="I7" s="30"/>
      <c r="J7" s="30"/>
      <c r="K7" s="30"/>
      <c r="L7" s="30"/>
      <c r="M7" s="30"/>
      <c r="N7" s="30"/>
      <c r="O7" s="34"/>
    </row>
    <row r="8" spans="1:58" x14ac:dyDescent="0.35">
      <c r="A8" s="10"/>
      <c r="B8" s="28"/>
      <c r="C8" s="58" t="s">
        <v>0</v>
      </c>
      <c r="D8" s="54"/>
      <c r="E8" s="6"/>
      <c r="F8" s="19"/>
      <c r="G8" s="24"/>
      <c r="H8" s="24"/>
      <c r="I8" s="31"/>
      <c r="J8" s="31"/>
      <c r="K8" s="31"/>
      <c r="L8" s="31"/>
      <c r="M8" s="31"/>
      <c r="N8" s="31"/>
      <c r="O8" s="35"/>
    </row>
    <row r="9" spans="1:58" x14ac:dyDescent="0.35">
      <c r="C9" s="59" t="s">
        <v>1</v>
      </c>
      <c r="D9" s="54"/>
      <c r="E9" s="6"/>
      <c r="F9" s="19"/>
      <c r="G9" s="24"/>
      <c r="H9" s="24"/>
      <c r="I9" s="31"/>
      <c r="J9" s="31"/>
      <c r="K9" s="31"/>
      <c r="L9" s="31"/>
      <c r="M9" s="31"/>
      <c r="N9" s="31"/>
      <c r="O9" s="35"/>
    </row>
    <row r="10" spans="1:58" x14ac:dyDescent="0.35">
      <c r="B10" s="8" t="s">
        <v>40</v>
      </c>
      <c r="C10" s="57" t="s">
        <v>41</v>
      </c>
      <c r="D10" s="54" t="s">
        <v>42</v>
      </c>
      <c r="E10" s="6" t="s">
        <v>43</v>
      </c>
      <c r="F10" s="19">
        <v>2917400</v>
      </c>
      <c r="G10" s="24">
        <v>49559.33</v>
      </c>
      <c r="H10" s="24">
        <v>8.94</v>
      </c>
      <c r="I10" s="31"/>
      <c r="J10" s="31"/>
      <c r="K10" s="31">
        <v>80.2</v>
      </c>
      <c r="L10" s="31">
        <v>100</v>
      </c>
      <c r="M10" s="76" t="s">
        <v>4968</v>
      </c>
      <c r="N10" s="76" t="s">
        <v>4968</v>
      </c>
      <c r="O10" s="35"/>
    </row>
    <row r="11" spans="1:58" x14ac:dyDescent="0.35">
      <c r="B11" s="8" t="s">
        <v>44</v>
      </c>
      <c r="C11" s="57" t="s">
        <v>45</v>
      </c>
      <c r="D11" s="54" t="s">
        <v>46</v>
      </c>
      <c r="E11" s="6" t="s">
        <v>43</v>
      </c>
      <c r="F11" s="19">
        <v>3485000</v>
      </c>
      <c r="G11" s="24">
        <v>43660.08</v>
      </c>
      <c r="H11" s="24">
        <v>7.88</v>
      </c>
      <c r="I11" s="31"/>
      <c r="J11" s="31"/>
      <c r="K11" s="31">
        <v>75.8</v>
      </c>
      <c r="L11" s="31">
        <v>100</v>
      </c>
      <c r="M11" s="76" t="s">
        <v>4969</v>
      </c>
      <c r="N11" s="76" t="s">
        <v>4969</v>
      </c>
      <c r="O11" s="35"/>
    </row>
    <row r="12" spans="1:58" x14ac:dyDescent="0.35">
      <c r="B12" s="8" t="s">
        <v>47</v>
      </c>
      <c r="C12" s="57" t="s">
        <v>48</v>
      </c>
      <c r="D12" s="54" t="s">
        <v>49</v>
      </c>
      <c r="E12" s="6" t="s">
        <v>50</v>
      </c>
      <c r="F12" s="19">
        <v>2226000</v>
      </c>
      <c r="G12" s="24">
        <v>41844.35</v>
      </c>
      <c r="H12" s="24">
        <v>7.55</v>
      </c>
      <c r="I12" s="31"/>
      <c r="J12" s="31"/>
      <c r="K12" s="31">
        <v>77.2</v>
      </c>
      <c r="L12" s="31">
        <v>86</v>
      </c>
      <c r="M12" s="76" t="s">
        <v>4970</v>
      </c>
      <c r="N12" s="76" t="s">
        <v>4970</v>
      </c>
      <c r="O12" s="35"/>
    </row>
    <row r="13" spans="1:58" x14ac:dyDescent="0.35">
      <c r="B13" s="8" t="s">
        <v>51</v>
      </c>
      <c r="C13" s="57" t="s">
        <v>52</v>
      </c>
      <c r="D13" s="54" t="s">
        <v>53</v>
      </c>
      <c r="E13" s="6" t="s">
        <v>50</v>
      </c>
      <c r="F13" s="19">
        <v>651034</v>
      </c>
      <c r="G13" s="24">
        <v>26773.119999999999</v>
      </c>
      <c r="H13" s="24">
        <v>4.83</v>
      </c>
      <c r="I13" s="31"/>
      <c r="J13" s="31"/>
      <c r="K13" s="31">
        <v>72.599999999999994</v>
      </c>
      <c r="L13" s="31">
        <v>87</v>
      </c>
      <c r="M13" s="76" t="s">
        <v>4971</v>
      </c>
      <c r="N13" s="76" t="s">
        <v>4971</v>
      </c>
      <c r="O13" s="35"/>
    </row>
    <row r="14" spans="1:58" x14ac:dyDescent="0.35">
      <c r="B14" s="8" t="s">
        <v>54</v>
      </c>
      <c r="C14" s="57" t="s">
        <v>55</v>
      </c>
      <c r="D14" s="54" t="s">
        <v>56</v>
      </c>
      <c r="E14" s="6" t="s">
        <v>57</v>
      </c>
      <c r="F14" s="19">
        <v>731709</v>
      </c>
      <c r="G14" s="24">
        <v>26102.99</v>
      </c>
      <c r="H14" s="24">
        <v>4.71</v>
      </c>
      <c r="I14" s="31"/>
      <c r="J14" s="31"/>
      <c r="K14" s="31">
        <v>71.7</v>
      </c>
      <c r="L14" s="31">
        <v>94</v>
      </c>
      <c r="M14" s="76" t="s">
        <v>4972</v>
      </c>
      <c r="N14" s="76" t="s">
        <v>4972</v>
      </c>
      <c r="O14" s="35"/>
    </row>
    <row r="15" spans="1:58" x14ac:dyDescent="0.35">
      <c r="B15" s="8" t="s">
        <v>58</v>
      </c>
      <c r="C15" s="57" t="s">
        <v>59</v>
      </c>
      <c r="D15" s="54" t="s">
        <v>60</v>
      </c>
      <c r="E15" s="6" t="s">
        <v>43</v>
      </c>
      <c r="F15" s="19">
        <v>2290000</v>
      </c>
      <c r="G15" s="24">
        <v>22581.69</v>
      </c>
      <c r="H15" s="24">
        <v>4.07</v>
      </c>
      <c r="I15" s="31"/>
      <c r="J15" s="31"/>
      <c r="K15" s="31">
        <v>80.3</v>
      </c>
      <c r="L15" s="31">
        <v>100</v>
      </c>
      <c r="M15" s="76" t="s">
        <v>4973</v>
      </c>
      <c r="N15" s="76" t="s">
        <v>4973</v>
      </c>
      <c r="O15" s="35"/>
    </row>
    <row r="16" spans="1:58" x14ac:dyDescent="0.35">
      <c r="B16" s="8" t="s">
        <v>61</v>
      </c>
      <c r="C16" s="57" t="s">
        <v>62</v>
      </c>
      <c r="D16" s="54" t="s">
        <v>63</v>
      </c>
      <c r="E16" s="6" t="s">
        <v>43</v>
      </c>
      <c r="F16" s="19">
        <v>1163000</v>
      </c>
      <c r="G16" s="24">
        <v>22112.12</v>
      </c>
      <c r="H16" s="24">
        <v>3.99</v>
      </c>
      <c r="I16" s="31"/>
      <c r="J16" s="31"/>
      <c r="K16" s="31">
        <v>76.7</v>
      </c>
      <c r="L16" s="31">
        <v>100</v>
      </c>
      <c r="M16" s="76" t="s">
        <v>4974</v>
      </c>
      <c r="N16" s="76" t="s">
        <v>4974</v>
      </c>
      <c r="O16" s="35"/>
    </row>
    <row r="17" spans="2:15" x14ac:dyDescent="0.35">
      <c r="B17" s="8" t="s">
        <v>64</v>
      </c>
      <c r="C17" s="57" t="s">
        <v>65</v>
      </c>
      <c r="D17" s="54" t="s">
        <v>66</v>
      </c>
      <c r="E17" s="6" t="s">
        <v>67</v>
      </c>
      <c r="F17" s="19">
        <v>175000</v>
      </c>
      <c r="G17" s="24">
        <v>20103.04</v>
      </c>
      <c r="H17" s="24">
        <v>3.63</v>
      </c>
      <c r="I17" s="31"/>
      <c r="J17" s="31"/>
      <c r="K17" s="31">
        <v>70.8</v>
      </c>
      <c r="L17" s="31">
        <v>96</v>
      </c>
      <c r="M17" s="76" t="s">
        <v>4975</v>
      </c>
      <c r="N17" s="76" t="s">
        <v>4975</v>
      </c>
      <c r="O17" s="35"/>
    </row>
    <row r="18" spans="2:15" x14ac:dyDescent="0.35">
      <c r="B18" s="8" t="s">
        <v>68</v>
      </c>
      <c r="C18" s="57" t="s">
        <v>69</v>
      </c>
      <c r="D18" s="54" t="s">
        <v>70</v>
      </c>
      <c r="E18" s="6" t="s">
        <v>71</v>
      </c>
      <c r="F18" s="19">
        <v>163000</v>
      </c>
      <c r="G18" s="24">
        <v>20066.36</v>
      </c>
      <c r="H18" s="24">
        <v>3.62</v>
      </c>
      <c r="I18" s="31"/>
      <c r="J18" s="31"/>
      <c r="K18" s="31">
        <v>74</v>
      </c>
      <c r="L18" s="31">
        <v>82.5</v>
      </c>
      <c r="M18" s="76" t="s">
        <v>4976</v>
      </c>
      <c r="N18" s="76" t="s">
        <v>4976</v>
      </c>
      <c r="O18" s="35"/>
    </row>
    <row r="19" spans="2:15" x14ac:dyDescent="0.35">
      <c r="B19" s="8" t="s">
        <v>72</v>
      </c>
      <c r="C19" s="57" t="s">
        <v>73</v>
      </c>
      <c r="D19" s="54" t="s">
        <v>74</v>
      </c>
      <c r="E19" s="6" t="s">
        <v>43</v>
      </c>
      <c r="F19" s="19">
        <v>2430000</v>
      </c>
      <c r="G19" s="24">
        <v>18781.47</v>
      </c>
      <c r="H19" s="24">
        <v>3.39</v>
      </c>
      <c r="I19" s="31"/>
      <c r="J19" s="31"/>
      <c r="K19" s="31">
        <v>68.400000000000006</v>
      </c>
      <c r="L19" s="31">
        <v>100</v>
      </c>
      <c r="M19" s="76" t="s">
        <v>4977</v>
      </c>
      <c r="N19" s="76" t="s">
        <v>4977</v>
      </c>
      <c r="O19" s="35"/>
    </row>
    <row r="20" spans="2:15" x14ac:dyDescent="0.35">
      <c r="B20" s="8" t="s">
        <v>75</v>
      </c>
      <c r="C20" s="57" t="s">
        <v>76</v>
      </c>
      <c r="D20" s="54" t="s">
        <v>77</v>
      </c>
      <c r="E20" s="6" t="s">
        <v>78</v>
      </c>
      <c r="F20" s="19">
        <v>1415000</v>
      </c>
      <c r="G20" s="24">
        <v>17901.169999999998</v>
      </c>
      <c r="H20" s="24">
        <v>3.23</v>
      </c>
      <c r="I20" s="31"/>
      <c r="J20" s="31"/>
      <c r="K20" s="31">
        <v>69</v>
      </c>
      <c r="L20" s="31">
        <v>80.900000000000006</v>
      </c>
      <c r="M20" s="76" t="s">
        <v>4978</v>
      </c>
      <c r="N20" s="76" t="s">
        <v>4978</v>
      </c>
      <c r="O20" s="35"/>
    </row>
    <row r="21" spans="2:15" x14ac:dyDescent="0.35">
      <c r="B21" s="8" t="s">
        <v>79</v>
      </c>
      <c r="C21" s="57" t="s">
        <v>80</v>
      </c>
      <c r="D21" s="54" t="s">
        <v>81</v>
      </c>
      <c r="E21" s="6" t="s">
        <v>50</v>
      </c>
      <c r="F21" s="19">
        <v>270000</v>
      </c>
      <c r="G21" s="24">
        <v>15968.21</v>
      </c>
      <c r="H21" s="24">
        <v>2.88</v>
      </c>
      <c r="I21" s="31"/>
      <c r="J21" s="31"/>
      <c r="K21" s="31">
        <v>77</v>
      </c>
      <c r="L21" s="31">
        <v>91</v>
      </c>
      <c r="M21" s="76" t="s">
        <v>4979</v>
      </c>
      <c r="N21" s="76" t="s">
        <v>4979</v>
      </c>
      <c r="O21" s="35"/>
    </row>
    <row r="22" spans="2:15" x14ac:dyDescent="0.35">
      <c r="B22" s="8" t="s">
        <v>82</v>
      </c>
      <c r="C22" s="57" t="s">
        <v>83</v>
      </c>
      <c r="D22" s="54" t="s">
        <v>84</v>
      </c>
      <c r="E22" s="6" t="s">
        <v>85</v>
      </c>
      <c r="F22" s="19">
        <v>2240000</v>
      </c>
      <c r="G22" s="24">
        <v>14292.32</v>
      </c>
      <c r="H22" s="24">
        <v>2.58</v>
      </c>
      <c r="I22" s="31"/>
      <c r="J22" s="31"/>
      <c r="K22" s="31">
        <v>76.900000000000006</v>
      </c>
      <c r="L22" s="31">
        <v>85</v>
      </c>
      <c r="M22" s="76" t="s">
        <v>4980</v>
      </c>
      <c r="N22" s="76" t="s">
        <v>4980</v>
      </c>
      <c r="O22" s="35"/>
    </row>
    <row r="23" spans="2:15" x14ac:dyDescent="0.35">
      <c r="B23" s="8" t="s">
        <v>86</v>
      </c>
      <c r="C23" s="57" t="s">
        <v>87</v>
      </c>
      <c r="D23" s="54" t="s">
        <v>88</v>
      </c>
      <c r="E23" s="6" t="s">
        <v>89</v>
      </c>
      <c r="F23" s="19">
        <v>1075000</v>
      </c>
      <c r="G23" s="24">
        <v>13822.89</v>
      </c>
      <c r="H23" s="24">
        <v>2.4900000000000002</v>
      </c>
      <c r="I23" s="31"/>
      <c r="J23" s="31"/>
      <c r="K23" s="31">
        <v>79.599999999999994</v>
      </c>
      <c r="L23" s="31">
        <v>87.3</v>
      </c>
      <c r="M23" s="76" t="s">
        <v>4981</v>
      </c>
      <c r="N23" s="76" t="s">
        <v>4981</v>
      </c>
      <c r="O23" s="35"/>
    </row>
    <row r="24" spans="2:15" x14ac:dyDescent="0.35">
      <c r="B24" s="8" t="s">
        <v>90</v>
      </c>
      <c r="C24" s="57" t="s">
        <v>91</v>
      </c>
      <c r="D24" s="54" t="s">
        <v>92</v>
      </c>
      <c r="E24" s="6" t="s">
        <v>71</v>
      </c>
      <c r="F24" s="19">
        <v>263800</v>
      </c>
      <c r="G24" s="24">
        <v>13702.56</v>
      </c>
      <c r="H24" s="24">
        <v>2.4700000000000002</v>
      </c>
      <c r="I24" s="31"/>
      <c r="J24" s="31"/>
      <c r="K24" s="31">
        <v>73.2</v>
      </c>
      <c r="L24" s="31">
        <v>88.6</v>
      </c>
      <c r="M24" s="76" t="s">
        <v>4982</v>
      </c>
      <c r="N24" s="76" t="s">
        <v>4982</v>
      </c>
      <c r="O24" s="35"/>
    </row>
    <row r="25" spans="2:15" x14ac:dyDescent="0.35">
      <c r="B25" s="8" t="s">
        <v>93</v>
      </c>
      <c r="C25" s="57" t="s">
        <v>94</v>
      </c>
      <c r="D25" s="54" t="s">
        <v>95</v>
      </c>
      <c r="E25" s="6" t="s">
        <v>96</v>
      </c>
      <c r="F25" s="19">
        <v>540000</v>
      </c>
      <c r="G25" s="24">
        <v>13331.52</v>
      </c>
      <c r="H25" s="24">
        <v>2.4</v>
      </c>
      <c r="I25" s="31"/>
      <c r="J25" s="31"/>
      <c r="K25" s="31">
        <v>72</v>
      </c>
      <c r="L25" s="31">
        <v>81</v>
      </c>
      <c r="M25" s="76" t="s">
        <v>4983</v>
      </c>
      <c r="N25" s="76" t="s">
        <v>4983</v>
      </c>
      <c r="O25" s="35"/>
    </row>
    <row r="26" spans="2:15" x14ac:dyDescent="0.35">
      <c r="B26" s="8" t="s">
        <v>97</v>
      </c>
      <c r="C26" s="57" t="s">
        <v>98</v>
      </c>
      <c r="D26" s="54" t="s">
        <v>99</v>
      </c>
      <c r="E26" s="6" t="s">
        <v>100</v>
      </c>
      <c r="F26" s="19">
        <v>227000</v>
      </c>
      <c r="G26" s="24">
        <v>12661.38</v>
      </c>
      <c r="H26" s="24">
        <v>2.2799999999999998</v>
      </c>
      <c r="I26" s="31"/>
      <c r="J26" s="31"/>
      <c r="K26" s="31">
        <v>72.8</v>
      </c>
      <c r="L26" s="31">
        <v>75.400000000000006</v>
      </c>
      <c r="M26" s="76" t="s">
        <v>4984</v>
      </c>
      <c r="N26" s="76" t="s">
        <v>4984</v>
      </c>
      <c r="O26" s="35"/>
    </row>
    <row r="27" spans="2:15" x14ac:dyDescent="0.35">
      <c r="B27" s="8" t="s">
        <v>101</v>
      </c>
      <c r="C27" s="57" t="s">
        <v>102</v>
      </c>
      <c r="D27" s="54" t="s">
        <v>103</v>
      </c>
      <c r="E27" s="6" t="s">
        <v>104</v>
      </c>
      <c r="F27" s="19">
        <v>200000</v>
      </c>
      <c r="G27" s="24">
        <v>10898.7</v>
      </c>
      <c r="H27" s="24">
        <v>1.97</v>
      </c>
      <c r="I27" s="31"/>
      <c r="J27" s="31"/>
      <c r="K27" s="31">
        <v>74.8</v>
      </c>
      <c r="L27" s="31">
        <v>90</v>
      </c>
      <c r="M27" s="76" t="s">
        <v>4985</v>
      </c>
      <c r="N27" s="76" t="s">
        <v>4985</v>
      </c>
      <c r="O27" s="35"/>
    </row>
    <row r="28" spans="2:15" x14ac:dyDescent="0.35">
      <c r="B28" s="8" t="s">
        <v>105</v>
      </c>
      <c r="C28" s="57" t="s">
        <v>106</v>
      </c>
      <c r="D28" s="54" t="s">
        <v>107</v>
      </c>
      <c r="E28" s="6" t="s">
        <v>71</v>
      </c>
      <c r="F28" s="19">
        <v>430000</v>
      </c>
      <c r="G28" s="24">
        <v>10568.97</v>
      </c>
      <c r="H28" s="24">
        <v>1.91</v>
      </c>
      <c r="I28" s="31"/>
      <c r="J28" s="31"/>
      <c r="K28" s="31">
        <v>71.400000000000006</v>
      </c>
      <c r="L28" s="31">
        <v>81.2</v>
      </c>
      <c r="M28" s="76" t="s">
        <v>4986</v>
      </c>
      <c r="N28" s="76" t="s">
        <v>4986</v>
      </c>
      <c r="O28" s="35"/>
    </row>
    <row r="29" spans="2:15" x14ac:dyDescent="0.35">
      <c r="B29" s="8" t="s">
        <v>108</v>
      </c>
      <c r="C29" s="57" t="s">
        <v>109</v>
      </c>
      <c r="D29" s="54" t="s">
        <v>110</v>
      </c>
      <c r="E29" s="6" t="s">
        <v>111</v>
      </c>
      <c r="F29" s="19">
        <v>22400</v>
      </c>
      <c r="G29" s="24">
        <v>10018.08</v>
      </c>
      <c r="H29" s="24">
        <v>1.81</v>
      </c>
      <c r="I29" s="31"/>
      <c r="J29" s="31"/>
      <c r="K29" s="31">
        <v>72.2</v>
      </c>
      <c r="L29" s="31">
        <v>79.900000000000006</v>
      </c>
      <c r="M29" s="76" t="s">
        <v>4987</v>
      </c>
      <c r="N29" s="76" t="s">
        <v>4987</v>
      </c>
      <c r="O29" s="35"/>
    </row>
    <row r="30" spans="2:15" x14ac:dyDescent="0.35">
      <c r="B30" s="8" t="s">
        <v>112</v>
      </c>
      <c r="C30" s="57" t="s">
        <v>113</v>
      </c>
      <c r="D30" s="54" t="s">
        <v>114</v>
      </c>
      <c r="E30" s="6" t="s">
        <v>115</v>
      </c>
      <c r="F30" s="19">
        <v>1682000</v>
      </c>
      <c r="G30" s="24">
        <v>9996.1299999999992</v>
      </c>
      <c r="H30" s="24">
        <v>1.8</v>
      </c>
      <c r="I30" s="31"/>
      <c r="J30" s="31"/>
      <c r="K30" s="31">
        <v>64.7</v>
      </c>
      <c r="L30" s="31">
        <v>79.099999999999994</v>
      </c>
      <c r="M30" s="76" t="s">
        <v>4988</v>
      </c>
      <c r="N30" s="76" t="s">
        <v>4988</v>
      </c>
      <c r="O30" s="35"/>
    </row>
    <row r="31" spans="2:15" x14ac:dyDescent="0.35">
      <c r="B31" s="8" t="s">
        <v>116</v>
      </c>
      <c r="C31" s="57" t="s">
        <v>117</v>
      </c>
      <c r="D31" s="54" t="s">
        <v>118</v>
      </c>
      <c r="E31" s="6" t="s">
        <v>119</v>
      </c>
      <c r="F31" s="19">
        <v>3000000</v>
      </c>
      <c r="G31" s="24">
        <v>9049.5</v>
      </c>
      <c r="H31" s="24">
        <v>1.63</v>
      </c>
      <c r="I31" s="31"/>
      <c r="J31" s="31"/>
      <c r="K31" s="31">
        <v>59.2</v>
      </c>
      <c r="L31" s="31">
        <v>80</v>
      </c>
      <c r="M31" s="76" t="s">
        <v>4989</v>
      </c>
      <c r="N31" s="76" t="s">
        <v>4989</v>
      </c>
      <c r="O31" s="35"/>
    </row>
    <row r="32" spans="2:15" x14ac:dyDescent="0.35">
      <c r="B32" s="8" t="s">
        <v>120</v>
      </c>
      <c r="C32" s="57" t="s">
        <v>121</v>
      </c>
      <c r="D32" s="54" t="s">
        <v>122</v>
      </c>
      <c r="E32" s="6" t="s">
        <v>123</v>
      </c>
      <c r="F32" s="19">
        <v>1136255</v>
      </c>
      <c r="G32" s="24">
        <v>7998.1</v>
      </c>
      <c r="H32" s="24">
        <v>1.44</v>
      </c>
      <c r="I32" s="31"/>
      <c r="J32" s="31"/>
      <c r="K32" s="31">
        <v>63.4</v>
      </c>
      <c r="L32" s="31">
        <v>60</v>
      </c>
      <c r="M32" s="76" t="s">
        <v>4990</v>
      </c>
      <c r="N32" s="31" t="s">
        <v>5005</v>
      </c>
      <c r="O32" s="35"/>
    </row>
    <row r="33" spans="2:15" x14ac:dyDescent="0.35">
      <c r="B33" s="8" t="s">
        <v>124</v>
      </c>
      <c r="C33" s="57" t="s">
        <v>125</v>
      </c>
      <c r="D33" s="54" t="s">
        <v>126</v>
      </c>
      <c r="E33" s="6" t="s">
        <v>127</v>
      </c>
      <c r="F33" s="19">
        <v>276000</v>
      </c>
      <c r="G33" s="24">
        <v>7887.53</v>
      </c>
      <c r="H33" s="24">
        <v>1.42</v>
      </c>
      <c r="I33" s="31"/>
      <c r="J33" s="31"/>
      <c r="K33" s="31">
        <v>66.900000000000006</v>
      </c>
      <c r="L33" s="31">
        <v>70</v>
      </c>
      <c r="M33" s="76" t="s">
        <v>4991</v>
      </c>
      <c r="N33" s="31" t="s">
        <v>5005</v>
      </c>
      <c r="O33" s="35"/>
    </row>
    <row r="34" spans="2:15" x14ac:dyDescent="0.35">
      <c r="B34" s="8" t="s">
        <v>128</v>
      </c>
      <c r="C34" s="57" t="s">
        <v>129</v>
      </c>
      <c r="D34" s="54" t="s">
        <v>130</v>
      </c>
      <c r="E34" s="6" t="s">
        <v>131</v>
      </c>
      <c r="F34" s="19">
        <v>132000</v>
      </c>
      <c r="G34" s="24">
        <v>7754.54</v>
      </c>
      <c r="H34" s="24">
        <v>1.4</v>
      </c>
      <c r="I34" s="31"/>
      <c r="J34" s="31"/>
      <c r="K34" s="31">
        <v>70.599999999999994</v>
      </c>
      <c r="L34" s="31">
        <v>90</v>
      </c>
      <c r="M34" s="76" t="s">
        <v>4992</v>
      </c>
      <c r="N34" s="31" t="s">
        <v>5005</v>
      </c>
      <c r="O34" s="35"/>
    </row>
    <row r="35" spans="2:15" x14ac:dyDescent="0.35">
      <c r="B35" s="8" t="s">
        <v>132</v>
      </c>
      <c r="C35" s="57" t="s">
        <v>133</v>
      </c>
      <c r="D35" s="54" t="s">
        <v>134</v>
      </c>
      <c r="E35" s="6" t="s">
        <v>135</v>
      </c>
      <c r="F35" s="19">
        <v>4507530</v>
      </c>
      <c r="G35" s="24">
        <v>7613.22</v>
      </c>
      <c r="H35" s="24">
        <v>1.37</v>
      </c>
      <c r="I35" s="31"/>
      <c r="J35" s="31"/>
      <c r="K35" s="31">
        <v>62.9</v>
      </c>
      <c r="L35" s="31">
        <v>76</v>
      </c>
      <c r="M35" s="76" t="s">
        <v>4993</v>
      </c>
      <c r="N35" s="76" t="s">
        <v>4993</v>
      </c>
      <c r="O35" s="35"/>
    </row>
    <row r="36" spans="2:15" x14ac:dyDescent="0.35">
      <c r="B36" s="8" t="s">
        <v>136</v>
      </c>
      <c r="C36" s="57" t="s">
        <v>137</v>
      </c>
      <c r="D36" s="54" t="s">
        <v>138</v>
      </c>
      <c r="E36" s="6" t="s">
        <v>139</v>
      </c>
      <c r="F36" s="19">
        <v>250000</v>
      </c>
      <c r="G36" s="24">
        <v>7132.63</v>
      </c>
      <c r="H36" s="24">
        <v>1.29</v>
      </c>
      <c r="I36" s="31"/>
      <c r="J36" s="31"/>
      <c r="K36" s="31">
        <v>71.3</v>
      </c>
      <c r="L36" s="31">
        <v>69</v>
      </c>
      <c r="M36" s="76" t="s">
        <v>4994</v>
      </c>
      <c r="N36" s="31" t="s">
        <v>5005</v>
      </c>
      <c r="O36" s="35"/>
    </row>
    <row r="37" spans="2:15" x14ac:dyDescent="0.35">
      <c r="B37" s="8" t="s">
        <v>140</v>
      </c>
      <c r="C37" s="57" t="s">
        <v>141</v>
      </c>
      <c r="D37" s="54" t="s">
        <v>142</v>
      </c>
      <c r="E37" s="6" t="s">
        <v>143</v>
      </c>
      <c r="F37" s="19">
        <v>1400000</v>
      </c>
      <c r="G37" s="24">
        <v>7060.2</v>
      </c>
      <c r="H37" s="24">
        <v>1.27</v>
      </c>
      <c r="I37" s="31"/>
      <c r="J37" s="31"/>
      <c r="K37" s="31">
        <v>72.2</v>
      </c>
      <c r="L37" s="31">
        <v>81</v>
      </c>
      <c r="M37" s="76" t="s">
        <v>4995</v>
      </c>
      <c r="N37" s="31" t="s">
        <v>5005</v>
      </c>
      <c r="O37" s="35"/>
    </row>
    <row r="38" spans="2:15" x14ac:dyDescent="0.35">
      <c r="B38" s="8" t="s">
        <v>144</v>
      </c>
      <c r="C38" s="57" t="s">
        <v>145</v>
      </c>
      <c r="D38" s="54" t="s">
        <v>146</v>
      </c>
      <c r="E38" s="6" t="s">
        <v>131</v>
      </c>
      <c r="F38" s="19">
        <v>53000</v>
      </c>
      <c r="G38" s="24">
        <v>6817.68</v>
      </c>
      <c r="H38" s="24">
        <v>1.23</v>
      </c>
      <c r="I38" s="31"/>
      <c r="J38" s="31"/>
      <c r="K38" s="31">
        <v>70.099999999999994</v>
      </c>
      <c r="L38" s="31">
        <v>83.3</v>
      </c>
      <c r="M38" s="76" t="s">
        <v>4996</v>
      </c>
      <c r="N38" s="31" t="s">
        <v>5005</v>
      </c>
      <c r="O38" s="35"/>
    </row>
    <row r="39" spans="2:15" x14ac:dyDescent="0.35">
      <c r="B39" s="8" t="s">
        <v>147</v>
      </c>
      <c r="C39" s="57" t="s">
        <v>148</v>
      </c>
      <c r="D39" s="54" t="s">
        <v>149</v>
      </c>
      <c r="E39" s="6" t="s">
        <v>150</v>
      </c>
      <c r="F39" s="19">
        <v>675000</v>
      </c>
      <c r="G39" s="24">
        <v>6691.95</v>
      </c>
      <c r="H39" s="24">
        <v>1.21</v>
      </c>
      <c r="I39" s="31"/>
      <c r="J39" s="31"/>
      <c r="K39" s="31">
        <v>66</v>
      </c>
      <c r="L39" s="31">
        <v>68</v>
      </c>
      <c r="M39" s="76" t="s">
        <v>4997</v>
      </c>
      <c r="N39" s="31" t="s">
        <v>5005</v>
      </c>
      <c r="O39" s="35"/>
    </row>
    <row r="40" spans="2:15" x14ac:dyDescent="0.35">
      <c r="B40" s="8" t="s">
        <v>151</v>
      </c>
      <c r="C40" s="57" t="s">
        <v>152</v>
      </c>
      <c r="D40" s="54" t="s">
        <v>153</v>
      </c>
      <c r="E40" s="6" t="s">
        <v>131</v>
      </c>
      <c r="F40" s="19">
        <v>165435</v>
      </c>
      <c r="G40" s="24">
        <v>6391.75</v>
      </c>
      <c r="H40" s="24">
        <v>1.1499999999999999</v>
      </c>
      <c r="I40" s="31"/>
      <c r="J40" s="31"/>
      <c r="K40" s="31">
        <v>66.400000000000006</v>
      </c>
      <c r="L40" s="31">
        <v>69.7</v>
      </c>
      <c r="M40" s="76" t="s">
        <v>4998</v>
      </c>
      <c r="N40" s="76" t="s">
        <v>4998</v>
      </c>
      <c r="O40" s="35"/>
    </row>
    <row r="41" spans="2:15" x14ac:dyDescent="0.35">
      <c r="B41" s="8" t="s">
        <v>154</v>
      </c>
      <c r="C41" s="57" t="s">
        <v>155</v>
      </c>
      <c r="D41" s="54" t="s">
        <v>156</v>
      </c>
      <c r="E41" s="6" t="s">
        <v>143</v>
      </c>
      <c r="F41" s="19">
        <v>185000</v>
      </c>
      <c r="G41" s="24">
        <v>6337.73</v>
      </c>
      <c r="H41" s="24">
        <v>1.1399999999999999</v>
      </c>
      <c r="I41" s="31"/>
      <c r="J41" s="31"/>
      <c r="K41" s="31">
        <v>69.099999999999994</v>
      </c>
      <c r="L41" s="31">
        <v>77</v>
      </c>
      <c r="M41" s="76" t="s">
        <v>4999</v>
      </c>
      <c r="N41" s="31" t="s">
        <v>5005</v>
      </c>
      <c r="O41" s="35"/>
    </row>
    <row r="42" spans="2:15" x14ac:dyDescent="0.35">
      <c r="B42" s="8" t="s">
        <v>157</v>
      </c>
      <c r="C42" s="57" t="s">
        <v>158</v>
      </c>
      <c r="D42" s="54" t="s">
        <v>159</v>
      </c>
      <c r="E42" s="6" t="s">
        <v>160</v>
      </c>
      <c r="F42" s="19">
        <v>205666</v>
      </c>
      <c r="G42" s="24">
        <v>5802.97</v>
      </c>
      <c r="H42" s="24">
        <v>1.05</v>
      </c>
      <c r="I42" s="31"/>
      <c r="J42" s="31"/>
      <c r="K42" s="31">
        <v>72.5</v>
      </c>
      <c r="L42" s="31">
        <v>74.400000000000006</v>
      </c>
      <c r="M42" s="76" t="s">
        <v>5000</v>
      </c>
      <c r="N42" s="76" t="s">
        <v>5000</v>
      </c>
      <c r="O42" s="35"/>
    </row>
    <row r="43" spans="2:15" x14ac:dyDescent="0.35">
      <c r="B43" s="8" t="s">
        <v>161</v>
      </c>
      <c r="C43" s="57" t="s">
        <v>162</v>
      </c>
      <c r="D43" s="54" t="s">
        <v>163</v>
      </c>
      <c r="E43" s="6" t="s">
        <v>127</v>
      </c>
      <c r="F43" s="19">
        <v>155000</v>
      </c>
      <c r="G43" s="24">
        <v>4516.78</v>
      </c>
      <c r="H43" s="24">
        <v>0.81</v>
      </c>
      <c r="I43" s="31"/>
      <c r="J43" s="31"/>
      <c r="K43" s="31">
        <v>68.5</v>
      </c>
      <c r="L43" s="31">
        <v>81.7</v>
      </c>
      <c r="M43" s="76" t="s">
        <v>5001</v>
      </c>
      <c r="N43" s="76" t="s">
        <v>5001</v>
      </c>
      <c r="O43" s="35"/>
    </row>
    <row r="44" spans="2:15" x14ac:dyDescent="0.35">
      <c r="B44" s="8" t="s">
        <v>164</v>
      </c>
      <c r="C44" s="57" t="s">
        <v>165</v>
      </c>
      <c r="D44" s="54" t="s">
        <v>166</v>
      </c>
      <c r="E44" s="6" t="s">
        <v>150</v>
      </c>
      <c r="F44" s="19">
        <v>390000</v>
      </c>
      <c r="G44" s="24">
        <v>4445.22</v>
      </c>
      <c r="H44" s="24">
        <v>0.8</v>
      </c>
      <c r="I44" s="31"/>
      <c r="J44" s="31"/>
      <c r="K44" s="31">
        <v>69.3</v>
      </c>
      <c r="L44" s="31">
        <v>62</v>
      </c>
      <c r="M44" s="76" t="s">
        <v>5002</v>
      </c>
      <c r="N44" s="31" t="s">
        <v>5005</v>
      </c>
      <c r="O44" s="35"/>
    </row>
    <row r="45" spans="2:15" x14ac:dyDescent="0.35">
      <c r="B45" s="8" t="s">
        <v>167</v>
      </c>
      <c r="C45" s="57" t="s">
        <v>168</v>
      </c>
      <c r="D45" s="54" t="s">
        <v>169</v>
      </c>
      <c r="E45" s="6" t="s">
        <v>170</v>
      </c>
      <c r="F45" s="19">
        <v>1900000</v>
      </c>
      <c r="G45" s="24">
        <v>4119.7700000000004</v>
      </c>
      <c r="H45" s="24">
        <v>0.74</v>
      </c>
      <c r="I45" s="31"/>
      <c r="J45" s="31"/>
      <c r="K45" s="31">
        <v>70.5</v>
      </c>
      <c r="L45" s="31">
        <v>91.1</v>
      </c>
      <c r="M45" s="76" t="s">
        <v>5003</v>
      </c>
      <c r="N45" s="76" t="s">
        <v>5003</v>
      </c>
      <c r="O45" s="35"/>
    </row>
    <row r="46" spans="2:15" x14ac:dyDescent="0.35">
      <c r="C46" s="58" t="s">
        <v>171</v>
      </c>
      <c r="D46" s="54"/>
      <c r="E46" s="6"/>
      <c r="F46" s="19"/>
      <c r="G46" s="25">
        <v>534366.05000000005</v>
      </c>
      <c r="H46" s="25">
        <v>96.38</v>
      </c>
      <c r="I46" s="31"/>
      <c r="J46" s="31"/>
      <c r="K46" s="31"/>
      <c r="L46" s="31"/>
      <c r="M46" s="31"/>
      <c r="N46" s="31"/>
      <c r="O46" s="35"/>
    </row>
    <row r="47" spans="2:15" x14ac:dyDescent="0.35">
      <c r="C47" s="57"/>
      <c r="D47" s="54"/>
      <c r="E47" s="6"/>
      <c r="F47" s="19"/>
      <c r="G47" s="24"/>
      <c r="H47" s="24"/>
      <c r="I47" s="31"/>
      <c r="J47" s="31"/>
      <c r="K47" s="31"/>
      <c r="L47" s="31"/>
      <c r="M47" s="31"/>
      <c r="N47" s="31"/>
      <c r="O47" s="35"/>
    </row>
    <row r="48" spans="2:15" x14ac:dyDescent="0.35">
      <c r="C48" s="59" t="s">
        <v>3</v>
      </c>
      <c r="D48" s="54"/>
      <c r="E48" s="6"/>
      <c r="F48" s="19"/>
      <c r="G48" s="24"/>
      <c r="H48" s="24"/>
      <c r="I48" s="31"/>
      <c r="J48" s="31"/>
      <c r="K48" s="31"/>
      <c r="L48" s="31"/>
      <c r="M48" s="31"/>
      <c r="N48" s="31"/>
      <c r="O48" s="35"/>
    </row>
    <row r="49" spans="2:15" x14ac:dyDescent="0.35">
      <c r="B49" s="8" t="s">
        <v>172</v>
      </c>
      <c r="C49" s="57" t="s">
        <v>173</v>
      </c>
      <c r="D49" s="54" t="s">
        <v>174</v>
      </c>
      <c r="E49" s="6" t="s">
        <v>175</v>
      </c>
      <c r="F49" s="19">
        <v>27000</v>
      </c>
      <c r="G49" s="61">
        <v>0</v>
      </c>
      <c r="H49" s="24" t="s">
        <v>4923</v>
      </c>
      <c r="I49" s="31"/>
      <c r="J49" s="31"/>
      <c r="K49" s="31" t="s">
        <v>5005</v>
      </c>
      <c r="L49" s="31" t="s">
        <v>5005</v>
      </c>
      <c r="M49" s="31" t="s">
        <v>5005</v>
      </c>
      <c r="N49" s="31" t="s">
        <v>5005</v>
      </c>
      <c r="O49" s="35" t="s">
        <v>4963</v>
      </c>
    </row>
    <row r="50" spans="2:15" x14ac:dyDescent="0.35">
      <c r="B50" s="8" t="s">
        <v>176</v>
      </c>
      <c r="C50" s="57" t="s">
        <v>177</v>
      </c>
      <c r="D50" s="54" t="s">
        <v>178</v>
      </c>
      <c r="E50" s="6" t="s">
        <v>104</v>
      </c>
      <c r="F50" s="19">
        <v>80000</v>
      </c>
      <c r="G50" s="61">
        <v>0</v>
      </c>
      <c r="H50" s="24" t="s">
        <v>4923</v>
      </c>
      <c r="I50" s="31"/>
      <c r="J50" s="31"/>
      <c r="K50" s="31" t="s">
        <v>5005</v>
      </c>
      <c r="L50" s="31" t="s">
        <v>5005</v>
      </c>
      <c r="M50" s="31" t="s">
        <v>5005</v>
      </c>
      <c r="N50" s="31" t="s">
        <v>5005</v>
      </c>
      <c r="O50" s="35" t="s">
        <v>4963</v>
      </c>
    </row>
    <row r="51" spans="2:15" x14ac:dyDescent="0.35">
      <c r="C51" s="58" t="s">
        <v>171</v>
      </c>
      <c r="D51" s="54"/>
      <c r="E51" s="6"/>
      <c r="F51" s="19"/>
      <c r="G51" s="62">
        <v>0</v>
      </c>
      <c r="H51" s="25" t="s">
        <v>4923</v>
      </c>
      <c r="I51" s="31"/>
      <c r="J51" s="31"/>
      <c r="K51" s="31"/>
      <c r="L51" s="31"/>
      <c r="M51" s="31"/>
      <c r="N51" s="31"/>
      <c r="O51" s="35"/>
    </row>
    <row r="52" spans="2:15" x14ac:dyDescent="0.35">
      <c r="C52" s="57"/>
      <c r="D52" s="54"/>
      <c r="E52" s="6"/>
      <c r="F52" s="19"/>
      <c r="G52" s="24"/>
      <c r="H52" s="24"/>
      <c r="I52" s="31"/>
      <c r="J52" s="31"/>
      <c r="K52" s="31"/>
      <c r="L52" s="31"/>
      <c r="M52" s="31"/>
      <c r="N52" s="31"/>
      <c r="O52" s="35"/>
    </row>
    <row r="53" spans="2:15" x14ac:dyDescent="0.35">
      <c r="C53" s="59" t="s">
        <v>4</v>
      </c>
      <c r="D53" s="54"/>
      <c r="E53" s="6"/>
      <c r="F53" s="19"/>
      <c r="G53" s="24"/>
      <c r="H53" s="24"/>
      <c r="I53" s="31"/>
      <c r="J53" s="31"/>
      <c r="K53" s="31"/>
      <c r="L53" s="31"/>
      <c r="M53" s="31"/>
      <c r="N53" s="31"/>
      <c r="O53" s="35"/>
    </row>
    <row r="54" spans="2:15" x14ac:dyDescent="0.35">
      <c r="B54" s="8" t="s">
        <v>179</v>
      </c>
      <c r="C54" s="57" t="s">
        <v>180</v>
      </c>
      <c r="D54" s="54" t="s">
        <v>181</v>
      </c>
      <c r="E54" s="6" t="s">
        <v>50</v>
      </c>
      <c r="F54" s="19">
        <v>34000</v>
      </c>
      <c r="G54" s="24">
        <v>12226.87</v>
      </c>
      <c r="H54" s="24">
        <v>2.21</v>
      </c>
      <c r="I54" s="31"/>
      <c r="J54" s="31"/>
      <c r="K54" s="31" t="s">
        <v>5005</v>
      </c>
      <c r="L54" s="31" t="s">
        <v>5005</v>
      </c>
      <c r="M54" s="76" t="s">
        <v>5004</v>
      </c>
      <c r="N54" s="31" t="s">
        <v>5005</v>
      </c>
      <c r="O54" s="35"/>
    </row>
    <row r="55" spans="2:15" x14ac:dyDescent="0.35">
      <c r="C55" s="58" t="s">
        <v>171</v>
      </c>
      <c r="D55" s="54"/>
      <c r="E55" s="6"/>
      <c r="F55" s="19"/>
      <c r="G55" s="25">
        <v>12226.87</v>
      </c>
      <c r="H55" s="25">
        <v>2.21</v>
      </c>
      <c r="I55" s="31"/>
      <c r="J55" s="31"/>
      <c r="K55" s="31"/>
      <c r="L55" s="31"/>
      <c r="M55" s="31"/>
      <c r="N55" s="31"/>
      <c r="O55" s="35"/>
    </row>
    <row r="56" spans="2:15" x14ac:dyDescent="0.35">
      <c r="C56" s="57"/>
      <c r="D56" s="54"/>
      <c r="E56" s="6"/>
      <c r="F56" s="19"/>
      <c r="G56" s="24"/>
      <c r="H56" s="24"/>
      <c r="I56" s="31"/>
      <c r="J56" s="31"/>
      <c r="K56" s="31"/>
      <c r="L56" s="31"/>
      <c r="M56" s="31"/>
      <c r="N56" s="31"/>
      <c r="O56" s="35"/>
    </row>
    <row r="57" spans="2:15" x14ac:dyDescent="0.35">
      <c r="C57" s="58" t="s">
        <v>5</v>
      </c>
      <c r="D57" s="54"/>
      <c r="E57" s="6"/>
      <c r="F57" s="19"/>
      <c r="G57" s="24"/>
      <c r="H57" s="24"/>
      <c r="I57" s="31"/>
      <c r="J57" s="31"/>
      <c r="K57" s="31"/>
      <c r="L57" s="31"/>
      <c r="M57" s="31"/>
      <c r="N57" s="31"/>
      <c r="O57" s="35"/>
    </row>
    <row r="58" spans="2:15" x14ac:dyDescent="0.35">
      <c r="C58" s="57"/>
      <c r="D58" s="54"/>
      <c r="E58" s="6"/>
      <c r="F58" s="19"/>
      <c r="G58" s="24"/>
      <c r="H58" s="24"/>
      <c r="I58" s="31"/>
      <c r="J58" s="31"/>
      <c r="K58" s="31"/>
      <c r="L58" s="31"/>
      <c r="M58" s="31"/>
      <c r="N58" s="31"/>
      <c r="O58" s="35"/>
    </row>
    <row r="59" spans="2:15" x14ac:dyDescent="0.35">
      <c r="C59" s="58" t="s">
        <v>6</v>
      </c>
      <c r="D59" s="54"/>
      <c r="E59" s="6"/>
      <c r="F59" s="19"/>
      <c r="G59" s="24" t="s">
        <v>2</v>
      </c>
      <c r="H59" s="24" t="s">
        <v>2</v>
      </c>
      <c r="I59" s="31"/>
      <c r="J59" s="31"/>
      <c r="K59" s="31"/>
      <c r="L59" s="31"/>
      <c r="M59" s="31"/>
      <c r="N59" s="31"/>
      <c r="O59" s="35"/>
    </row>
    <row r="60" spans="2:15" x14ac:dyDescent="0.35">
      <c r="C60" s="57"/>
      <c r="D60" s="54"/>
      <c r="E60" s="6"/>
      <c r="F60" s="19"/>
      <c r="G60" s="24"/>
      <c r="H60" s="24"/>
      <c r="I60" s="31"/>
      <c r="J60" s="31"/>
      <c r="K60" s="31"/>
      <c r="L60" s="31"/>
      <c r="M60" s="31"/>
      <c r="N60" s="31"/>
      <c r="O60" s="35"/>
    </row>
    <row r="61" spans="2:15" x14ac:dyDescent="0.35">
      <c r="C61" s="58" t="s">
        <v>7</v>
      </c>
      <c r="D61" s="54"/>
      <c r="E61" s="6"/>
      <c r="F61" s="19"/>
      <c r="G61" s="24" t="s">
        <v>2</v>
      </c>
      <c r="H61" s="24" t="s">
        <v>2</v>
      </c>
      <c r="I61" s="31"/>
      <c r="J61" s="31"/>
      <c r="K61" s="31"/>
      <c r="L61" s="31"/>
      <c r="M61" s="31"/>
      <c r="N61" s="31"/>
      <c r="O61" s="35"/>
    </row>
    <row r="62" spans="2:15" x14ac:dyDescent="0.35">
      <c r="C62" s="57"/>
      <c r="D62" s="54"/>
      <c r="E62" s="6"/>
      <c r="F62" s="19"/>
      <c r="G62" s="24"/>
      <c r="H62" s="24"/>
      <c r="I62" s="31"/>
      <c r="J62" s="31"/>
      <c r="K62" s="31"/>
      <c r="L62" s="31"/>
      <c r="M62" s="31"/>
      <c r="N62" s="31"/>
      <c r="O62" s="35"/>
    </row>
    <row r="63" spans="2:15" x14ac:dyDescent="0.35">
      <c r="C63" s="58" t="s">
        <v>8</v>
      </c>
      <c r="D63" s="54"/>
      <c r="E63" s="6"/>
      <c r="F63" s="19"/>
      <c r="G63" s="24" t="s">
        <v>2</v>
      </c>
      <c r="H63" s="24" t="s">
        <v>2</v>
      </c>
      <c r="I63" s="31"/>
      <c r="J63" s="31"/>
      <c r="K63" s="31"/>
      <c r="L63" s="31"/>
      <c r="M63" s="31"/>
      <c r="N63" s="31"/>
      <c r="O63" s="35"/>
    </row>
    <row r="64" spans="2:15" x14ac:dyDescent="0.35">
      <c r="C64" s="57"/>
      <c r="D64" s="54"/>
      <c r="E64" s="6"/>
      <c r="F64" s="19"/>
      <c r="G64" s="24"/>
      <c r="H64" s="24"/>
      <c r="I64" s="31"/>
      <c r="J64" s="31"/>
      <c r="K64" s="31"/>
      <c r="L64" s="31"/>
      <c r="M64" s="31"/>
      <c r="N64" s="31"/>
      <c r="O64" s="35"/>
    </row>
    <row r="65" spans="1:15" x14ac:dyDescent="0.35">
      <c r="C65" s="58" t="s">
        <v>9</v>
      </c>
      <c r="D65" s="54"/>
      <c r="E65" s="6"/>
      <c r="F65" s="19"/>
      <c r="G65" s="24" t="s">
        <v>2</v>
      </c>
      <c r="H65" s="24" t="s">
        <v>2</v>
      </c>
      <c r="I65" s="31"/>
      <c r="J65" s="31"/>
      <c r="K65" s="31"/>
      <c r="L65" s="31"/>
      <c r="M65" s="31"/>
      <c r="N65" s="31"/>
      <c r="O65" s="35"/>
    </row>
    <row r="66" spans="1:15" x14ac:dyDescent="0.35">
      <c r="C66" s="57"/>
      <c r="D66" s="54"/>
      <c r="E66" s="6"/>
      <c r="F66" s="19"/>
      <c r="G66" s="24"/>
      <c r="H66" s="24"/>
      <c r="I66" s="31"/>
      <c r="J66" s="31"/>
      <c r="K66" s="31"/>
      <c r="L66" s="31"/>
      <c r="M66" s="31"/>
      <c r="N66" s="31"/>
      <c r="O66" s="35"/>
    </row>
    <row r="67" spans="1:15" x14ac:dyDescent="0.35">
      <c r="C67" s="58" t="s">
        <v>10</v>
      </c>
      <c r="D67" s="54"/>
      <c r="E67" s="6"/>
      <c r="F67" s="19"/>
      <c r="G67" s="24" t="s">
        <v>2</v>
      </c>
      <c r="H67" s="24" t="s">
        <v>2</v>
      </c>
      <c r="I67" s="31"/>
      <c r="J67" s="31"/>
      <c r="K67" s="31"/>
      <c r="L67" s="31"/>
      <c r="M67" s="31"/>
      <c r="N67" s="31"/>
      <c r="O67" s="35"/>
    </row>
    <row r="68" spans="1:15" x14ac:dyDescent="0.35">
      <c r="C68" s="57"/>
      <c r="D68" s="54"/>
      <c r="E68" s="6"/>
      <c r="F68" s="19"/>
      <c r="G68" s="24"/>
      <c r="H68" s="24"/>
      <c r="I68" s="31"/>
      <c r="J68" s="31"/>
      <c r="K68" s="31"/>
      <c r="L68" s="31"/>
      <c r="M68" s="31"/>
      <c r="N68" s="31"/>
      <c r="O68" s="35"/>
    </row>
    <row r="69" spans="1:15" x14ac:dyDescent="0.35">
      <c r="A69" s="10"/>
      <c r="B69" s="28"/>
      <c r="C69" s="58" t="s">
        <v>11</v>
      </c>
      <c r="D69" s="54"/>
      <c r="E69" s="6"/>
      <c r="F69" s="19"/>
      <c r="G69" s="24"/>
      <c r="H69" s="24"/>
      <c r="I69" s="31"/>
      <c r="J69" s="31"/>
      <c r="K69" s="31"/>
      <c r="L69" s="31"/>
      <c r="M69" s="31"/>
      <c r="N69" s="31"/>
      <c r="O69" s="35"/>
    </row>
    <row r="70" spans="1:15" x14ac:dyDescent="0.35">
      <c r="A70" s="28"/>
      <c r="B70" s="28"/>
      <c r="C70" s="58" t="s">
        <v>13</v>
      </c>
      <c r="D70" s="54"/>
      <c r="E70" s="6"/>
      <c r="F70" s="19"/>
      <c r="G70" s="24" t="s">
        <v>2</v>
      </c>
      <c r="H70" s="24" t="s">
        <v>2</v>
      </c>
      <c r="I70" s="31"/>
      <c r="J70" s="31"/>
      <c r="K70" s="31"/>
      <c r="L70" s="31"/>
      <c r="M70" s="31"/>
      <c r="N70" s="31"/>
      <c r="O70" s="35"/>
    </row>
    <row r="71" spans="1:15" x14ac:dyDescent="0.35">
      <c r="A71" s="28"/>
      <c r="B71" s="28"/>
      <c r="C71" s="58"/>
      <c r="D71" s="54"/>
      <c r="E71" s="6"/>
      <c r="F71" s="19"/>
      <c r="G71" s="24"/>
      <c r="H71" s="24"/>
      <c r="I71" s="31"/>
      <c r="J71" s="31"/>
      <c r="K71" s="31"/>
      <c r="L71" s="31"/>
      <c r="M71" s="31"/>
      <c r="N71" s="31"/>
      <c r="O71" s="35"/>
    </row>
    <row r="72" spans="1:15" x14ac:dyDescent="0.35">
      <c r="A72" s="28"/>
      <c r="B72" s="28"/>
      <c r="C72" s="58" t="s">
        <v>14</v>
      </c>
      <c r="D72" s="54"/>
      <c r="E72" s="6"/>
      <c r="F72" s="19"/>
      <c r="G72" s="24" t="s">
        <v>2</v>
      </c>
      <c r="H72" s="24" t="s">
        <v>2</v>
      </c>
      <c r="I72" s="31"/>
      <c r="J72" s="31"/>
      <c r="K72" s="31"/>
      <c r="L72" s="31"/>
      <c r="M72" s="31"/>
      <c r="N72" s="31"/>
      <c r="O72" s="35"/>
    </row>
    <row r="73" spans="1:15" x14ac:dyDescent="0.35">
      <c r="A73" s="28"/>
      <c r="B73" s="28"/>
      <c r="C73" s="58"/>
      <c r="D73" s="54"/>
      <c r="E73" s="6"/>
      <c r="F73" s="19"/>
      <c r="G73" s="24"/>
      <c r="H73" s="24"/>
      <c r="I73" s="31"/>
      <c r="J73" s="31"/>
      <c r="K73" s="31"/>
      <c r="L73" s="31"/>
      <c r="M73" s="31"/>
      <c r="N73" s="31"/>
      <c r="O73" s="35"/>
    </row>
    <row r="74" spans="1:15" x14ac:dyDescent="0.35">
      <c r="C74" s="59" t="s">
        <v>15</v>
      </c>
      <c r="D74" s="54"/>
      <c r="E74" s="6"/>
      <c r="F74" s="19"/>
      <c r="G74" s="24"/>
      <c r="H74" s="24"/>
      <c r="I74" s="31"/>
      <c r="J74" s="31"/>
      <c r="K74" s="31"/>
      <c r="L74" s="31"/>
      <c r="M74" s="31"/>
      <c r="N74" s="31"/>
      <c r="O74" s="35"/>
    </row>
    <row r="75" spans="1:15" x14ac:dyDescent="0.35">
      <c r="B75" s="8" t="s">
        <v>182</v>
      </c>
      <c r="C75" s="57" t="s">
        <v>183</v>
      </c>
      <c r="D75" s="54" t="s">
        <v>184</v>
      </c>
      <c r="E75" s="6" t="s">
        <v>185</v>
      </c>
      <c r="F75" s="19">
        <v>500000</v>
      </c>
      <c r="G75" s="24">
        <v>489.07</v>
      </c>
      <c r="H75" s="24">
        <v>0.09</v>
      </c>
      <c r="I75" s="31">
        <v>6.5805999999999996</v>
      </c>
      <c r="J75" s="31"/>
      <c r="K75" s="31" t="s">
        <v>5005</v>
      </c>
      <c r="L75" s="31" t="s">
        <v>5005</v>
      </c>
      <c r="M75" s="31" t="s">
        <v>5005</v>
      </c>
      <c r="N75" s="31" t="s">
        <v>5005</v>
      </c>
      <c r="O75" s="35"/>
    </row>
    <row r="76" spans="1:15" x14ac:dyDescent="0.35">
      <c r="C76" s="58" t="s">
        <v>171</v>
      </c>
      <c r="D76" s="54"/>
      <c r="E76" s="6"/>
      <c r="F76" s="19"/>
      <c r="G76" s="25">
        <v>489.07</v>
      </c>
      <c r="H76" s="25">
        <v>0.09</v>
      </c>
      <c r="I76" s="31"/>
      <c r="J76" s="31"/>
      <c r="K76" s="31"/>
      <c r="L76" s="31"/>
      <c r="M76" s="31"/>
      <c r="N76" s="31"/>
      <c r="O76" s="35"/>
    </row>
    <row r="77" spans="1:15" x14ac:dyDescent="0.35">
      <c r="C77" s="57"/>
      <c r="D77" s="54"/>
      <c r="E77" s="6"/>
      <c r="F77" s="19"/>
      <c r="G77" s="24"/>
      <c r="H77" s="24"/>
      <c r="I77" s="31"/>
      <c r="J77" s="31"/>
      <c r="K77" s="31"/>
      <c r="L77" s="31"/>
      <c r="M77" s="31"/>
      <c r="N77" s="31"/>
      <c r="O77" s="35"/>
    </row>
    <row r="78" spans="1:15" x14ac:dyDescent="0.35">
      <c r="C78" s="58" t="s">
        <v>16</v>
      </c>
      <c r="D78" s="54"/>
      <c r="E78" s="6"/>
      <c r="F78" s="19"/>
      <c r="G78" s="24" t="s">
        <v>2</v>
      </c>
      <c r="H78" s="24" t="s">
        <v>2</v>
      </c>
      <c r="I78" s="31"/>
      <c r="J78" s="31"/>
      <c r="K78" s="31"/>
      <c r="L78" s="31"/>
      <c r="M78" s="31"/>
      <c r="N78" s="31"/>
      <c r="O78" s="35"/>
    </row>
    <row r="79" spans="1:15" x14ac:dyDescent="0.35">
      <c r="C79" s="57"/>
      <c r="D79" s="54"/>
      <c r="E79" s="6"/>
      <c r="F79" s="19"/>
      <c r="G79" s="24"/>
      <c r="H79" s="24"/>
      <c r="I79" s="31"/>
      <c r="J79" s="31"/>
      <c r="K79" s="31"/>
      <c r="L79" s="31"/>
      <c r="M79" s="31"/>
      <c r="N79" s="31"/>
      <c r="O79" s="35"/>
    </row>
    <row r="80" spans="1:15" x14ac:dyDescent="0.35">
      <c r="C80" s="58" t="s">
        <v>17</v>
      </c>
      <c r="D80" s="54"/>
      <c r="E80" s="6"/>
      <c r="F80" s="19"/>
      <c r="G80" s="24" t="s">
        <v>2</v>
      </c>
      <c r="H80" s="24" t="s">
        <v>2</v>
      </c>
      <c r="I80" s="31"/>
      <c r="J80" s="31"/>
      <c r="K80" s="31"/>
      <c r="L80" s="31"/>
      <c r="M80" s="31"/>
      <c r="N80" s="31"/>
      <c r="O80" s="35"/>
    </row>
    <row r="81" spans="1:15" x14ac:dyDescent="0.35">
      <c r="C81" s="57"/>
      <c r="D81" s="54"/>
      <c r="E81" s="6"/>
      <c r="F81" s="19"/>
      <c r="G81" s="24"/>
      <c r="H81" s="24"/>
      <c r="I81" s="31"/>
      <c r="J81" s="31"/>
      <c r="K81" s="31"/>
      <c r="L81" s="31"/>
      <c r="M81" s="31"/>
      <c r="N81" s="31"/>
      <c r="O81" s="35"/>
    </row>
    <row r="82" spans="1:15" x14ac:dyDescent="0.35">
      <c r="A82" s="10"/>
      <c r="B82" s="28"/>
      <c r="C82" s="58" t="s">
        <v>18</v>
      </c>
      <c r="D82" s="54"/>
      <c r="E82" s="6"/>
      <c r="F82" s="19"/>
      <c r="G82" s="24"/>
      <c r="H82" s="24"/>
      <c r="I82" s="31"/>
      <c r="J82" s="31"/>
      <c r="K82" s="31"/>
      <c r="L82" s="31"/>
      <c r="M82" s="31"/>
      <c r="N82" s="31"/>
      <c r="O82" s="35"/>
    </row>
    <row r="83" spans="1:15" x14ac:dyDescent="0.35">
      <c r="A83" s="28"/>
      <c r="B83" s="28"/>
      <c r="C83" s="58" t="s">
        <v>19</v>
      </c>
      <c r="D83" s="54"/>
      <c r="E83" s="6"/>
      <c r="F83" s="19"/>
      <c r="G83" s="24" t="s">
        <v>2</v>
      </c>
      <c r="H83" s="24" t="s">
        <v>2</v>
      </c>
      <c r="I83" s="31"/>
      <c r="J83" s="31"/>
      <c r="K83" s="31"/>
      <c r="L83" s="31"/>
      <c r="M83" s="31"/>
      <c r="N83" s="31"/>
      <c r="O83" s="35"/>
    </row>
    <row r="84" spans="1:15" x14ac:dyDescent="0.35">
      <c r="A84" s="28"/>
      <c r="B84" s="28"/>
      <c r="C84" s="58"/>
      <c r="D84" s="54"/>
      <c r="E84" s="6"/>
      <c r="F84" s="19"/>
      <c r="G84" s="24"/>
      <c r="H84" s="24"/>
      <c r="I84" s="31"/>
      <c r="J84" s="31"/>
      <c r="K84" s="31"/>
      <c r="L84" s="31"/>
      <c r="M84" s="31"/>
      <c r="N84" s="31"/>
      <c r="O84" s="35"/>
    </row>
    <row r="85" spans="1:15" x14ac:dyDescent="0.35">
      <c r="A85" s="28"/>
      <c r="B85" s="28"/>
      <c r="C85" s="58" t="s">
        <v>20</v>
      </c>
      <c r="D85" s="54"/>
      <c r="E85" s="6"/>
      <c r="F85" s="19"/>
      <c r="G85" s="24" t="s">
        <v>2</v>
      </c>
      <c r="H85" s="24" t="s">
        <v>2</v>
      </c>
      <c r="I85" s="31"/>
      <c r="J85" s="31"/>
      <c r="K85" s="31"/>
      <c r="L85" s="31"/>
      <c r="M85" s="31"/>
      <c r="N85" s="31"/>
      <c r="O85" s="35"/>
    </row>
    <row r="86" spans="1:15" x14ac:dyDescent="0.35">
      <c r="A86" s="28"/>
      <c r="B86" s="28"/>
      <c r="C86" s="58"/>
      <c r="D86" s="54"/>
      <c r="E86" s="6"/>
      <c r="F86" s="19"/>
      <c r="G86" s="24"/>
      <c r="H86" s="24"/>
      <c r="I86" s="31"/>
      <c r="J86" s="31"/>
      <c r="K86" s="31"/>
      <c r="L86" s="31"/>
      <c r="M86" s="31"/>
      <c r="N86" s="31"/>
      <c r="O86" s="35"/>
    </row>
    <row r="87" spans="1:15" x14ac:dyDescent="0.35">
      <c r="A87" s="28"/>
      <c r="B87" s="28"/>
      <c r="C87" s="58" t="s">
        <v>21</v>
      </c>
      <c r="D87" s="54"/>
      <c r="E87" s="6"/>
      <c r="F87" s="19"/>
      <c r="G87" s="24" t="s">
        <v>2</v>
      </c>
      <c r="H87" s="24" t="s">
        <v>2</v>
      </c>
      <c r="I87" s="31"/>
      <c r="J87" s="31"/>
      <c r="K87" s="31"/>
      <c r="L87" s="31"/>
      <c r="M87" s="31"/>
      <c r="N87" s="31"/>
      <c r="O87" s="35"/>
    </row>
    <row r="88" spans="1:15" x14ac:dyDescent="0.35">
      <c r="A88" s="28"/>
      <c r="B88" s="28"/>
      <c r="C88" s="58"/>
      <c r="D88" s="54"/>
      <c r="E88" s="6"/>
      <c r="F88" s="19"/>
      <c r="G88" s="24"/>
      <c r="H88" s="24"/>
      <c r="I88" s="31"/>
      <c r="J88" s="31"/>
      <c r="K88" s="31"/>
      <c r="L88" s="31"/>
      <c r="M88" s="31"/>
      <c r="N88" s="31"/>
      <c r="O88" s="35"/>
    </row>
    <row r="89" spans="1:15" x14ac:dyDescent="0.35">
      <c r="A89" s="28"/>
      <c r="B89" s="28"/>
      <c r="C89" s="58" t="s">
        <v>22</v>
      </c>
      <c r="D89" s="54"/>
      <c r="E89" s="6"/>
      <c r="F89" s="19"/>
      <c r="G89" s="24" t="s">
        <v>2</v>
      </c>
      <c r="H89" s="24" t="s">
        <v>2</v>
      </c>
      <c r="I89" s="31"/>
      <c r="J89" s="31"/>
      <c r="K89" s="31"/>
      <c r="L89" s="31"/>
      <c r="M89" s="31"/>
      <c r="N89" s="31"/>
      <c r="O89" s="35"/>
    </row>
    <row r="90" spans="1:15" x14ac:dyDescent="0.35">
      <c r="A90" s="28"/>
      <c r="B90" s="28"/>
      <c r="C90" s="58"/>
      <c r="D90" s="54"/>
      <c r="E90" s="6"/>
      <c r="F90" s="19"/>
      <c r="G90" s="24"/>
      <c r="H90" s="24"/>
      <c r="I90" s="31"/>
      <c r="J90" s="31"/>
      <c r="K90" s="31"/>
      <c r="L90" s="31"/>
      <c r="M90" s="31"/>
      <c r="N90" s="31"/>
      <c r="O90" s="35"/>
    </row>
    <row r="91" spans="1:15" x14ac:dyDescent="0.35">
      <c r="A91" s="28"/>
      <c r="B91" s="28"/>
      <c r="C91" s="58" t="s">
        <v>23</v>
      </c>
      <c r="D91" s="54"/>
      <c r="E91" s="6"/>
      <c r="F91" s="19"/>
      <c r="G91" s="24" t="s">
        <v>2</v>
      </c>
      <c r="H91" s="24" t="s">
        <v>2</v>
      </c>
      <c r="I91" s="31"/>
      <c r="J91" s="31"/>
      <c r="K91" s="31"/>
      <c r="L91" s="31"/>
      <c r="M91" s="31"/>
      <c r="N91" s="31"/>
      <c r="O91" s="35"/>
    </row>
    <row r="92" spans="1:15" x14ac:dyDescent="0.35">
      <c r="A92" s="28"/>
      <c r="B92" s="28"/>
      <c r="C92" s="58"/>
      <c r="D92" s="54"/>
      <c r="E92" s="6"/>
      <c r="F92" s="19"/>
      <c r="G92" s="24"/>
      <c r="H92" s="24"/>
      <c r="I92" s="31"/>
      <c r="J92" s="31"/>
      <c r="K92" s="31"/>
      <c r="L92" s="31"/>
      <c r="M92" s="31"/>
      <c r="N92" s="31"/>
      <c r="O92" s="35"/>
    </row>
    <row r="93" spans="1:15" x14ac:dyDescent="0.35">
      <c r="C93" s="59" t="s">
        <v>24</v>
      </c>
      <c r="D93" s="54"/>
      <c r="E93" s="6"/>
      <c r="F93" s="19"/>
      <c r="G93" s="24"/>
      <c r="H93" s="24"/>
      <c r="I93" s="31"/>
      <c r="J93" s="31"/>
      <c r="K93" s="31"/>
      <c r="L93" s="31"/>
      <c r="M93" s="31"/>
      <c r="N93" s="31"/>
      <c r="O93" s="35"/>
    </row>
    <row r="94" spans="1:15" x14ac:dyDescent="0.35">
      <c r="B94" s="8" t="s">
        <v>186</v>
      </c>
      <c r="C94" s="57" t="s">
        <v>187</v>
      </c>
      <c r="D94" s="54"/>
      <c r="E94" s="6"/>
      <c r="F94" s="19"/>
      <c r="G94" s="24">
        <v>3395.7</v>
      </c>
      <c r="H94" s="24">
        <v>0.61</v>
      </c>
      <c r="I94" s="31"/>
      <c r="J94" s="31"/>
      <c r="K94" s="31" t="s">
        <v>5005</v>
      </c>
      <c r="L94" s="31" t="s">
        <v>5005</v>
      </c>
      <c r="M94" s="31"/>
      <c r="N94" s="31"/>
      <c r="O94" s="35"/>
    </row>
    <row r="95" spans="1:15" x14ac:dyDescent="0.35">
      <c r="C95" s="58" t="s">
        <v>171</v>
      </c>
      <c r="D95" s="54"/>
      <c r="E95" s="6"/>
      <c r="F95" s="19"/>
      <c r="G95" s="25">
        <v>3395.7</v>
      </c>
      <c r="H95" s="25">
        <v>0.61</v>
      </c>
      <c r="I95" s="31"/>
      <c r="J95" s="31"/>
      <c r="K95" s="31"/>
      <c r="L95" s="31"/>
      <c r="M95" s="31"/>
      <c r="N95" s="31"/>
      <c r="O95" s="35"/>
    </row>
    <row r="96" spans="1:15" x14ac:dyDescent="0.35">
      <c r="C96" s="57"/>
      <c r="D96" s="54"/>
      <c r="E96" s="6"/>
      <c r="F96" s="19"/>
      <c r="G96" s="24"/>
      <c r="H96" s="24"/>
      <c r="I96" s="31"/>
      <c r="J96" s="31"/>
      <c r="K96" s="31"/>
      <c r="L96" s="31"/>
      <c r="M96" s="31"/>
      <c r="N96" s="31"/>
      <c r="O96" s="35"/>
    </row>
    <row r="97" spans="1:58" x14ac:dyDescent="0.35">
      <c r="A97" s="10"/>
      <c r="B97" s="28"/>
      <c r="C97" s="58" t="s">
        <v>25</v>
      </c>
      <c r="D97" s="54"/>
      <c r="E97" s="6"/>
      <c r="F97" s="19"/>
      <c r="G97" s="24"/>
      <c r="H97" s="24"/>
      <c r="I97" s="31"/>
      <c r="J97" s="31"/>
      <c r="K97" s="31"/>
      <c r="L97" s="31"/>
      <c r="M97" s="31"/>
      <c r="N97" s="31"/>
      <c r="O97" s="35"/>
    </row>
    <row r="98" spans="1:58" s="2" customFormat="1" ht="13.5" x14ac:dyDescent="0.35">
      <c r="A98" s="28"/>
      <c r="B98" s="28"/>
      <c r="C98" s="57" t="s">
        <v>4922</v>
      </c>
      <c r="D98" s="54"/>
      <c r="E98" s="6"/>
      <c r="F98" s="19"/>
      <c r="G98" s="24">
        <v>4000</v>
      </c>
      <c r="H98" s="24">
        <v>0.72</v>
      </c>
      <c r="I98" s="31"/>
      <c r="J98" s="31"/>
      <c r="K98" s="31" t="s">
        <v>5005</v>
      </c>
      <c r="L98" s="31" t="s">
        <v>5005</v>
      </c>
      <c r="M98" s="31"/>
      <c r="N98" s="31"/>
      <c r="O98" s="35"/>
      <c r="P98" s="3"/>
      <c r="AM98" s="3"/>
      <c r="AZ98" s="3"/>
      <c r="BB98" s="3"/>
      <c r="BF98" s="3"/>
    </row>
    <row r="99" spans="1:58" x14ac:dyDescent="0.35">
      <c r="B99" s="8"/>
      <c r="C99" s="57" t="s">
        <v>188</v>
      </c>
      <c r="D99" s="54"/>
      <c r="E99" s="6"/>
      <c r="F99" s="19"/>
      <c r="G99" s="24">
        <v>-84.510000000000218</v>
      </c>
      <c r="H99" s="24">
        <v>-1.0000000000000009E-2</v>
      </c>
      <c r="I99" s="31"/>
      <c r="J99" s="31"/>
      <c r="K99" s="31" t="s">
        <v>5005</v>
      </c>
      <c r="L99" s="31" t="s">
        <v>5005</v>
      </c>
      <c r="M99" s="31"/>
      <c r="N99" s="31"/>
      <c r="O99" s="35"/>
    </row>
    <row r="100" spans="1:58" x14ac:dyDescent="0.35">
      <c r="C100" s="58" t="s">
        <v>171</v>
      </c>
      <c r="D100" s="54"/>
      <c r="E100" s="6"/>
      <c r="F100" s="19"/>
      <c r="G100" s="25">
        <v>3915.49</v>
      </c>
      <c r="H100" s="25">
        <v>0.71</v>
      </c>
      <c r="I100" s="31"/>
      <c r="J100" s="31"/>
      <c r="K100" s="31"/>
      <c r="L100" s="31"/>
      <c r="M100" s="31"/>
      <c r="N100" s="31"/>
      <c r="O100" s="35"/>
    </row>
    <row r="101" spans="1:58" x14ac:dyDescent="0.35">
      <c r="C101" s="57"/>
      <c r="D101" s="54"/>
      <c r="E101" s="6"/>
      <c r="F101" s="19"/>
      <c r="G101" s="24"/>
      <c r="H101" s="24"/>
      <c r="I101" s="31"/>
      <c r="J101" s="31"/>
      <c r="K101" s="31"/>
      <c r="L101" s="31"/>
      <c r="M101" s="31"/>
      <c r="N101" s="31"/>
      <c r="O101" s="35"/>
    </row>
    <row r="102" spans="1:58" ht="34.5" customHeight="1" x14ac:dyDescent="0.35">
      <c r="C102" s="60" t="s">
        <v>189</v>
      </c>
      <c r="D102" s="55"/>
      <c r="E102" s="5"/>
      <c r="F102" s="20"/>
      <c r="G102" s="26">
        <v>554393.18000000005</v>
      </c>
      <c r="H102" s="26">
        <v>99.999999999999986</v>
      </c>
      <c r="I102" s="32"/>
      <c r="J102" s="32"/>
      <c r="K102" s="77">
        <f>SUMPRODUCT(K6:K101,H6:H101)/100</f>
        <v>70.787379999999999</v>
      </c>
      <c r="L102" s="77">
        <f>SUMPRODUCT(L6:L101,H6:H101)/100</f>
        <v>85.031739999999985</v>
      </c>
      <c r="M102" s="32"/>
      <c r="N102" s="32"/>
      <c r="O102" s="73" t="s">
        <v>4958</v>
      </c>
    </row>
    <row r="105" spans="1:58" x14ac:dyDescent="0.35">
      <c r="C105" s="1" t="s">
        <v>190</v>
      </c>
    </row>
    <row r="106" spans="1:58" x14ac:dyDescent="0.35">
      <c r="C106" s="37" t="s">
        <v>191</v>
      </c>
      <c r="D106" s="37"/>
      <c r="E106" s="37"/>
      <c r="F106" s="37"/>
      <c r="G106" s="37"/>
      <c r="H106" s="37"/>
      <c r="I106" s="37"/>
      <c r="J106" s="37"/>
      <c r="K106" s="37"/>
      <c r="L106" s="37"/>
      <c r="M106" s="37"/>
      <c r="N106" s="37"/>
      <c r="O106" s="37"/>
    </row>
    <row r="107" spans="1:58" x14ac:dyDescent="0.35">
      <c r="C107" s="2" t="s">
        <v>192</v>
      </c>
    </row>
    <row r="108" spans="1:58" x14ac:dyDescent="0.35">
      <c r="C108" s="2" t="s">
        <v>193</v>
      </c>
    </row>
    <row r="109" spans="1:58" ht="30" customHeight="1" x14ac:dyDescent="0.35">
      <c r="C109" s="81" t="s">
        <v>194</v>
      </c>
      <c r="D109" s="82"/>
      <c r="E109" s="82"/>
      <c r="F109" s="82"/>
      <c r="G109" s="82"/>
      <c r="H109" s="82"/>
      <c r="I109" s="82"/>
      <c r="J109" s="82"/>
      <c r="K109" s="82"/>
      <c r="L109" s="82"/>
      <c r="M109" s="82"/>
      <c r="N109" s="82"/>
      <c r="O109" s="82"/>
    </row>
    <row r="110" spans="1:58" x14ac:dyDescent="0.35">
      <c r="C110" s="2" t="s">
        <v>195</v>
      </c>
      <c r="F110" s="74"/>
      <c r="G110" s="75"/>
      <c r="H110" s="75"/>
      <c r="I110" s="75"/>
      <c r="J110" s="75"/>
      <c r="K110" s="75"/>
      <c r="L110" s="75"/>
      <c r="M110" s="75"/>
      <c r="N110" s="75"/>
    </row>
    <row r="111" spans="1:58" ht="70.5" customHeight="1" x14ac:dyDescent="0.35">
      <c r="C111" s="81" t="s">
        <v>4959</v>
      </c>
      <c r="D111" s="81"/>
      <c r="E111" s="81"/>
      <c r="F111" s="81"/>
      <c r="G111" s="81"/>
      <c r="H111" s="81"/>
      <c r="I111" s="81"/>
      <c r="J111" s="81"/>
      <c r="K111" s="81"/>
      <c r="L111" s="81"/>
      <c r="M111" s="81"/>
      <c r="N111" s="81"/>
      <c r="O111" s="81"/>
    </row>
    <row r="112" spans="1:58" x14ac:dyDescent="0.35">
      <c r="C112" s="81" t="s">
        <v>4960</v>
      </c>
      <c r="D112" s="81"/>
      <c r="E112" s="81"/>
      <c r="F112" s="81"/>
      <c r="G112" s="81"/>
      <c r="H112" s="81"/>
      <c r="I112" s="81"/>
      <c r="J112" s="81"/>
      <c r="K112" s="81"/>
      <c r="L112" s="81"/>
      <c r="M112" s="81"/>
      <c r="N112" s="81"/>
      <c r="O112" s="81"/>
    </row>
    <row r="114" spans="3:6" x14ac:dyDescent="0.35">
      <c r="C114" s="78" t="s">
        <v>5006</v>
      </c>
      <c r="E114" s="78" t="s">
        <v>5007</v>
      </c>
      <c r="F114" s="79"/>
    </row>
    <row r="115" spans="3:6" x14ac:dyDescent="0.35">
      <c r="E115" s="2" t="s">
        <v>5008</v>
      </c>
    </row>
  </sheetData>
  <mergeCells count="3">
    <mergeCell ref="C109:O109"/>
    <mergeCell ref="C111:O111"/>
    <mergeCell ref="C112:O112"/>
  </mergeCells>
  <hyperlinks>
    <hyperlink ref="J2" location="'Index'!A1" display="'Index'!A1" xr:uid="{DEDCA290-B31A-43C1-A543-28456F17ACCB}"/>
    <hyperlink ref="M10" r:id="rId1" xr:uid="{0B7F70C7-CC20-4376-B3A7-C8C3768C2902}"/>
    <hyperlink ref="M11" r:id="rId2" xr:uid="{88340634-224B-4D3D-B2C5-0CCBB10511F0}"/>
    <hyperlink ref="M12" r:id="rId3" xr:uid="{52A717B6-5823-4647-97EA-04B8D8143A37}"/>
    <hyperlink ref="M13" r:id="rId4" xr:uid="{34F3B788-7606-45E1-9A82-40C5BF2C150A}"/>
    <hyperlink ref="M14" r:id="rId5" xr:uid="{D27EB855-4D7A-4BFC-93D5-1E69DEC8B79B}"/>
    <hyperlink ref="M15" r:id="rId6" xr:uid="{C29BC3B6-EAE6-4E76-98BC-55AEC3F31704}"/>
    <hyperlink ref="M16" r:id="rId7" xr:uid="{704BDC54-AF74-4C3D-954F-D59E5599C946}"/>
    <hyperlink ref="M17" r:id="rId8" xr:uid="{E5CA1807-B509-466C-AE27-8B3C3A011582}"/>
    <hyperlink ref="M18" r:id="rId9" xr:uid="{EB0DFC4E-481D-4140-BEAE-4916060EA17C}"/>
    <hyperlink ref="M19" r:id="rId10" xr:uid="{8B83B304-736D-4C43-B05E-15EEE286CF1E}"/>
    <hyperlink ref="M20" r:id="rId11" xr:uid="{116740D0-0596-40FE-BA1F-BBB26F7D9BB9}"/>
    <hyperlink ref="M21" r:id="rId12" xr:uid="{C8AB6FDD-3EB3-4B2C-B185-577DB05F3016}"/>
    <hyperlink ref="M22" r:id="rId13" xr:uid="{CBE9ED3F-5243-4F14-B275-E7E63794EFA3}"/>
    <hyperlink ref="M23" r:id="rId14" xr:uid="{BA9B9C7A-A132-428B-B0D0-7F804B58EB9A}"/>
    <hyperlink ref="M24" r:id="rId15" xr:uid="{30A0DCB0-3DF6-4BF7-97FC-0FB82F82F981}"/>
    <hyperlink ref="M25" r:id="rId16" xr:uid="{044A67FD-B9B4-4394-B5C6-24BB013FBBF6}"/>
    <hyperlink ref="M26" r:id="rId17" xr:uid="{EE80F571-7B11-4C46-BCB0-9168BDA70322}"/>
    <hyperlink ref="M27" r:id="rId18" xr:uid="{13299E92-0D45-497F-A2E1-D5EBEA85BB7A}"/>
    <hyperlink ref="M28" r:id="rId19" xr:uid="{FC7EF3B4-BFB9-485B-BE94-8E45D5B2BE82}"/>
    <hyperlink ref="M29" r:id="rId20" xr:uid="{F68D0E41-DD8D-4453-AE42-57CA19C95F09}"/>
    <hyperlink ref="M30" r:id="rId21" xr:uid="{C9E83579-7E42-4E2B-8E4F-AFCB6290EC83}"/>
    <hyperlink ref="M31" r:id="rId22" xr:uid="{9460C4BF-2F18-4006-AEF1-5AE6747C47C5}"/>
    <hyperlink ref="M32" r:id="rId23" xr:uid="{822BE1F1-4CE8-44C0-BD83-C03C7FE9EAE9}"/>
    <hyperlink ref="M33" r:id="rId24" xr:uid="{EB7D2940-F6A1-4631-989A-6BD09E404BD4}"/>
    <hyperlink ref="M34" r:id="rId25" xr:uid="{A0064C61-EE1B-475C-99C0-C85A528D5BCA}"/>
    <hyperlink ref="M35" r:id="rId26" xr:uid="{57007D9C-4314-47BF-AC65-924C94275107}"/>
    <hyperlink ref="M36" r:id="rId27" xr:uid="{73364E3A-9301-4249-BCAC-5BDDD09D969F}"/>
    <hyperlink ref="M37" r:id="rId28" xr:uid="{B23A3138-355D-4CE2-8766-BE1E3E0A1835}"/>
    <hyperlink ref="M38" r:id="rId29" xr:uid="{F98CEA58-8A43-4D8D-9B0B-FB8414318CB9}"/>
    <hyperlink ref="M39" r:id="rId30" xr:uid="{496C3CB1-8117-4F52-865B-49F1927582BD}"/>
    <hyperlink ref="M40" r:id="rId31" xr:uid="{30CC5AA4-E020-47D6-BD9C-8253DB4D2535}"/>
    <hyperlink ref="M41" r:id="rId32" xr:uid="{B125F00E-DBB7-4079-866B-3C9A0C33E037}"/>
    <hyperlink ref="M42" r:id="rId33" xr:uid="{B3B0F727-6E84-4D09-A2D5-BAF2DD482A06}"/>
    <hyperlink ref="M43" r:id="rId34" xr:uid="{AB897A1E-E382-41AB-ACCC-A278E203E6AD}"/>
    <hyperlink ref="M44" r:id="rId35" xr:uid="{70CDBB37-45DF-4FDF-9100-BEA56C0DDE32}"/>
    <hyperlink ref="M45" r:id="rId36" xr:uid="{6ECB996E-C87F-4652-95B3-0A71C0744B56}"/>
    <hyperlink ref="M54" r:id="rId37" xr:uid="{F4EF9202-E54F-4789-96E2-56E6A2F2364A}"/>
    <hyperlink ref="N10" r:id="rId38" xr:uid="{376B347C-403C-4D36-B8EE-08D3621B945A}"/>
    <hyperlink ref="N11" r:id="rId39" xr:uid="{6CDBC31C-CB2C-4691-AABA-7B78E030AB4C}"/>
    <hyperlink ref="N12" r:id="rId40" xr:uid="{C9E7A256-CEFE-4193-BC33-390EDF18BB89}"/>
    <hyperlink ref="N13" r:id="rId41" xr:uid="{94590E4A-2C5D-47B6-8C7D-5079B470C705}"/>
    <hyperlink ref="N14" r:id="rId42" xr:uid="{B8FDDAB3-5E2D-498D-81A4-60CA4F028A90}"/>
    <hyperlink ref="N15" r:id="rId43" xr:uid="{F8A738FF-F1A0-4E9F-9DCC-96174328D2E7}"/>
    <hyperlink ref="N16" r:id="rId44" xr:uid="{709D1145-E780-4BF8-8D91-C54226E7152C}"/>
    <hyperlink ref="N17" r:id="rId45" xr:uid="{D311ABBD-4AF9-4B46-B2C3-931980621479}"/>
    <hyperlink ref="N18" r:id="rId46" xr:uid="{C7C88B0F-9F89-4ECF-BBDA-98E8FA6A9EAC}"/>
    <hyperlink ref="N19" r:id="rId47" xr:uid="{E6A0DC49-699E-4D52-AB3D-40D285424EFD}"/>
    <hyperlink ref="N20" r:id="rId48" xr:uid="{EA59C11D-2FC1-41CD-9004-0D323D63A7D8}"/>
    <hyperlink ref="N21" r:id="rId49" xr:uid="{F5D77444-2F10-4000-81B2-209BE0FD62E5}"/>
    <hyperlink ref="N22" r:id="rId50" xr:uid="{7BBF8769-5CDC-4424-8508-C8717239D48A}"/>
    <hyperlink ref="N23" r:id="rId51" xr:uid="{10840DD7-6870-485D-AFF5-4E7639A119DB}"/>
    <hyperlink ref="N24" r:id="rId52" xr:uid="{0FC5737E-5DA4-4C8E-8DFC-B143E919E1DE}"/>
    <hyperlink ref="N25" r:id="rId53" xr:uid="{1E4EAB36-19EE-40AD-ACCC-0DBC65D094F5}"/>
    <hyperlink ref="N26" r:id="rId54" xr:uid="{4062CF7A-EC8B-44EB-92EB-F9267E045350}"/>
    <hyperlink ref="N27" r:id="rId55" xr:uid="{1D6ABDD3-C232-4B9C-8CEA-C52BF0BE6FA6}"/>
    <hyperlink ref="N28" r:id="rId56" xr:uid="{DCABCFFD-3645-45BE-8FD0-3F8E5D775BDD}"/>
    <hyperlink ref="N29" r:id="rId57" xr:uid="{8706FA8B-6211-40B6-A8B4-E5AB6510A5C8}"/>
    <hyperlink ref="N30" r:id="rId58" xr:uid="{BFAFA9D2-CD1B-414C-B43A-976F0914B4B9}"/>
    <hyperlink ref="N31" r:id="rId59" xr:uid="{6CB8E5A2-9868-45F0-B684-2A9993061C2C}"/>
    <hyperlink ref="N35" r:id="rId60" xr:uid="{2908D8CF-1B07-4DF1-864D-7743B2960336}"/>
    <hyperlink ref="N40" r:id="rId61" xr:uid="{A4DBF28B-A505-4E83-BB86-2458C6E4AA6E}"/>
    <hyperlink ref="N42" r:id="rId62" xr:uid="{D59E8D74-8326-4AB2-A7B6-FF0C8A759BC7}"/>
    <hyperlink ref="N43" r:id="rId63" xr:uid="{8F288CB9-5D79-472F-84B8-2F4EAB83E603}"/>
    <hyperlink ref="N45" r:id="rId64" xr:uid="{89AC11DD-6970-4990-B6D2-CFF80F85B69A}"/>
  </hyperlinks>
  <pageMargins left="0.7" right="0.7" top="0.75" bottom="0.75" header="0.3" footer="0.3"/>
  <pageSetup orientation="portrait" horizontalDpi="4294967293" r:id="rId65"/>
  <drawing r:id="rId6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F7942-FB7D-44A7-846D-4135C2D53B12}">
  <sheetPr codeName="Sheet1"/>
  <dimension ref="A1:IV104"/>
  <sheetViews>
    <sheetView showGridLines="0" zoomScale="90" zoomScaleNormal="90" workbookViewId="0">
      <pane ySplit="6" topLeftCell="A8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1697</v>
      </c>
      <c r="J2" s="38" t="s">
        <v>4662</v>
      </c>
    </row>
    <row r="3" spans="1:54" ht="16" x14ac:dyDescent="0.4">
      <c r="C3" s="1" t="s">
        <v>28</v>
      </c>
      <c r="D3" s="21" t="s">
        <v>1698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1699</v>
      </c>
      <c r="C10" s="57" t="s">
        <v>261</v>
      </c>
      <c r="D10" s="54" t="s">
        <v>1700</v>
      </c>
      <c r="E10" s="6" t="s">
        <v>243</v>
      </c>
      <c r="F10" s="19">
        <v>15000000</v>
      </c>
      <c r="G10" s="24">
        <v>179887.5</v>
      </c>
      <c r="H10" s="24">
        <v>5.19</v>
      </c>
      <c r="I10" s="31"/>
      <c r="J10" s="31"/>
      <c r="K10" s="35" t="s">
        <v>1701</v>
      </c>
    </row>
    <row r="11" spans="1:54" x14ac:dyDescent="0.35">
      <c r="B11" s="8" t="s">
        <v>72</v>
      </c>
      <c r="C11" s="57" t="s">
        <v>73</v>
      </c>
      <c r="D11" s="54" t="s">
        <v>74</v>
      </c>
      <c r="E11" s="6" t="s">
        <v>43</v>
      </c>
      <c r="F11" s="19">
        <v>23000000</v>
      </c>
      <c r="G11" s="24">
        <v>177767</v>
      </c>
      <c r="H11" s="24">
        <v>5.13</v>
      </c>
      <c r="I11" s="31"/>
      <c r="J11" s="31"/>
      <c r="K11" s="35"/>
    </row>
    <row r="12" spans="1:54" x14ac:dyDescent="0.35">
      <c r="B12" s="8" t="s">
        <v>210</v>
      </c>
      <c r="C12" s="57" t="s">
        <v>211</v>
      </c>
      <c r="D12" s="54" t="s">
        <v>212</v>
      </c>
      <c r="E12" s="6" t="s">
        <v>89</v>
      </c>
      <c r="F12" s="19">
        <v>7700000</v>
      </c>
      <c r="G12" s="24">
        <v>173927.6</v>
      </c>
      <c r="H12" s="24">
        <v>5.0199999999999996</v>
      </c>
      <c r="I12" s="31"/>
      <c r="J12" s="31"/>
      <c r="K12" s="35"/>
    </row>
    <row r="13" spans="1:54" x14ac:dyDescent="0.35">
      <c r="B13" s="8" t="s">
        <v>524</v>
      </c>
      <c r="C13" s="57" t="s">
        <v>525</v>
      </c>
      <c r="D13" s="54" t="s">
        <v>526</v>
      </c>
      <c r="E13" s="6" t="s">
        <v>89</v>
      </c>
      <c r="F13" s="19">
        <v>2100000</v>
      </c>
      <c r="G13" s="24">
        <v>165587.1</v>
      </c>
      <c r="H13" s="24">
        <v>4.7699999999999996</v>
      </c>
      <c r="I13" s="31"/>
      <c r="J13" s="31"/>
      <c r="K13" s="35"/>
    </row>
    <row r="14" spans="1:54" x14ac:dyDescent="0.35">
      <c r="B14" s="8" t="s">
        <v>40</v>
      </c>
      <c r="C14" s="57" t="s">
        <v>41</v>
      </c>
      <c r="D14" s="54" t="s">
        <v>42</v>
      </c>
      <c r="E14" s="6" t="s">
        <v>43</v>
      </c>
      <c r="F14" s="19">
        <v>9000000</v>
      </c>
      <c r="G14" s="24">
        <v>152887.5</v>
      </c>
      <c r="H14" s="24">
        <v>4.41</v>
      </c>
      <c r="I14" s="31"/>
      <c r="J14" s="31"/>
      <c r="K14" s="35"/>
    </row>
    <row r="15" spans="1:54" x14ac:dyDescent="0.35">
      <c r="B15" s="8" t="s">
        <v>61</v>
      </c>
      <c r="C15" s="57" t="s">
        <v>62</v>
      </c>
      <c r="D15" s="54" t="s">
        <v>63</v>
      </c>
      <c r="E15" s="6" t="s">
        <v>43</v>
      </c>
      <c r="F15" s="19">
        <v>7900000</v>
      </c>
      <c r="G15" s="24">
        <v>150202.70000000001</v>
      </c>
      <c r="H15" s="24">
        <v>4.33</v>
      </c>
      <c r="I15" s="31"/>
      <c r="J15" s="31"/>
      <c r="K15" s="35"/>
    </row>
    <row r="16" spans="1:54" x14ac:dyDescent="0.35">
      <c r="B16" s="8" t="s">
        <v>44</v>
      </c>
      <c r="C16" s="57" t="s">
        <v>45</v>
      </c>
      <c r="D16" s="54" t="s">
        <v>46</v>
      </c>
      <c r="E16" s="6" t="s">
        <v>43</v>
      </c>
      <c r="F16" s="19">
        <v>11900000</v>
      </c>
      <c r="G16" s="24">
        <v>149083.20000000001</v>
      </c>
      <c r="H16" s="24">
        <v>4.3</v>
      </c>
      <c r="I16" s="31"/>
      <c r="J16" s="31"/>
      <c r="K16" s="35"/>
    </row>
    <row r="17" spans="2:11" x14ac:dyDescent="0.35">
      <c r="B17" s="8" t="s">
        <v>97</v>
      </c>
      <c r="C17" s="57" t="s">
        <v>98</v>
      </c>
      <c r="D17" s="54" t="s">
        <v>99</v>
      </c>
      <c r="E17" s="6" t="s">
        <v>100</v>
      </c>
      <c r="F17" s="19">
        <v>2632933</v>
      </c>
      <c r="G17" s="24">
        <v>146857.1</v>
      </c>
      <c r="H17" s="24">
        <v>4.2300000000000004</v>
      </c>
      <c r="I17" s="31"/>
      <c r="J17" s="31"/>
      <c r="K17" s="35"/>
    </row>
    <row r="18" spans="2:11" x14ac:dyDescent="0.35">
      <c r="B18" s="8" t="s">
        <v>521</v>
      </c>
      <c r="C18" s="57" t="s">
        <v>522</v>
      </c>
      <c r="D18" s="54" t="s">
        <v>523</v>
      </c>
      <c r="E18" s="6" t="s">
        <v>312</v>
      </c>
      <c r="F18" s="19">
        <v>1400000</v>
      </c>
      <c r="G18" s="24">
        <v>142725.1</v>
      </c>
      <c r="H18" s="24">
        <v>4.12</v>
      </c>
      <c r="I18" s="31"/>
      <c r="J18" s="31"/>
      <c r="K18" s="35"/>
    </row>
    <row r="19" spans="2:11" x14ac:dyDescent="0.35">
      <c r="B19" s="8" t="s">
        <v>120</v>
      </c>
      <c r="C19" s="57" t="s">
        <v>121</v>
      </c>
      <c r="D19" s="54" t="s">
        <v>122</v>
      </c>
      <c r="E19" s="6" t="s">
        <v>123</v>
      </c>
      <c r="F19" s="19">
        <v>19843622</v>
      </c>
      <c r="G19" s="24">
        <v>139679.26</v>
      </c>
      <c r="H19" s="24">
        <v>4.03</v>
      </c>
      <c r="I19" s="31"/>
      <c r="J19" s="31"/>
      <c r="K19" s="35"/>
    </row>
    <row r="20" spans="2:11" x14ac:dyDescent="0.35">
      <c r="B20" s="8" t="s">
        <v>472</v>
      </c>
      <c r="C20" s="57" t="s">
        <v>473</v>
      </c>
      <c r="D20" s="54" t="s">
        <v>474</v>
      </c>
      <c r="E20" s="6" t="s">
        <v>160</v>
      </c>
      <c r="F20" s="19">
        <v>952138</v>
      </c>
      <c r="G20" s="24">
        <v>138065.72</v>
      </c>
      <c r="H20" s="24">
        <v>3.98</v>
      </c>
      <c r="I20" s="31"/>
      <c r="J20" s="31"/>
      <c r="K20" s="35"/>
    </row>
    <row r="21" spans="2:11" x14ac:dyDescent="0.35">
      <c r="B21" s="8" t="s">
        <v>222</v>
      </c>
      <c r="C21" s="57" t="s">
        <v>223</v>
      </c>
      <c r="D21" s="54" t="s">
        <v>224</v>
      </c>
      <c r="E21" s="6" t="s">
        <v>67</v>
      </c>
      <c r="F21" s="19">
        <v>440000</v>
      </c>
      <c r="G21" s="24">
        <v>122301.96</v>
      </c>
      <c r="H21" s="24">
        <v>3.53</v>
      </c>
      <c r="I21" s="31"/>
      <c r="J21" s="31"/>
      <c r="K21" s="35"/>
    </row>
    <row r="22" spans="2:11" x14ac:dyDescent="0.35">
      <c r="B22" s="8" t="s">
        <v>90</v>
      </c>
      <c r="C22" s="57" t="s">
        <v>91</v>
      </c>
      <c r="D22" s="54" t="s">
        <v>92</v>
      </c>
      <c r="E22" s="6" t="s">
        <v>71</v>
      </c>
      <c r="F22" s="19">
        <v>2300000</v>
      </c>
      <c r="G22" s="24">
        <v>119468.9</v>
      </c>
      <c r="H22" s="24">
        <v>3.45</v>
      </c>
      <c r="I22" s="31"/>
      <c r="J22" s="31"/>
      <c r="K22" s="35"/>
    </row>
    <row r="23" spans="2:11" x14ac:dyDescent="0.35">
      <c r="B23" s="8" t="s">
        <v>536</v>
      </c>
      <c r="C23" s="57" t="s">
        <v>537</v>
      </c>
      <c r="D23" s="54" t="s">
        <v>538</v>
      </c>
      <c r="E23" s="6" t="s">
        <v>539</v>
      </c>
      <c r="F23" s="19">
        <v>8736058</v>
      </c>
      <c r="G23" s="24">
        <v>96039.85</v>
      </c>
      <c r="H23" s="24">
        <v>2.77</v>
      </c>
      <c r="I23" s="31"/>
      <c r="J23" s="31"/>
      <c r="K23" s="35"/>
    </row>
    <row r="24" spans="2:11" x14ac:dyDescent="0.35">
      <c r="B24" s="8" t="s">
        <v>216</v>
      </c>
      <c r="C24" s="57" t="s">
        <v>217</v>
      </c>
      <c r="D24" s="54" t="s">
        <v>218</v>
      </c>
      <c r="E24" s="6" t="s">
        <v>119</v>
      </c>
      <c r="F24" s="19">
        <v>5893426</v>
      </c>
      <c r="G24" s="24">
        <v>86247.34</v>
      </c>
      <c r="H24" s="24">
        <v>2.4900000000000002</v>
      </c>
      <c r="I24" s="31"/>
      <c r="J24" s="31"/>
      <c r="K24" s="35"/>
    </row>
    <row r="25" spans="2:11" x14ac:dyDescent="0.35">
      <c r="B25" s="8" t="s">
        <v>108</v>
      </c>
      <c r="C25" s="57" t="s">
        <v>109</v>
      </c>
      <c r="D25" s="54" t="s">
        <v>110</v>
      </c>
      <c r="E25" s="6" t="s">
        <v>111</v>
      </c>
      <c r="F25" s="19">
        <v>190000</v>
      </c>
      <c r="G25" s="24">
        <v>84974.75</v>
      </c>
      <c r="H25" s="24">
        <v>2.4500000000000002</v>
      </c>
      <c r="I25" s="31"/>
      <c r="J25" s="31"/>
      <c r="K25" s="35"/>
    </row>
    <row r="26" spans="2:11" x14ac:dyDescent="0.35">
      <c r="B26" s="8" t="s">
        <v>325</v>
      </c>
      <c r="C26" s="57" t="s">
        <v>326</v>
      </c>
      <c r="D26" s="54" t="s">
        <v>327</v>
      </c>
      <c r="E26" s="6" t="s">
        <v>328</v>
      </c>
      <c r="F26" s="19">
        <v>9000000</v>
      </c>
      <c r="G26" s="24">
        <v>84789</v>
      </c>
      <c r="H26" s="24">
        <v>2.4500000000000002</v>
      </c>
      <c r="I26" s="31"/>
      <c r="J26" s="31"/>
      <c r="K26" s="35"/>
    </row>
    <row r="27" spans="2:11" x14ac:dyDescent="0.35">
      <c r="B27" s="8" t="s">
        <v>151</v>
      </c>
      <c r="C27" s="57" t="s">
        <v>152</v>
      </c>
      <c r="D27" s="54" t="s">
        <v>153</v>
      </c>
      <c r="E27" s="6" t="s">
        <v>131</v>
      </c>
      <c r="F27" s="19">
        <v>2100000</v>
      </c>
      <c r="G27" s="24">
        <v>81135.600000000006</v>
      </c>
      <c r="H27" s="24">
        <v>2.34</v>
      </c>
      <c r="I27" s="31"/>
      <c r="J27" s="31"/>
      <c r="K27" s="35"/>
    </row>
    <row r="28" spans="2:11" x14ac:dyDescent="0.35">
      <c r="B28" s="8" t="s">
        <v>266</v>
      </c>
      <c r="C28" s="57" t="s">
        <v>267</v>
      </c>
      <c r="D28" s="54" t="s">
        <v>268</v>
      </c>
      <c r="E28" s="6" t="s">
        <v>143</v>
      </c>
      <c r="F28" s="19">
        <v>700000</v>
      </c>
      <c r="G28" s="24">
        <v>77238</v>
      </c>
      <c r="H28" s="24">
        <v>2.23</v>
      </c>
      <c r="I28" s="31"/>
      <c r="J28" s="31"/>
      <c r="K28" s="35"/>
    </row>
    <row r="29" spans="2:11" x14ac:dyDescent="0.35">
      <c r="B29" s="8" t="s">
        <v>543</v>
      </c>
      <c r="C29" s="57" t="s">
        <v>544</v>
      </c>
      <c r="D29" s="54" t="s">
        <v>545</v>
      </c>
      <c r="E29" s="6" t="s">
        <v>85</v>
      </c>
      <c r="F29" s="19">
        <v>4000000</v>
      </c>
      <c r="G29" s="24">
        <v>74340</v>
      </c>
      <c r="H29" s="24">
        <v>2.14</v>
      </c>
      <c r="I29" s="31"/>
      <c r="J29" s="31"/>
      <c r="K29" s="35"/>
    </row>
    <row r="30" spans="2:11" x14ac:dyDescent="0.35">
      <c r="B30" s="8" t="s">
        <v>140</v>
      </c>
      <c r="C30" s="57" t="s">
        <v>141</v>
      </c>
      <c r="D30" s="54" t="s">
        <v>142</v>
      </c>
      <c r="E30" s="6" t="s">
        <v>143</v>
      </c>
      <c r="F30" s="19">
        <v>13000000</v>
      </c>
      <c r="G30" s="24">
        <v>65559</v>
      </c>
      <c r="H30" s="24">
        <v>1.89</v>
      </c>
      <c r="I30" s="31"/>
      <c r="J30" s="31"/>
      <c r="K30" s="35"/>
    </row>
    <row r="31" spans="2:11" x14ac:dyDescent="0.35">
      <c r="B31" s="8" t="s">
        <v>558</v>
      </c>
      <c r="C31" s="57" t="s">
        <v>559</v>
      </c>
      <c r="D31" s="54" t="s">
        <v>560</v>
      </c>
      <c r="E31" s="6" t="s">
        <v>135</v>
      </c>
      <c r="F31" s="19">
        <v>13264775</v>
      </c>
      <c r="G31" s="24">
        <v>63392.36</v>
      </c>
      <c r="H31" s="24">
        <v>1.83</v>
      </c>
      <c r="I31" s="31"/>
      <c r="J31" s="31"/>
      <c r="K31" s="35"/>
    </row>
    <row r="32" spans="2:11" x14ac:dyDescent="0.35">
      <c r="B32" s="8" t="s">
        <v>351</v>
      </c>
      <c r="C32" s="57" t="s">
        <v>352</v>
      </c>
      <c r="D32" s="54" t="s">
        <v>353</v>
      </c>
      <c r="E32" s="6" t="s">
        <v>150</v>
      </c>
      <c r="F32" s="19">
        <v>10000000</v>
      </c>
      <c r="G32" s="24">
        <v>54945</v>
      </c>
      <c r="H32" s="24">
        <v>1.58</v>
      </c>
      <c r="I32" s="31"/>
      <c r="J32" s="31"/>
      <c r="K32" s="35"/>
    </row>
    <row r="33" spans="2:11" x14ac:dyDescent="0.35">
      <c r="B33" s="8" t="s">
        <v>498</v>
      </c>
      <c r="C33" s="57" t="s">
        <v>499</v>
      </c>
      <c r="D33" s="54" t="s">
        <v>500</v>
      </c>
      <c r="E33" s="6" t="s">
        <v>143</v>
      </c>
      <c r="F33" s="19">
        <v>25000000</v>
      </c>
      <c r="G33" s="24">
        <v>35315</v>
      </c>
      <c r="H33" s="24">
        <v>1.02</v>
      </c>
      <c r="I33" s="31"/>
      <c r="J33" s="31"/>
      <c r="K33" s="35"/>
    </row>
    <row r="34" spans="2:11" x14ac:dyDescent="0.35">
      <c r="C34" s="58" t="s">
        <v>171</v>
      </c>
      <c r="D34" s="54"/>
      <c r="E34" s="6"/>
      <c r="F34" s="19"/>
      <c r="G34" s="25">
        <f>SUM(XDO_?FINAL_MV?119?)</f>
        <v>2762416.54</v>
      </c>
      <c r="H34" s="25">
        <f>SUM(XDO_?FINAL_PER_NET?119?)</f>
        <v>79.680000000000007</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9" t="s">
        <v>4</v>
      </c>
      <c r="D38" s="54"/>
      <c r="E38" s="6"/>
      <c r="F38" s="19"/>
      <c r="G38" s="24"/>
      <c r="H38" s="24"/>
      <c r="I38" s="31"/>
      <c r="J38" s="31"/>
      <c r="K38" s="35"/>
    </row>
    <row r="39" spans="2:11" x14ac:dyDescent="0.35">
      <c r="B39" s="8" t="s">
        <v>890</v>
      </c>
      <c r="C39" s="57" t="s">
        <v>891</v>
      </c>
      <c r="D39" s="54" t="s">
        <v>892</v>
      </c>
      <c r="E39" s="6" t="s">
        <v>50</v>
      </c>
      <c r="F39" s="19">
        <v>1400000</v>
      </c>
      <c r="G39" s="24">
        <v>247472.1</v>
      </c>
      <c r="H39" s="24">
        <v>7.14</v>
      </c>
      <c r="I39" s="31"/>
      <c r="J39" s="31"/>
      <c r="K39" s="35"/>
    </row>
    <row r="40" spans="2:11" x14ac:dyDescent="0.35">
      <c r="B40" s="8" t="s">
        <v>938</v>
      </c>
      <c r="C40" s="57" t="s">
        <v>939</v>
      </c>
      <c r="D40" s="54" t="s">
        <v>940</v>
      </c>
      <c r="E40" s="6" t="s">
        <v>100</v>
      </c>
      <c r="F40" s="19">
        <v>2400000</v>
      </c>
      <c r="G40" s="24">
        <v>131854.35</v>
      </c>
      <c r="H40" s="24">
        <v>3.8</v>
      </c>
      <c r="I40" s="31"/>
      <c r="J40" s="31"/>
      <c r="K40" s="35"/>
    </row>
    <row r="41" spans="2:11" x14ac:dyDescent="0.35">
      <c r="B41" s="8" t="s">
        <v>370</v>
      </c>
      <c r="C41" s="57" t="s">
        <v>371</v>
      </c>
      <c r="D41" s="54" t="s">
        <v>372</v>
      </c>
      <c r="E41" s="6" t="s">
        <v>104</v>
      </c>
      <c r="F41" s="19">
        <v>538863</v>
      </c>
      <c r="G41" s="24">
        <v>118568.45</v>
      </c>
      <c r="H41" s="24">
        <v>3.42</v>
      </c>
      <c r="I41" s="31"/>
      <c r="J41" s="31"/>
      <c r="K41" s="35"/>
    </row>
    <row r="42" spans="2:11" x14ac:dyDescent="0.35">
      <c r="C42" s="58" t="s">
        <v>171</v>
      </c>
      <c r="D42" s="54"/>
      <c r="E42" s="6"/>
      <c r="F42" s="19"/>
      <c r="G42" s="25">
        <v>497894.9</v>
      </c>
      <c r="H42" s="25">
        <v>14.36</v>
      </c>
      <c r="I42" s="31"/>
      <c r="J42" s="31"/>
      <c r="K42" s="35"/>
    </row>
    <row r="43" spans="2:11" x14ac:dyDescent="0.35">
      <c r="C43" s="57"/>
      <c r="D43" s="54"/>
      <c r="E43" s="6"/>
      <c r="F43" s="19"/>
      <c r="G43" s="24"/>
      <c r="H43" s="24"/>
      <c r="I43" s="31"/>
      <c r="J43" s="31"/>
      <c r="K43" s="35"/>
    </row>
    <row r="44" spans="2:11" x14ac:dyDescent="0.35">
      <c r="C44" s="59" t="s">
        <v>4942</v>
      </c>
      <c r="D44" s="54"/>
      <c r="E44" s="6"/>
      <c r="F44" s="19"/>
      <c r="G44" s="24"/>
      <c r="H44" s="24"/>
      <c r="I44" s="31"/>
      <c r="J44" s="31"/>
      <c r="K44" s="35"/>
    </row>
    <row r="45" spans="2:11" x14ac:dyDescent="0.35">
      <c r="B45" s="8" t="s">
        <v>561</v>
      </c>
      <c r="C45" s="57" t="s">
        <v>499</v>
      </c>
      <c r="D45" s="54" t="s">
        <v>562</v>
      </c>
      <c r="E45" s="6" t="s">
        <v>143</v>
      </c>
      <c r="F45" s="19">
        <v>36300</v>
      </c>
      <c r="G45" s="24">
        <v>27548.46</v>
      </c>
      <c r="H45" s="24">
        <v>0.79</v>
      </c>
      <c r="I45" s="31">
        <v>7.8062500000000004</v>
      </c>
      <c r="J45" s="31"/>
      <c r="K45" s="35" t="s">
        <v>590</v>
      </c>
    </row>
    <row r="46" spans="2:11" x14ac:dyDescent="0.35">
      <c r="C46" s="58" t="s">
        <v>171</v>
      </c>
      <c r="D46" s="54"/>
      <c r="E46" s="6"/>
      <c r="F46" s="19"/>
      <c r="G46" s="25">
        <v>27548.46</v>
      </c>
      <c r="H46" s="25">
        <v>0.79</v>
      </c>
      <c r="I46" s="31"/>
      <c r="J46" s="31"/>
      <c r="K46" s="35"/>
    </row>
    <row r="47" spans="2:11" x14ac:dyDescent="0.35">
      <c r="C47" s="57"/>
      <c r="D47" s="54"/>
      <c r="E47" s="6"/>
      <c r="F47" s="19"/>
      <c r="G47" s="24"/>
      <c r="H47" s="24"/>
      <c r="I47" s="31"/>
      <c r="J47" s="31"/>
      <c r="K47" s="35"/>
    </row>
    <row r="48" spans="2:11" x14ac:dyDescent="0.35">
      <c r="C48" s="58" t="s">
        <v>5</v>
      </c>
      <c r="D48" s="54"/>
      <c r="E48" s="6"/>
      <c r="F48" s="19"/>
      <c r="G48" s="24"/>
      <c r="H48" s="24"/>
      <c r="I48" s="31"/>
      <c r="J48" s="31"/>
      <c r="K48" s="35"/>
    </row>
    <row r="49" spans="1:11" x14ac:dyDescent="0.35">
      <c r="C49" s="57"/>
      <c r="D49" s="54"/>
      <c r="E49" s="6"/>
      <c r="F49" s="19"/>
      <c r="G49" s="24"/>
      <c r="H49" s="24"/>
      <c r="I49" s="31"/>
      <c r="J49" s="31"/>
      <c r="K49" s="35"/>
    </row>
    <row r="50" spans="1:11" x14ac:dyDescent="0.35">
      <c r="C50" s="58" t="s">
        <v>6</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7</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8</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9</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10</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A60" s="10"/>
      <c r="B60" s="28"/>
      <c r="C60" s="58" t="s">
        <v>11</v>
      </c>
      <c r="D60" s="54"/>
      <c r="E60" s="6"/>
      <c r="F60" s="19"/>
      <c r="G60" s="24"/>
      <c r="H60" s="24"/>
      <c r="I60" s="31"/>
      <c r="J60" s="31"/>
      <c r="K60" s="35"/>
    </row>
    <row r="61" spans="1:11" x14ac:dyDescent="0.35">
      <c r="A61" s="28"/>
      <c r="B61" s="28"/>
      <c r="C61" s="58" t="s">
        <v>13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14</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C65" s="59" t="s">
        <v>15</v>
      </c>
      <c r="D65" s="54"/>
      <c r="E65" s="6"/>
      <c r="F65" s="19"/>
      <c r="G65" s="24"/>
      <c r="H65" s="24"/>
      <c r="I65" s="31"/>
      <c r="J65" s="31"/>
      <c r="K65" s="35"/>
    </row>
    <row r="66" spans="1:11" x14ac:dyDescent="0.35">
      <c r="B66" s="8" t="s">
        <v>182</v>
      </c>
      <c r="C66" s="57" t="s">
        <v>183</v>
      </c>
      <c r="D66" s="54" t="s">
        <v>184</v>
      </c>
      <c r="E66" s="6" t="s">
        <v>185</v>
      </c>
      <c r="F66" s="19">
        <v>7500000</v>
      </c>
      <c r="G66" s="24">
        <v>7336</v>
      </c>
      <c r="H66" s="24">
        <v>0.21</v>
      </c>
      <c r="I66" s="31">
        <v>6.5805999999999996</v>
      </c>
      <c r="J66" s="31"/>
      <c r="K66" s="35"/>
    </row>
    <row r="67" spans="1:11" x14ac:dyDescent="0.35">
      <c r="C67" s="58" t="s">
        <v>171</v>
      </c>
      <c r="D67" s="54"/>
      <c r="E67" s="6"/>
      <c r="F67" s="19"/>
      <c r="G67" s="25">
        <v>7336</v>
      </c>
      <c r="H67" s="25">
        <v>0.21</v>
      </c>
      <c r="I67" s="31"/>
      <c r="J67" s="31"/>
      <c r="K67" s="35"/>
    </row>
    <row r="68" spans="1:11" x14ac:dyDescent="0.35">
      <c r="C68" s="57"/>
      <c r="D68" s="54"/>
      <c r="E68" s="6"/>
      <c r="F68" s="19"/>
      <c r="G68" s="24"/>
      <c r="H68" s="24"/>
      <c r="I68" s="31"/>
      <c r="J68" s="31"/>
      <c r="K68" s="35"/>
    </row>
    <row r="69" spans="1:11" x14ac:dyDescent="0.35">
      <c r="C69" s="58" t="s">
        <v>16</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17</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18</v>
      </c>
      <c r="D73" s="54"/>
      <c r="E73" s="6"/>
      <c r="F73" s="19"/>
      <c r="G73" s="24"/>
      <c r="H73" s="24"/>
      <c r="I73" s="31"/>
      <c r="J73" s="31"/>
      <c r="K73" s="35"/>
    </row>
    <row r="74" spans="1:11" x14ac:dyDescent="0.35">
      <c r="A74" s="28"/>
      <c r="B74" s="28"/>
      <c r="C74" s="58" t="s">
        <v>19</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20</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21</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22</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23</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C84" s="59" t="s">
        <v>24</v>
      </c>
      <c r="D84" s="54"/>
      <c r="E84" s="6"/>
      <c r="F84" s="19"/>
      <c r="G84" s="24"/>
      <c r="H84" s="24"/>
      <c r="I84" s="31"/>
      <c r="J84" s="31"/>
      <c r="K84" s="35"/>
    </row>
    <row r="85" spans="1:54" x14ac:dyDescent="0.35">
      <c r="B85" s="8" t="s">
        <v>186</v>
      </c>
      <c r="C85" s="57" t="s">
        <v>187</v>
      </c>
      <c r="D85" s="54"/>
      <c r="E85" s="6"/>
      <c r="F85" s="19"/>
      <c r="G85" s="24">
        <v>196318.12</v>
      </c>
      <c r="H85" s="24">
        <v>5.66</v>
      </c>
      <c r="I85" s="31"/>
      <c r="J85" s="31"/>
      <c r="K85" s="35"/>
    </row>
    <row r="86" spans="1:54" x14ac:dyDescent="0.35">
      <c r="C86" s="58" t="s">
        <v>171</v>
      </c>
      <c r="D86" s="54"/>
      <c r="E86" s="6"/>
      <c r="F86" s="19"/>
      <c r="G86" s="25">
        <v>196318.12</v>
      </c>
      <c r="H86" s="25">
        <v>5.66</v>
      </c>
      <c r="I86" s="31"/>
      <c r="J86" s="31"/>
      <c r="K86" s="35"/>
    </row>
    <row r="87" spans="1:54" x14ac:dyDescent="0.35">
      <c r="C87" s="57"/>
      <c r="D87" s="54"/>
      <c r="E87" s="6"/>
      <c r="F87" s="19"/>
      <c r="G87" s="24"/>
      <c r="H87" s="24"/>
      <c r="I87" s="31"/>
      <c r="J87" s="31"/>
      <c r="K87" s="35"/>
    </row>
    <row r="88" spans="1:54" x14ac:dyDescent="0.35">
      <c r="A88" s="10"/>
      <c r="B88" s="28"/>
      <c r="C88" s="58" t="s">
        <v>25</v>
      </c>
      <c r="D88" s="54"/>
      <c r="E88" s="6"/>
      <c r="F88" s="19"/>
      <c r="G88" s="24"/>
      <c r="H88" s="24"/>
      <c r="I88" s="31"/>
      <c r="J88" s="31"/>
      <c r="K88" s="35"/>
    </row>
    <row r="89" spans="1:54" s="2" customFormat="1" ht="13.5" x14ac:dyDescent="0.35">
      <c r="A89" s="28"/>
      <c r="B89" s="28"/>
      <c r="C89" s="57" t="s">
        <v>4922</v>
      </c>
      <c r="D89" s="54"/>
      <c r="E89" s="6"/>
      <c r="F89" s="19"/>
      <c r="G89" s="24">
        <v>1520</v>
      </c>
      <c r="H89" s="24">
        <v>0.04</v>
      </c>
      <c r="I89" s="31"/>
      <c r="J89" s="31"/>
      <c r="K89" s="35"/>
      <c r="L89" s="3"/>
      <c r="AI89" s="3"/>
      <c r="AV89" s="3"/>
      <c r="AX89" s="3"/>
      <c r="BB89" s="3"/>
    </row>
    <row r="90" spans="1:54" x14ac:dyDescent="0.35">
      <c r="B90" s="8"/>
      <c r="C90" s="57" t="s">
        <v>188</v>
      </c>
      <c r="D90" s="54"/>
      <c r="E90" s="6"/>
      <c r="F90" s="19"/>
      <c r="G90" s="24">
        <v>-25234.47</v>
      </c>
      <c r="H90" s="24">
        <v>-0.7400000000000001</v>
      </c>
      <c r="I90" s="31"/>
      <c r="J90" s="31"/>
      <c r="K90" s="35"/>
    </row>
    <row r="91" spans="1:54" x14ac:dyDescent="0.35">
      <c r="C91" s="58" t="s">
        <v>171</v>
      </c>
      <c r="D91" s="54"/>
      <c r="E91" s="6"/>
      <c r="F91" s="19"/>
      <c r="G91" s="25">
        <v>-23714.47</v>
      </c>
      <c r="H91" s="25">
        <v>-0.70000000000000007</v>
      </c>
      <c r="I91" s="31"/>
      <c r="J91" s="31"/>
      <c r="K91" s="35"/>
    </row>
    <row r="92" spans="1:54" x14ac:dyDescent="0.35">
      <c r="C92" s="57"/>
      <c r="D92" s="54"/>
      <c r="E92" s="6"/>
      <c r="F92" s="19"/>
      <c r="G92" s="24"/>
      <c r="H92" s="24"/>
      <c r="I92" s="31"/>
      <c r="J92" s="31"/>
      <c r="K92" s="35"/>
    </row>
    <row r="93" spans="1:54" x14ac:dyDescent="0.35">
      <c r="C93" s="60" t="s">
        <v>189</v>
      </c>
      <c r="D93" s="55"/>
      <c r="E93" s="5"/>
      <c r="F93" s="20"/>
      <c r="G93" s="26">
        <v>3467799.55</v>
      </c>
      <c r="H93" s="26">
        <v>99.999999999999986</v>
      </c>
      <c r="I93" s="32"/>
      <c r="J93" s="32"/>
      <c r="K93" s="36"/>
    </row>
    <row r="96" spans="1:54" x14ac:dyDescent="0.35">
      <c r="C96" s="1" t="s">
        <v>190</v>
      </c>
    </row>
    <row r="97" spans="3:11" x14ac:dyDescent="0.35">
      <c r="C97" s="37" t="s">
        <v>191</v>
      </c>
      <c r="D97" s="37"/>
      <c r="E97" s="37"/>
      <c r="F97" s="37"/>
      <c r="G97" s="37"/>
      <c r="H97" s="37"/>
      <c r="I97" s="37"/>
      <c r="J97" s="37"/>
      <c r="K97" s="37"/>
    </row>
    <row r="98" spans="3:11" x14ac:dyDescent="0.35">
      <c r="C98" s="2" t="s">
        <v>192</v>
      </c>
    </row>
    <row r="99" spans="3:11" x14ac:dyDescent="0.35">
      <c r="C99" s="2" t="s">
        <v>193</v>
      </c>
    </row>
    <row r="100" spans="3:11" ht="30" customHeight="1" x14ac:dyDescent="0.35">
      <c r="C100" s="81" t="s">
        <v>194</v>
      </c>
      <c r="D100" s="82"/>
      <c r="E100" s="82"/>
      <c r="F100" s="82"/>
      <c r="G100" s="82"/>
      <c r="H100" s="82"/>
      <c r="I100" s="82"/>
      <c r="J100" s="82"/>
      <c r="K100" s="82"/>
    </row>
    <row r="101" spans="3:11" x14ac:dyDescent="0.35">
      <c r="C101" s="2" t="s">
        <v>195</v>
      </c>
    </row>
    <row r="103" spans="3:11" x14ac:dyDescent="0.35">
      <c r="C103" s="78" t="s">
        <v>5006</v>
      </c>
      <c r="E103" s="78" t="s">
        <v>5007</v>
      </c>
      <c r="F103" s="79"/>
    </row>
    <row r="104" spans="3:11" x14ac:dyDescent="0.35">
      <c r="E104" s="2" t="s">
        <v>5010</v>
      </c>
    </row>
  </sheetData>
  <mergeCells count="1">
    <mergeCell ref="C100:K100"/>
  </mergeCells>
  <hyperlinks>
    <hyperlink ref="J2" location="'Index'!A1" display="'Index'!A1" xr:uid="{D34D2F2C-A6C4-48BA-B887-761CF7ED3A6F}"/>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09EA-E8CD-424E-B731-01E72B6E903C}">
  <sheetPr codeName="Sheet1"/>
  <dimension ref="A1:IV175"/>
  <sheetViews>
    <sheetView showGridLines="0" zoomScale="90" zoomScaleNormal="90" workbookViewId="0">
      <pane ySplit="6" topLeftCell="A15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1702</v>
      </c>
      <c r="J2" s="38" t="s">
        <v>4662</v>
      </c>
    </row>
    <row r="3" spans="1:54" ht="16" x14ac:dyDescent="0.4">
      <c r="C3" s="1" t="s">
        <v>28</v>
      </c>
      <c r="D3" s="21" t="s">
        <v>1703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1200000</v>
      </c>
      <c r="G10" s="24">
        <v>15033.6</v>
      </c>
      <c r="H10" s="24">
        <v>1.54</v>
      </c>
      <c r="I10" s="31"/>
      <c r="J10" s="31"/>
      <c r="K10" s="35"/>
    </row>
    <row r="11" spans="1:54" x14ac:dyDescent="0.35">
      <c r="B11" s="8" t="s">
        <v>47</v>
      </c>
      <c r="C11" s="57" t="s">
        <v>48</v>
      </c>
      <c r="D11" s="54" t="s">
        <v>49</v>
      </c>
      <c r="E11" s="6" t="s">
        <v>50</v>
      </c>
      <c r="F11" s="19">
        <v>740000</v>
      </c>
      <c r="G11" s="24">
        <v>13910.52</v>
      </c>
      <c r="H11" s="24">
        <v>1.43</v>
      </c>
      <c r="I11" s="31"/>
      <c r="J11" s="31"/>
      <c r="K11" s="35"/>
    </row>
    <row r="12" spans="1:54" x14ac:dyDescent="0.35">
      <c r="B12" s="8" t="s">
        <v>524</v>
      </c>
      <c r="C12" s="57" t="s">
        <v>525</v>
      </c>
      <c r="D12" s="54" t="s">
        <v>526</v>
      </c>
      <c r="E12" s="6" t="s">
        <v>89</v>
      </c>
      <c r="F12" s="19">
        <v>146000</v>
      </c>
      <c r="G12" s="24">
        <v>11512.25</v>
      </c>
      <c r="H12" s="24">
        <v>1.18</v>
      </c>
      <c r="I12" s="31"/>
      <c r="J12" s="31"/>
      <c r="K12" s="35"/>
    </row>
    <row r="13" spans="1:54" x14ac:dyDescent="0.35">
      <c r="B13" s="8" t="s">
        <v>51</v>
      </c>
      <c r="C13" s="57" t="s">
        <v>52</v>
      </c>
      <c r="D13" s="54" t="s">
        <v>53</v>
      </c>
      <c r="E13" s="6" t="s">
        <v>50</v>
      </c>
      <c r="F13" s="19">
        <v>272000</v>
      </c>
      <c r="G13" s="24">
        <v>11185.73</v>
      </c>
      <c r="H13" s="24">
        <v>1.1499999999999999</v>
      </c>
      <c r="I13" s="31"/>
      <c r="J13" s="31"/>
      <c r="K13" s="35"/>
    </row>
    <row r="14" spans="1:54" x14ac:dyDescent="0.35">
      <c r="B14" s="8" t="s">
        <v>1704</v>
      </c>
      <c r="C14" s="57" t="s">
        <v>1705</v>
      </c>
      <c r="D14" s="54" t="s">
        <v>1706</v>
      </c>
      <c r="E14" s="6" t="s">
        <v>89</v>
      </c>
      <c r="F14" s="19">
        <v>650000</v>
      </c>
      <c r="G14" s="24">
        <v>11133.2</v>
      </c>
      <c r="H14" s="24">
        <v>1.1399999999999999</v>
      </c>
      <c r="I14" s="31"/>
      <c r="J14" s="31"/>
      <c r="K14" s="35"/>
    </row>
    <row r="15" spans="1:54" x14ac:dyDescent="0.35">
      <c r="B15" s="8" t="s">
        <v>58</v>
      </c>
      <c r="C15" s="57" t="s">
        <v>59</v>
      </c>
      <c r="D15" s="54" t="s">
        <v>60</v>
      </c>
      <c r="E15" s="6" t="s">
        <v>43</v>
      </c>
      <c r="F15" s="19">
        <v>1010000</v>
      </c>
      <c r="G15" s="24">
        <v>9959.61</v>
      </c>
      <c r="H15" s="24">
        <v>1.02</v>
      </c>
      <c r="I15" s="31"/>
      <c r="J15" s="31"/>
      <c r="K15" s="35"/>
    </row>
    <row r="16" spans="1:54" x14ac:dyDescent="0.35">
      <c r="B16" s="8" t="s">
        <v>424</v>
      </c>
      <c r="C16" s="57" t="s">
        <v>425</v>
      </c>
      <c r="D16" s="54" t="s">
        <v>426</v>
      </c>
      <c r="E16" s="6" t="s">
        <v>127</v>
      </c>
      <c r="F16" s="19">
        <v>481630</v>
      </c>
      <c r="G16" s="24">
        <v>9283.18</v>
      </c>
      <c r="H16" s="24">
        <v>0.95</v>
      </c>
      <c r="I16" s="31"/>
      <c r="J16" s="31"/>
      <c r="K16" s="35"/>
    </row>
    <row r="17" spans="2:11" x14ac:dyDescent="0.35">
      <c r="B17" s="8" t="s">
        <v>482</v>
      </c>
      <c r="C17" s="57" t="s">
        <v>483</v>
      </c>
      <c r="D17" s="54" t="s">
        <v>484</v>
      </c>
      <c r="E17" s="6" t="s">
        <v>312</v>
      </c>
      <c r="F17" s="19">
        <v>1030000</v>
      </c>
      <c r="G17" s="24">
        <v>8540.25</v>
      </c>
      <c r="H17" s="24">
        <v>0.87</v>
      </c>
      <c r="I17" s="31"/>
      <c r="J17" s="31"/>
      <c r="K17" s="35"/>
    </row>
    <row r="18" spans="2:11" x14ac:dyDescent="0.35">
      <c r="B18" s="8" t="s">
        <v>1089</v>
      </c>
      <c r="C18" s="57" t="s">
        <v>1090</v>
      </c>
      <c r="D18" s="54" t="s">
        <v>1091</v>
      </c>
      <c r="E18" s="6" t="s">
        <v>150</v>
      </c>
      <c r="F18" s="19">
        <v>414228</v>
      </c>
      <c r="G18" s="24">
        <v>7553.24</v>
      </c>
      <c r="H18" s="24">
        <v>0.77</v>
      </c>
      <c r="I18" s="31"/>
      <c r="J18" s="31"/>
      <c r="K18" s="35"/>
    </row>
    <row r="19" spans="2:11" x14ac:dyDescent="0.35">
      <c r="B19" s="8" t="s">
        <v>72</v>
      </c>
      <c r="C19" s="57" t="s">
        <v>73</v>
      </c>
      <c r="D19" s="54" t="s">
        <v>74</v>
      </c>
      <c r="E19" s="6" t="s">
        <v>43</v>
      </c>
      <c r="F19" s="19">
        <v>920000</v>
      </c>
      <c r="G19" s="24">
        <v>7110.68</v>
      </c>
      <c r="H19" s="24">
        <v>0.73</v>
      </c>
      <c r="I19" s="31"/>
      <c r="J19" s="31"/>
      <c r="K19" s="35"/>
    </row>
    <row r="20" spans="2:11" x14ac:dyDescent="0.35">
      <c r="B20" s="8" t="s">
        <v>203</v>
      </c>
      <c r="C20" s="57" t="s">
        <v>204</v>
      </c>
      <c r="D20" s="54" t="s">
        <v>205</v>
      </c>
      <c r="E20" s="6" t="s">
        <v>206</v>
      </c>
      <c r="F20" s="19">
        <v>182000</v>
      </c>
      <c r="G20" s="24">
        <v>7043.22</v>
      </c>
      <c r="H20" s="24">
        <v>0.72</v>
      </c>
      <c r="I20" s="31"/>
      <c r="J20" s="31"/>
      <c r="K20" s="35"/>
    </row>
    <row r="21" spans="2:11" x14ac:dyDescent="0.35">
      <c r="B21" s="8" t="s">
        <v>272</v>
      </c>
      <c r="C21" s="57" t="s">
        <v>273</v>
      </c>
      <c r="D21" s="54" t="s">
        <v>274</v>
      </c>
      <c r="E21" s="6" t="s">
        <v>57</v>
      </c>
      <c r="F21" s="19">
        <v>550000</v>
      </c>
      <c r="G21" s="24">
        <v>7040.55</v>
      </c>
      <c r="H21" s="24">
        <v>0.72</v>
      </c>
      <c r="I21" s="31"/>
      <c r="J21" s="31"/>
      <c r="K21" s="35"/>
    </row>
    <row r="22" spans="2:11" x14ac:dyDescent="0.35">
      <c r="B22" s="8" t="s">
        <v>120</v>
      </c>
      <c r="C22" s="57" t="s">
        <v>121</v>
      </c>
      <c r="D22" s="54" t="s">
        <v>122</v>
      </c>
      <c r="E22" s="6" t="s">
        <v>123</v>
      </c>
      <c r="F22" s="19">
        <v>830000</v>
      </c>
      <c r="G22" s="24">
        <v>5842.37</v>
      </c>
      <c r="H22" s="24">
        <v>0.6</v>
      </c>
      <c r="I22" s="31"/>
      <c r="J22" s="31"/>
      <c r="K22" s="35"/>
    </row>
    <row r="23" spans="2:11" x14ac:dyDescent="0.35">
      <c r="B23" s="8" t="s">
        <v>1001</v>
      </c>
      <c r="C23" s="57" t="s">
        <v>1002</v>
      </c>
      <c r="D23" s="54" t="s">
        <v>1003</v>
      </c>
      <c r="E23" s="6" t="s">
        <v>127</v>
      </c>
      <c r="F23" s="19">
        <v>470000</v>
      </c>
      <c r="G23" s="24">
        <v>5577.49</v>
      </c>
      <c r="H23" s="24">
        <v>0.56999999999999995</v>
      </c>
      <c r="I23" s="31"/>
      <c r="J23" s="31"/>
      <c r="K23" s="35"/>
    </row>
    <row r="24" spans="2:11" x14ac:dyDescent="0.35">
      <c r="B24" s="8" t="s">
        <v>108</v>
      </c>
      <c r="C24" s="57" t="s">
        <v>109</v>
      </c>
      <c r="D24" s="54" t="s">
        <v>110</v>
      </c>
      <c r="E24" s="6" t="s">
        <v>111</v>
      </c>
      <c r="F24" s="19">
        <v>12446</v>
      </c>
      <c r="G24" s="24">
        <v>5566.29</v>
      </c>
      <c r="H24" s="24">
        <v>0.56999999999999995</v>
      </c>
      <c r="I24" s="31"/>
      <c r="J24" s="31"/>
      <c r="K24" s="35"/>
    </row>
    <row r="25" spans="2:11" x14ac:dyDescent="0.35">
      <c r="B25" s="8" t="s">
        <v>1707</v>
      </c>
      <c r="C25" s="57" t="s">
        <v>1708</v>
      </c>
      <c r="D25" s="54" t="s">
        <v>1709</v>
      </c>
      <c r="E25" s="6" t="s">
        <v>127</v>
      </c>
      <c r="F25" s="19">
        <v>1160283</v>
      </c>
      <c r="G25" s="24">
        <v>5521.79</v>
      </c>
      <c r="H25" s="24">
        <v>0.56999999999999995</v>
      </c>
      <c r="I25" s="31"/>
      <c r="J25" s="31"/>
      <c r="K25" s="35"/>
    </row>
    <row r="26" spans="2:11" x14ac:dyDescent="0.35">
      <c r="B26" s="8" t="s">
        <v>1710</v>
      </c>
      <c r="C26" s="57" t="s">
        <v>1711</v>
      </c>
      <c r="D26" s="54" t="s">
        <v>1712</v>
      </c>
      <c r="E26" s="6" t="s">
        <v>481</v>
      </c>
      <c r="F26" s="19">
        <v>1100000</v>
      </c>
      <c r="G26" s="24">
        <v>5360.85</v>
      </c>
      <c r="H26" s="24">
        <v>0.55000000000000004</v>
      </c>
      <c r="I26" s="31"/>
      <c r="J26" s="31"/>
      <c r="K26" s="35"/>
    </row>
    <row r="27" spans="2:11" x14ac:dyDescent="0.35">
      <c r="B27" s="8" t="s">
        <v>357</v>
      </c>
      <c r="C27" s="57" t="s">
        <v>358</v>
      </c>
      <c r="D27" s="54" t="s">
        <v>359</v>
      </c>
      <c r="E27" s="6" t="s">
        <v>127</v>
      </c>
      <c r="F27" s="19">
        <v>2476176</v>
      </c>
      <c r="G27" s="24">
        <v>5081.1099999999997</v>
      </c>
      <c r="H27" s="24">
        <v>0.52</v>
      </c>
      <c r="I27" s="31"/>
      <c r="J27" s="31"/>
      <c r="K27" s="35"/>
    </row>
    <row r="28" spans="2:11" x14ac:dyDescent="0.35">
      <c r="B28" s="8" t="s">
        <v>228</v>
      </c>
      <c r="C28" s="57" t="s">
        <v>229</v>
      </c>
      <c r="D28" s="54" t="s">
        <v>230</v>
      </c>
      <c r="E28" s="6" t="s">
        <v>100</v>
      </c>
      <c r="F28" s="19">
        <v>318846</v>
      </c>
      <c r="G28" s="24">
        <v>4861.6000000000004</v>
      </c>
      <c r="H28" s="24">
        <v>0.5</v>
      </c>
      <c r="I28" s="31"/>
      <c r="J28" s="31"/>
      <c r="K28" s="35"/>
    </row>
    <row r="29" spans="2:11" x14ac:dyDescent="0.35">
      <c r="B29" s="8" t="s">
        <v>75</v>
      </c>
      <c r="C29" s="57" t="s">
        <v>76</v>
      </c>
      <c r="D29" s="54" t="s">
        <v>77</v>
      </c>
      <c r="E29" s="6" t="s">
        <v>78</v>
      </c>
      <c r="F29" s="19">
        <v>370000</v>
      </c>
      <c r="G29" s="24">
        <v>4680.87</v>
      </c>
      <c r="H29" s="24">
        <v>0.48</v>
      </c>
      <c r="I29" s="31"/>
      <c r="J29" s="31"/>
      <c r="K29" s="35"/>
    </row>
    <row r="30" spans="2:11" x14ac:dyDescent="0.35">
      <c r="B30" s="8" t="s">
        <v>263</v>
      </c>
      <c r="C30" s="57" t="s">
        <v>264</v>
      </c>
      <c r="D30" s="54" t="s">
        <v>265</v>
      </c>
      <c r="E30" s="6" t="s">
        <v>160</v>
      </c>
      <c r="F30" s="19">
        <v>398000</v>
      </c>
      <c r="G30" s="24">
        <v>4462.58</v>
      </c>
      <c r="H30" s="24">
        <v>0.46</v>
      </c>
      <c r="I30" s="31"/>
      <c r="J30" s="31"/>
      <c r="K30" s="35"/>
    </row>
    <row r="31" spans="2:11" x14ac:dyDescent="0.35">
      <c r="B31" s="8" t="s">
        <v>40</v>
      </c>
      <c r="C31" s="57" t="s">
        <v>41</v>
      </c>
      <c r="D31" s="54" t="s">
        <v>42</v>
      </c>
      <c r="E31" s="6" t="s">
        <v>43</v>
      </c>
      <c r="F31" s="19">
        <v>260000</v>
      </c>
      <c r="G31" s="24">
        <v>4416.75</v>
      </c>
      <c r="H31" s="24">
        <v>0.45</v>
      </c>
      <c r="I31" s="31"/>
      <c r="J31" s="31"/>
      <c r="K31" s="35"/>
    </row>
    <row r="32" spans="2:11" x14ac:dyDescent="0.35">
      <c r="B32" s="8" t="s">
        <v>266</v>
      </c>
      <c r="C32" s="57" t="s">
        <v>267</v>
      </c>
      <c r="D32" s="54" t="s">
        <v>268</v>
      </c>
      <c r="E32" s="6" t="s">
        <v>143</v>
      </c>
      <c r="F32" s="19">
        <v>39367</v>
      </c>
      <c r="G32" s="24">
        <v>4343.75</v>
      </c>
      <c r="H32" s="24">
        <v>0.45</v>
      </c>
      <c r="I32" s="31"/>
      <c r="J32" s="31"/>
      <c r="K32" s="35"/>
    </row>
    <row r="33" spans="2:11" x14ac:dyDescent="0.35">
      <c r="B33" s="8" t="s">
        <v>1713</v>
      </c>
      <c r="C33" s="57" t="s">
        <v>1714</v>
      </c>
      <c r="D33" s="54" t="s">
        <v>1715</v>
      </c>
      <c r="E33" s="6" t="s">
        <v>89</v>
      </c>
      <c r="F33" s="19">
        <v>1371296</v>
      </c>
      <c r="G33" s="24">
        <v>4155.03</v>
      </c>
      <c r="H33" s="24">
        <v>0.43</v>
      </c>
      <c r="I33" s="31"/>
      <c r="J33" s="31"/>
      <c r="K33" s="35"/>
    </row>
    <row r="34" spans="2:11" x14ac:dyDescent="0.35">
      <c r="B34" s="8" t="s">
        <v>287</v>
      </c>
      <c r="C34" s="57" t="s">
        <v>288</v>
      </c>
      <c r="D34" s="54" t="s">
        <v>289</v>
      </c>
      <c r="E34" s="6" t="s">
        <v>290</v>
      </c>
      <c r="F34" s="19">
        <v>260699</v>
      </c>
      <c r="G34" s="24">
        <v>3944.9</v>
      </c>
      <c r="H34" s="24">
        <v>0.4</v>
      </c>
      <c r="I34" s="31"/>
      <c r="J34" s="31"/>
      <c r="K34" s="35"/>
    </row>
    <row r="35" spans="2:11" x14ac:dyDescent="0.35">
      <c r="B35" s="8" t="s">
        <v>140</v>
      </c>
      <c r="C35" s="57" t="s">
        <v>141</v>
      </c>
      <c r="D35" s="54" t="s">
        <v>142</v>
      </c>
      <c r="E35" s="6" t="s">
        <v>143</v>
      </c>
      <c r="F35" s="19">
        <v>754305</v>
      </c>
      <c r="G35" s="24">
        <v>3803.96</v>
      </c>
      <c r="H35" s="24">
        <v>0.39</v>
      </c>
      <c r="I35" s="31"/>
      <c r="J35" s="31"/>
      <c r="K35" s="35"/>
    </row>
    <row r="36" spans="2:11" x14ac:dyDescent="0.35">
      <c r="B36" s="8" t="s">
        <v>325</v>
      </c>
      <c r="C36" s="57" t="s">
        <v>326</v>
      </c>
      <c r="D36" s="54" t="s">
        <v>327</v>
      </c>
      <c r="E36" s="6" t="s">
        <v>328</v>
      </c>
      <c r="F36" s="19">
        <v>397461</v>
      </c>
      <c r="G36" s="24">
        <v>3744.48</v>
      </c>
      <c r="H36" s="24">
        <v>0.38</v>
      </c>
      <c r="I36" s="31"/>
      <c r="J36" s="31"/>
      <c r="K36" s="35"/>
    </row>
    <row r="37" spans="2:11" x14ac:dyDescent="0.35">
      <c r="B37" s="8" t="s">
        <v>825</v>
      </c>
      <c r="C37" s="57" t="s">
        <v>826</v>
      </c>
      <c r="D37" s="54" t="s">
        <v>827</v>
      </c>
      <c r="E37" s="6" t="s">
        <v>328</v>
      </c>
      <c r="F37" s="19">
        <v>511536</v>
      </c>
      <c r="G37" s="24">
        <v>3620.91</v>
      </c>
      <c r="H37" s="24">
        <v>0.37</v>
      </c>
      <c r="I37" s="31"/>
      <c r="J37" s="31"/>
      <c r="K37" s="35"/>
    </row>
    <row r="38" spans="2:11" x14ac:dyDescent="0.35">
      <c r="B38" s="8" t="s">
        <v>329</v>
      </c>
      <c r="C38" s="57" t="s">
        <v>330</v>
      </c>
      <c r="D38" s="54" t="s">
        <v>331</v>
      </c>
      <c r="E38" s="6" t="s">
        <v>150</v>
      </c>
      <c r="F38" s="19">
        <v>318337</v>
      </c>
      <c r="G38" s="24">
        <v>2914.22</v>
      </c>
      <c r="H38" s="24">
        <v>0.3</v>
      </c>
      <c r="I38" s="31"/>
      <c r="J38" s="31"/>
      <c r="K38" s="35"/>
    </row>
    <row r="39" spans="2:11" x14ac:dyDescent="0.35">
      <c r="B39" s="8" t="s">
        <v>1716</v>
      </c>
      <c r="C39" s="57" t="s">
        <v>1717</v>
      </c>
      <c r="D39" s="54" t="s">
        <v>1718</v>
      </c>
      <c r="E39" s="6" t="s">
        <v>198</v>
      </c>
      <c r="F39" s="19">
        <v>574804</v>
      </c>
      <c r="G39" s="24">
        <v>2710.78</v>
      </c>
      <c r="H39" s="24">
        <v>0.28000000000000003</v>
      </c>
      <c r="I39" s="31"/>
      <c r="J39" s="31"/>
      <c r="K39" s="35"/>
    </row>
    <row r="40" spans="2:11" x14ac:dyDescent="0.35">
      <c r="B40" s="8" t="s">
        <v>926</v>
      </c>
      <c r="C40" s="57" t="s">
        <v>927</v>
      </c>
      <c r="D40" s="54" t="s">
        <v>928</v>
      </c>
      <c r="E40" s="6" t="s">
        <v>100</v>
      </c>
      <c r="F40" s="19">
        <v>478032</v>
      </c>
      <c r="G40" s="24">
        <v>2708.29</v>
      </c>
      <c r="H40" s="24">
        <v>0.28000000000000003</v>
      </c>
      <c r="I40" s="31"/>
      <c r="J40" s="31"/>
      <c r="K40" s="35"/>
    </row>
    <row r="41" spans="2:11" x14ac:dyDescent="0.35">
      <c r="B41" s="8" t="s">
        <v>313</v>
      </c>
      <c r="C41" s="57" t="s">
        <v>314</v>
      </c>
      <c r="D41" s="54" t="s">
        <v>315</v>
      </c>
      <c r="E41" s="6" t="s">
        <v>67</v>
      </c>
      <c r="F41" s="19">
        <v>750613</v>
      </c>
      <c r="G41" s="24">
        <v>2630.9</v>
      </c>
      <c r="H41" s="24">
        <v>0.27</v>
      </c>
      <c r="I41" s="31"/>
      <c r="J41" s="31"/>
      <c r="K41" s="35"/>
    </row>
    <row r="42" spans="2:11" x14ac:dyDescent="0.35">
      <c r="B42" s="8" t="s">
        <v>269</v>
      </c>
      <c r="C42" s="57" t="s">
        <v>270</v>
      </c>
      <c r="D42" s="54" t="s">
        <v>271</v>
      </c>
      <c r="E42" s="6" t="s">
        <v>85</v>
      </c>
      <c r="F42" s="19">
        <v>174462</v>
      </c>
      <c r="G42" s="24">
        <v>2588.3200000000002</v>
      </c>
      <c r="H42" s="24">
        <v>0.27</v>
      </c>
      <c r="I42" s="31"/>
      <c r="J42" s="31"/>
      <c r="K42" s="35"/>
    </row>
    <row r="43" spans="2:11" x14ac:dyDescent="0.35">
      <c r="B43" s="8" t="s">
        <v>443</v>
      </c>
      <c r="C43" s="57" t="s">
        <v>444</v>
      </c>
      <c r="D43" s="54" t="s">
        <v>445</v>
      </c>
      <c r="E43" s="6" t="s">
        <v>312</v>
      </c>
      <c r="F43" s="19">
        <v>470000</v>
      </c>
      <c r="G43" s="24">
        <v>2230.62</v>
      </c>
      <c r="H43" s="24">
        <v>0.23</v>
      </c>
      <c r="I43" s="31"/>
      <c r="J43" s="31"/>
      <c r="K43" s="35"/>
    </row>
    <row r="44" spans="2:11" x14ac:dyDescent="0.35">
      <c r="B44" s="8" t="s">
        <v>970</v>
      </c>
      <c r="C44" s="57" t="s">
        <v>971</v>
      </c>
      <c r="D44" s="54" t="s">
        <v>972</v>
      </c>
      <c r="E44" s="6" t="s">
        <v>206</v>
      </c>
      <c r="F44" s="19">
        <v>1236907</v>
      </c>
      <c r="G44" s="24">
        <v>2159.64</v>
      </c>
      <c r="H44" s="24">
        <v>0.22</v>
      </c>
      <c r="I44" s="31"/>
      <c r="J44" s="31"/>
      <c r="K44" s="35"/>
    </row>
    <row r="45" spans="2:11" x14ac:dyDescent="0.35">
      <c r="B45" s="8" t="s">
        <v>244</v>
      </c>
      <c r="C45" s="57" t="s">
        <v>245</v>
      </c>
      <c r="D45" s="54" t="s">
        <v>246</v>
      </c>
      <c r="E45" s="6" t="s">
        <v>143</v>
      </c>
      <c r="F45" s="19">
        <v>200000</v>
      </c>
      <c r="G45" s="24">
        <v>2088.4</v>
      </c>
      <c r="H45" s="24">
        <v>0.21</v>
      </c>
      <c r="I45" s="31"/>
      <c r="J45" s="31"/>
      <c r="K45" s="35"/>
    </row>
    <row r="46" spans="2:11" x14ac:dyDescent="0.35">
      <c r="B46" s="8" t="s">
        <v>485</v>
      </c>
      <c r="C46" s="57" t="s">
        <v>486</v>
      </c>
      <c r="D46" s="54" t="s">
        <v>487</v>
      </c>
      <c r="E46" s="6" t="s">
        <v>111</v>
      </c>
      <c r="F46" s="19">
        <v>215000</v>
      </c>
      <c r="G46" s="24">
        <v>1764.61</v>
      </c>
      <c r="H46" s="24">
        <v>0.18</v>
      </c>
      <c r="I46" s="31"/>
      <c r="J46" s="31"/>
      <c r="K46" s="35"/>
    </row>
    <row r="47" spans="2:11" x14ac:dyDescent="0.35">
      <c r="B47" s="8" t="s">
        <v>501</v>
      </c>
      <c r="C47" s="57" t="s">
        <v>502</v>
      </c>
      <c r="D47" s="54" t="s">
        <v>503</v>
      </c>
      <c r="E47" s="6" t="s">
        <v>127</v>
      </c>
      <c r="F47" s="19">
        <v>31027</v>
      </c>
      <c r="G47" s="24">
        <v>1554.92</v>
      </c>
      <c r="H47" s="24">
        <v>0.16</v>
      </c>
      <c r="I47" s="31"/>
      <c r="J47" s="31"/>
      <c r="K47" s="35"/>
    </row>
    <row r="48" spans="2:11" x14ac:dyDescent="0.35">
      <c r="B48" s="8" t="s">
        <v>543</v>
      </c>
      <c r="C48" s="57" t="s">
        <v>544</v>
      </c>
      <c r="D48" s="54" t="s">
        <v>545</v>
      </c>
      <c r="E48" s="6" t="s">
        <v>85</v>
      </c>
      <c r="F48" s="19">
        <v>68318</v>
      </c>
      <c r="G48" s="24">
        <v>1269.69</v>
      </c>
      <c r="H48" s="24">
        <v>0.13</v>
      </c>
      <c r="I48" s="31"/>
      <c r="J48" s="31"/>
      <c r="K48" s="35"/>
    </row>
    <row r="49" spans="1:11" x14ac:dyDescent="0.35">
      <c r="C49" s="58" t="s">
        <v>171</v>
      </c>
      <c r="D49" s="54"/>
      <c r="E49" s="6"/>
      <c r="F49" s="19"/>
      <c r="G49" s="25">
        <v>218911.15</v>
      </c>
      <c r="H49" s="25">
        <v>22.44</v>
      </c>
      <c r="I49" s="31"/>
      <c r="J49" s="31"/>
      <c r="K49" s="35"/>
    </row>
    <row r="50" spans="1:11" x14ac:dyDescent="0.35">
      <c r="C50" s="57"/>
      <c r="D50" s="54"/>
      <c r="E50" s="6"/>
      <c r="F50" s="19"/>
      <c r="G50" s="24"/>
      <c r="H50" s="24"/>
      <c r="I50" s="31"/>
      <c r="J50" s="31"/>
      <c r="K50" s="35"/>
    </row>
    <row r="51" spans="1:11" x14ac:dyDescent="0.35">
      <c r="C51" s="58" t="s">
        <v>3</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4</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9" t="s">
        <v>575</v>
      </c>
      <c r="D55" s="54"/>
      <c r="E55" s="6"/>
      <c r="F55" s="19"/>
      <c r="G55" s="24"/>
      <c r="H55" s="24"/>
      <c r="I55" s="31"/>
      <c r="J55" s="31"/>
      <c r="K55" s="35"/>
    </row>
    <row r="56" spans="1:11" x14ac:dyDescent="0.35">
      <c r="B56" s="8" t="s">
        <v>576</v>
      </c>
      <c r="C56" s="57" t="s">
        <v>577</v>
      </c>
      <c r="D56" s="54" t="s">
        <v>578</v>
      </c>
      <c r="E56" s="6" t="s">
        <v>539</v>
      </c>
      <c r="F56" s="19">
        <v>6000000</v>
      </c>
      <c r="G56" s="24">
        <v>7320</v>
      </c>
      <c r="H56" s="24">
        <v>0.75</v>
      </c>
      <c r="I56" s="31"/>
      <c r="J56" s="31"/>
      <c r="K56" s="35"/>
    </row>
    <row r="57" spans="1:11" x14ac:dyDescent="0.35">
      <c r="C57" s="58" t="s">
        <v>171</v>
      </c>
      <c r="D57" s="54"/>
      <c r="E57" s="6"/>
      <c r="F57" s="19"/>
      <c r="G57" s="25">
        <v>7320</v>
      </c>
      <c r="H57" s="25">
        <v>0.75</v>
      </c>
      <c r="I57" s="31"/>
      <c r="J57" s="31"/>
      <c r="K57" s="35"/>
    </row>
    <row r="58" spans="1:11" x14ac:dyDescent="0.35">
      <c r="C58" s="57"/>
      <c r="D58" s="54"/>
      <c r="E58" s="6"/>
      <c r="F58" s="19"/>
      <c r="G58" s="24"/>
      <c r="H58" s="24"/>
      <c r="I58" s="31"/>
      <c r="J58" s="31"/>
      <c r="K58" s="35"/>
    </row>
    <row r="59" spans="1:11" x14ac:dyDescent="0.35">
      <c r="A59" s="10"/>
      <c r="B59" s="28"/>
      <c r="C59" s="58" t="s">
        <v>5</v>
      </c>
      <c r="D59" s="54"/>
      <c r="E59" s="6"/>
      <c r="F59" s="19"/>
      <c r="G59" s="24"/>
      <c r="H59" s="24"/>
      <c r="I59" s="31"/>
      <c r="J59" s="31"/>
      <c r="K59" s="35"/>
    </row>
    <row r="60" spans="1:11" x14ac:dyDescent="0.35">
      <c r="C60" s="59" t="s">
        <v>6</v>
      </c>
      <c r="D60" s="54"/>
      <c r="E60" s="6"/>
      <c r="F60" s="19"/>
      <c r="G60" s="24"/>
      <c r="H60" s="24"/>
      <c r="I60" s="31"/>
      <c r="J60" s="31"/>
      <c r="K60" s="35"/>
    </row>
    <row r="61" spans="1:11" x14ac:dyDescent="0.35">
      <c r="B61" s="8" t="s">
        <v>618</v>
      </c>
      <c r="C61" s="57" t="s">
        <v>619</v>
      </c>
      <c r="D61" s="54" t="s">
        <v>620</v>
      </c>
      <c r="E61" s="6" t="s">
        <v>621</v>
      </c>
      <c r="F61" s="19">
        <v>30000</v>
      </c>
      <c r="G61" s="24">
        <v>30098.37</v>
      </c>
      <c r="H61" s="24">
        <v>3.08</v>
      </c>
      <c r="I61" s="31">
        <v>7.79</v>
      </c>
      <c r="J61" s="31"/>
      <c r="K61" s="35" t="s">
        <v>590</v>
      </c>
    </row>
    <row r="62" spans="1:11" x14ac:dyDescent="0.35">
      <c r="B62" s="8" t="s">
        <v>604</v>
      </c>
      <c r="C62" s="57" t="s">
        <v>605</v>
      </c>
      <c r="D62" s="54" t="s">
        <v>606</v>
      </c>
      <c r="E62" s="6" t="s">
        <v>607</v>
      </c>
      <c r="F62" s="19">
        <v>30000</v>
      </c>
      <c r="G62" s="24">
        <v>30061.68</v>
      </c>
      <c r="H62" s="24">
        <v>3.08</v>
      </c>
      <c r="I62" s="31">
        <v>8.4749999999999996</v>
      </c>
      <c r="J62" s="31"/>
      <c r="K62" s="35" t="s">
        <v>590</v>
      </c>
    </row>
    <row r="63" spans="1:11" x14ac:dyDescent="0.35">
      <c r="B63" s="8" t="s">
        <v>1663</v>
      </c>
      <c r="C63" s="57" t="s">
        <v>1664</v>
      </c>
      <c r="D63" s="54" t="s">
        <v>1665</v>
      </c>
      <c r="E63" s="6" t="s">
        <v>667</v>
      </c>
      <c r="F63" s="19">
        <v>30000</v>
      </c>
      <c r="G63" s="24">
        <v>30060.09</v>
      </c>
      <c r="H63" s="24">
        <v>3.08</v>
      </c>
      <c r="I63" s="31">
        <v>8.375</v>
      </c>
      <c r="J63" s="31"/>
      <c r="K63" s="35" t="s">
        <v>590</v>
      </c>
    </row>
    <row r="64" spans="1:11" x14ac:dyDescent="0.35">
      <c r="B64" s="8" t="s">
        <v>632</v>
      </c>
      <c r="C64" s="57" t="s">
        <v>525</v>
      </c>
      <c r="D64" s="54" t="s">
        <v>633</v>
      </c>
      <c r="E64" s="6" t="s">
        <v>611</v>
      </c>
      <c r="F64" s="19">
        <v>25000</v>
      </c>
      <c r="G64" s="24">
        <v>25287.4</v>
      </c>
      <c r="H64" s="24">
        <v>2.59</v>
      </c>
      <c r="I64" s="31">
        <v>7.4455999999999998</v>
      </c>
      <c r="J64" s="31"/>
      <c r="K64" s="35"/>
    </row>
    <row r="65" spans="2:11" x14ac:dyDescent="0.35">
      <c r="B65" s="8" t="s">
        <v>600</v>
      </c>
      <c r="C65" s="57" t="s">
        <v>601</v>
      </c>
      <c r="D65" s="54" t="s">
        <v>602</v>
      </c>
      <c r="E65" s="6" t="s">
        <v>603</v>
      </c>
      <c r="F65" s="19">
        <v>20000</v>
      </c>
      <c r="G65" s="24">
        <v>20034.88</v>
      </c>
      <c r="H65" s="24">
        <v>2.0499999999999998</v>
      </c>
      <c r="I65" s="31">
        <v>7.58</v>
      </c>
      <c r="J65" s="31"/>
      <c r="K65" s="35" t="s">
        <v>590</v>
      </c>
    </row>
    <row r="66" spans="2:11" x14ac:dyDescent="0.35">
      <c r="B66" s="8" t="s">
        <v>675</v>
      </c>
      <c r="C66" s="57" t="s">
        <v>592</v>
      </c>
      <c r="D66" s="54" t="s">
        <v>676</v>
      </c>
      <c r="E66" s="6" t="s">
        <v>594</v>
      </c>
      <c r="F66" s="19">
        <v>18000</v>
      </c>
      <c r="G66" s="24">
        <v>18219.29</v>
      </c>
      <c r="H66" s="24">
        <v>1.87</v>
      </c>
      <c r="I66" s="31">
        <v>8.3388000000000009</v>
      </c>
      <c r="J66" s="31"/>
      <c r="K66" s="35" t="s">
        <v>590</v>
      </c>
    </row>
    <row r="67" spans="2:11" x14ac:dyDescent="0.35">
      <c r="B67" s="8" t="s">
        <v>664</v>
      </c>
      <c r="C67" s="57" t="s">
        <v>665</v>
      </c>
      <c r="D67" s="54" t="s">
        <v>666</v>
      </c>
      <c r="E67" s="6" t="s">
        <v>667</v>
      </c>
      <c r="F67" s="19">
        <v>17500</v>
      </c>
      <c r="G67" s="24">
        <v>17480.28</v>
      </c>
      <c r="H67" s="24">
        <v>1.79</v>
      </c>
      <c r="I67" s="31">
        <v>9.6999999999999993</v>
      </c>
      <c r="J67" s="31"/>
      <c r="K67" s="35" t="s">
        <v>590</v>
      </c>
    </row>
    <row r="68" spans="2:11" x14ac:dyDescent="0.35">
      <c r="B68" s="8" t="s">
        <v>1719</v>
      </c>
      <c r="C68" s="57" t="s">
        <v>638</v>
      </c>
      <c r="D68" s="54" t="s">
        <v>1720</v>
      </c>
      <c r="E68" s="6" t="s">
        <v>640</v>
      </c>
      <c r="F68" s="19">
        <v>16500</v>
      </c>
      <c r="G68" s="24">
        <v>16505.080000000002</v>
      </c>
      <c r="H68" s="24">
        <v>1.69</v>
      </c>
      <c r="I68" s="31">
        <v>8.1300000000000008</v>
      </c>
      <c r="J68" s="31"/>
      <c r="K68" s="35" t="s">
        <v>590</v>
      </c>
    </row>
    <row r="69" spans="2:11" x14ac:dyDescent="0.35">
      <c r="B69" s="8" t="s">
        <v>652</v>
      </c>
      <c r="C69" s="57" t="s">
        <v>592</v>
      </c>
      <c r="D69" s="54" t="s">
        <v>653</v>
      </c>
      <c r="E69" s="6" t="s">
        <v>594</v>
      </c>
      <c r="F69" s="19">
        <v>15000</v>
      </c>
      <c r="G69" s="24">
        <v>15247.29</v>
      </c>
      <c r="H69" s="24">
        <v>1.56</v>
      </c>
      <c r="I69" s="31">
        <v>8.3000000000000007</v>
      </c>
      <c r="J69" s="31"/>
      <c r="K69" s="35" t="s">
        <v>590</v>
      </c>
    </row>
    <row r="70" spans="2:11" x14ac:dyDescent="0.35">
      <c r="B70" s="8" t="s">
        <v>1721</v>
      </c>
      <c r="C70" s="57" t="s">
        <v>609</v>
      </c>
      <c r="D70" s="54" t="s">
        <v>1722</v>
      </c>
      <c r="E70" s="6" t="s">
        <v>611</v>
      </c>
      <c r="F70" s="19">
        <v>1500</v>
      </c>
      <c r="G70" s="24">
        <v>15169.7</v>
      </c>
      <c r="H70" s="24">
        <v>1.55</v>
      </c>
      <c r="I70" s="31">
        <v>7.66</v>
      </c>
      <c r="J70" s="31"/>
      <c r="K70" s="35" t="s">
        <v>590</v>
      </c>
    </row>
    <row r="71" spans="2:11" x14ac:dyDescent="0.35">
      <c r="B71" s="8" t="s">
        <v>1723</v>
      </c>
      <c r="C71" s="57" t="s">
        <v>1724</v>
      </c>
      <c r="D71" s="54" t="s">
        <v>1725</v>
      </c>
      <c r="E71" s="6" t="s">
        <v>611</v>
      </c>
      <c r="F71" s="19">
        <v>15000</v>
      </c>
      <c r="G71" s="24">
        <v>15111.53</v>
      </c>
      <c r="H71" s="24">
        <v>1.55</v>
      </c>
      <c r="I71" s="31">
        <v>8.0236000000000001</v>
      </c>
      <c r="J71" s="31"/>
      <c r="K71" s="35" t="s">
        <v>590</v>
      </c>
    </row>
    <row r="72" spans="2:11" x14ac:dyDescent="0.35">
      <c r="B72" s="8" t="s">
        <v>1726</v>
      </c>
      <c r="C72" s="57" t="s">
        <v>1724</v>
      </c>
      <c r="D72" s="54" t="s">
        <v>1727</v>
      </c>
      <c r="E72" s="6" t="s">
        <v>611</v>
      </c>
      <c r="F72" s="19">
        <v>15000</v>
      </c>
      <c r="G72" s="24">
        <v>15006.66</v>
      </c>
      <c r="H72" s="24">
        <v>1.54</v>
      </c>
      <c r="I72" s="31">
        <v>8.1649999999999991</v>
      </c>
      <c r="J72" s="31"/>
      <c r="K72" s="35" t="s">
        <v>590</v>
      </c>
    </row>
    <row r="73" spans="2:11" x14ac:dyDescent="0.35">
      <c r="B73" s="8" t="s">
        <v>1695</v>
      </c>
      <c r="C73" s="57" t="s">
        <v>1112</v>
      </c>
      <c r="D73" s="54" t="s">
        <v>1696</v>
      </c>
      <c r="E73" s="6" t="s">
        <v>1114</v>
      </c>
      <c r="F73" s="19">
        <v>1500</v>
      </c>
      <c r="G73" s="24">
        <v>14870.07</v>
      </c>
      <c r="H73" s="24">
        <v>1.52</v>
      </c>
      <c r="I73" s="31">
        <v>8.1788000000000007</v>
      </c>
      <c r="J73" s="31"/>
      <c r="K73" s="35" t="s">
        <v>590</v>
      </c>
    </row>
    <row r="74" spans="2:11" x14ac:dyDescent="0.35">
      <c r="B74" s="8" t="s">
        <v>1728</v>
      </c>
      <c r="C74" s="57" t="s">
        <v>1729</v>
      </c>
      <c r="D74" s="54" t="s">
        <v>1730</v>
      </c>
      <c r="E74" s="6" t="s">
        <v>607</v>
      </c>
      <c r="F74" s="19">
        <v>14000</v>
      </c>
      <c r="G74" s="24">
        <v>14033.91</v>
      </c>
      <c r="H74" s="24">
        <v>1.44</v>
      </c>
      <c r="I74" s="31">
        <v>8.1150000000000002</v>
      </c>
      <c r="J74" s="31"/>
      <c r="K74" s="35" t="s">
        <v>590</v>
      </c>
    </row>
    <row r="75" spans="2:11" x14ac:dyDescent="0.35">
      <c r="B75" s="8" t="s">
        <v>1731</v>
      </c>
      <c r="C75" s="57" t="s">
        <v>1732</v>
      </c>
      <c r="D75" s="54" t="s">
        <v>1733</v>
      </c>
      <c r="E75" s="6" t="s">
        <v>611</v>
      </c>
      <c r="F75" s="19">
        <v>13500</v>
      </c>
      <c r="G75" s="24">
        <v>13522.46</v>
      </c>
      <c r="H75" s="24">
        <v>1.39</v>
      </c>
      <c r="I75" s="31">
        <v>8.1521000000000008</v>
      </c>
      <c r="J75" s="31"/>
      <c r="K75" s="35" t="s">
        <v>590</v>
      </c>
    </row>
    <row r="76" spans="2:11" x14ac:dyDescent="0.35">
      <c r="B76" s="8" t="s">
        <v>1734</v>
      </c>
      <c r="C76" s="57" t="s">
        <v>735</v>
      </c>
      <c r="D76" s="54" t="s">
        <v>1735</v>
      </c>
      <c r="E76" s="6" t="s">
        <v>621</v>
      </c>
      <c r="F76" s="19">
        <v>13500</v>
      </c>
      <c r="G76" s="24">
        <v>13496.53</v>
      </c>
      <c r="H76" s="24">
        <v>1.38</v>
      </c>
      <c r="I76" s="31">
        <v>8.11</v>
      </c>
      <c r="J76" s="31"/>
      <c r="K76" s="35" t="s">
        <v>590</v>
      </c>
    </row>
    <row r="77" spans="2:11" x14ac:dyDescent="0.35">
      <c r="B77" s="8" t="s">
        <v>1736</v>
      </c>
      <c r="C77" s="57" t="s">
        <v>1729</v>
      </c>
      <c r="D77" s="54" t="s">
        <v>1737</v>
      </c>
      <c r="E77" s="6" t="s">
        <v>607</v>
      </c>
      <c r="F77" s="19">
        <v>12500</v>
      </c>
      <c r="G77" s="24">
        <v>12551.84</v>
      </c>
      <c r="H77" s="24">
        <v>1.29</v>
      </c>
      <c r="I77" s="31">
        <v>8.0517000000000003</v>
      </c>
      <c r="J77" s="31"/>
      <c r="K77" s="35"/>
    </row>
    <row r="78" spans="2:11" x14ac:dyDescent="0.35">
      <c r="B78" s="8" t="s">
        <v>626</v>
      </c>
      <c r="C78" s="57" t="s">
        <v>577</v>
      </c>
      <c r="D78" s="54" t="s">
        <v>627</v>
      </c>
      <c r="E78" s="6" t="s">
        <v>628</v>
      </c>
      <c r="F78" s="19">
        <v>11200</v>
      </c>
      <c r="G78" s="24">
        <v>11162.23</v>
      </c>
      <c r="H78" s="24">
        <v>1.1399999999999999</v>
      </c>
      <c r="I78" s="31">
        <v>7.9349999999999996</v>
      </c>
      <c r="J78" s="31"/>
      <c r="K78" s="35" t="s">
        <v>590</v>
      </c>
    </row>
    <row r="79" spans="2:11" x14ac:dyDescent="0.35">
      <c r="B79" s="8" t="s">
        <v>1738</v>
      </c>
      <c r="C79" s="57" t="s">
        <v>217</v>
      </c>
      <c r="D79" s="54" t="s">
        <v>1739</v>
      </c>
      <c r="E79" s="6" t="s">
        <v>594</v>
      </c>
      <c r="F79" s="19">
        <v>10000</v>
      </c>
      <c r="G79" s="24">
        <v>10412.23</v>
      </c>
      <c r="H79" s="24">
        <v>1.07</v>
      </c>
      <c r="I79" s="31">
        <v>7.7975000000000003</v>
      </c>
      <c r="J79" s="31"/>
      <c r="K79" s="35" t="s">
        <v>590</v>
      </c>
    </row>
    <row r="80" spans="2:11" x14ac:dyDescent="0.35">
      <c r="B80" s="8" t="s">
        <v>1740</v>
      </c>
      <c r="C80" s="57" t="s">
        <v>217</v>
      </c>
      <c r="D80" s="54" t="s">
        <v>1741</v>
      </c>
      <c r="E80" s="6" t="s">
        <v>594</v>
      </c>
      <c r="F80" s="19">
        <v>10000</v>
      </c>
      <c r="G80" s="24">
        <v>10412.23</v>
      </c>
      <c r="H80" s="24">
        <v>1.07</v>
      </c>
      <c r="I80" s="31">
        <v>7.7975000000000003</v>
      </c>
      <c r="J80" s="31"/>
      <c r="K80" s="35" t="s">
        <v>590</v>
      </c>
    </row>
    <row r="81" spans="2:11" x14ac:dyDescent="0.35">
      <c r="B81" s="8" t="s">
        <v>1742</v>
      </c>
      <c r="C81" s="57" t="s">
        <v>1743</v>
      </c>
      <c r="D81" s="54" t="s">
        <v>1744</v>
      </c>
      <c r="E81" s="6" t="s">
        <v>611</v>
      </c>
      <c r="F81" s="19">
        <v>10000</v>
      </c>
      <c r="G81" s="24">
        <v>10093.379999999999</v>
      </c>
      <c r="H81" s="24">
        <v>1.03</v>
      </c>
      <c r="I81" s="31">
        <v>7.84</v>
      </c>
      <c r="J81" s="31"/>
      <c r="K81" s="35" t="s">
        <v>590</v>
      </c>
    </row>
    <row r="82" spans="2:11" x14ac:dyDescent="0.35">
      <c r="B82" s="8" t="s">
        <v>629</v>
      </c>
      <c r="C82" s="57" t="s">
        <v>616</v>
      </c>
      <c r="D82" s="54" t="s">
        <v>630</v>
      </c>
      <c r="E82" s="6" t="s">
        <v>631</v>
      </c>
      <c r="F82" s="19">
        <v>10000</v>
      </c>
      <c r="G82" s="24">
        <v>10093.24</v>
      </c>
      <c r="H82" s="24">
        <v>1.03</v>
      </c>
      <c r="I82" s="31">
        <v>7.3949999999999996</v>
      </c>
      <c r="J82" s="31"/>
      <c r="K82" s="35"/>
    </row>
    <row r="83" spans="2:11" x14ac:dyDescent="0.35">
      <c r="B83" s="8" t="s">
        <v>1745</v>
      </c>
      <c r="C83" s="57" t="s">
        <v>1746</v>
      </c>
      <c r="D83" s="54" t="s">
        <v>1747</v>
      </c>
      <c r="E83" s="6" t="s">
        <v>611</v>
      </c>
      <c r="F83" s="19">
        <v>10000</v>
      </c>
      <c r="G83" s="24">
        <v>10073.459999999999</v>
      </c>
      <c r="H83" s="24">
        <v>1.03</v>
      </c>
      <c r="I83" s="31">
        <v>7.63</v>
      </c>
      <c r="J83" s="31"/>
      <c r="K83" s="35" t="s">
        <v>590</v>
      </c>
    </row>
    <row r="84" spans="2:11" x14ac:dyDescent="0.35">
      <c r="B84" s="8" t="s">
        <v>749</v>
      </c>
      <c r="C84" s="57" t="s">
        <v>750</v>
      </c>
      <c r="D84" s="54" t="s">
        <v>751</v>
      </c>
      <c r="E84" s="6" t="s">
        <v>611</v>
      </c>
      <c r="F84" s="19">
        <v>100</v>
      </c>
      <c r="G84" s="24">
        <v>10042.81</v>
      </c>
      <c r="H84" s="24">
        <v>1.03</v>
      </c>
      <c r="I84" s="31">
        <v>7.3573000000000004</v>
      </c>
      <c r="J84" s="31">
        <v>7.3417164476999996</v>
      </c>
      <c r="K84" s="35" t="s">
        <v>590</v>
      </c>
    </row>
    <row r="85" spans="2:11" x14ac:dyDescent="0.35">
      <c r="B85" s="8" t="s">
        <v>1748</v>
      </c>
      <c r="C85" s="57" t="s">
        <v>1257</v>
      </c>
      <c r="D85" s="54" t="s">
        <v>1749</v>
      </c>
      <c r="E85" s="6" t="s">
        <v>611</v>
      </c>
      <c r="F85" s="19">
        <v>10000</v>
      </c>
      <c r="G85" s="24">
        <v>10020.469999999999</v>
      </c>
      <c r="H85" s="24">
        <v>1.03</v>
      </c>
      <c r="I85" s="31">
        <v>7.3987999999999996</v>
      </c>
      <c r="J85" s="31"/>
      <c r="K85" s="35"/>
    </row>
    <row r="86" spans="2:11" x14ac:dyDescent="0.35">
      <c r="B86" s="8" t="s">
        <v>646</v>
      </c>
      <c r="C86" s="57" t="s">
        <v>647</v>
      </c>
      <c r="D86" s="54" t="s">
        <v>648</v>
      </c>
      <c r="E86" s="6" t="s">
        <v>611</v>
      </c>
      <c r="F86" s="19">
        <v>10000</v>
      </c>
      <c r="G86" s="24">
        <v>9938.5499999999993</v>
      </c>
      <c r="H86" s="24">
        <v>1.02</v>
      </c>
      <c r="I86" s="31">
        <v>7.9257999999999997</v>
      </c>
      <c r="J86" s="31"/>
      <c r="K86" s="35" t="s">
        <v>590</v>
      </c>
    </row>
    <row r="87" spans="2:11" x14ac:dyDescent="0.35">
      <c r="B87" s="8" t="s">
        <v>1750</v>
      </c>
      <c r="C87" s="57" t="s">
        <v>1751</v>
      </c>
      <c r="D87" s="54" t="s">
        <v>1752</v>
      </c>
      <c r="E87" s="6" t="s">
        <v>611</v>
      </c>
      <c r="F87" s="19">
        <v>1000</v>
      </c>
      <c r="G87" s="24">
        <v>9922.74</v>
      </c>
      <c r="H87" s="24">
        <v>1.02</v>
      </c>
      <c r="I87" s="31">
        <v>7.96</v>
      </c>
      <c r="J87" s="31"/>
      <c r="K87" s="35"/>
    </row>
    <row r="88" spans="2:11" x14ac:dyDescent="0.35">
      <c r="B88" s="8" t="s">
        <v>1106</v>
      </c>
      <c r="C88" s="57" t="s">
        <v>211</v>
      </c>
      <c r="D88" s="54" t="s">
        <v>1107</v>
      </c>
      <c r="E88" s="6" t="s">
        <v>594</v>
      </c>
      <c r="F88" s="19">
        <v>9700</v>
      </c>
      <c r="G88" s="24">
        <v>9750.34</v>
      </c>
      <c r="H88" s="24">
        <v>1</v>
      </c>
      <c r="I88" s="31">
        <v>8.6750000000000007</v>
      </c>
      <c r="J88" s="31"/>
      <c r="K88" s="35" t="s">
        <v>590</v>
      </c>
    </row>
    <row r="89" spans="2:11" x14ac:dyDescent="0.35">
      <c r="B89" s="8" t="s">
        <v>1108</v>
      </c>
      <c r="C89" s="57" t="s">
        <v>1109</v>
      </c>
      <c r="D89" s="54" t="s">
        <v>1110</v>
      </c>
      <c r="E89" s="6" t="s">
        <v>611</v>
      </c>
      <c r="F89" s="19">
        <v>970</v>
      </c>
      <c r="G89" s="24">
        <v>9602.19</v>
      </c>
      <c r="H89" s="24">
        <v>0.98</v>
      </c>
      <c r="I89" s="31">
        <v>6.4493999999999998</v>
      </c>
      <c r="J89" s="31">
        <v>7.7422821325500006</v>
      </c>
      <c r="K89" s="35" t="s">
        <v>590</v>
      </c>
    </row>
    <row r="90" spans="2:11" x14ac:dyDescent="0.35">
      <c r="B90" s="8" t="s">
        <v>1753</v>
      </c>
      <c r="C90" s="57" t="s">
        <v>638</v>
      </c>
      <c r="D90" s="54" t="s">
        <v>1754</v>
      </c>
      <c r="E90" s="6" t="s">
        <v>640</v>
      </c>
      <c r="F90" s="19">
        <v>9500</v>
      </c>
      <c r="G90" s="24">
        <v>9555.5</v>
      </c>
      <c r="H90" s="24">
        <v>0.98</v>
      </c>
      <c r="I90" s="31">
        <v>8.1</v>
      </c>
      <c r="J90" s="31"/>
      <c r="K90" s="35" t="s">
        <v>590</v>
      </c>
    </row>
    <row r="91" spans="2:11" x14ac:dyDescent="0.35">
      <c r="B91" s="8" t="s">
        <v>597</v>
      </c>
      <c r="C91" s="57" t="s">
        <v>598</v>
      </c>
      <c r="D91" s="54" t="s">
        <v>599</v>
      </c>
      <c r="E91" s="6" t="s">
        <v>594</v>
      </c>
      <c r="F91" s="19">
        <v>85</v>
      </c>
      <c r="G91" s="24">
        <v>8649.41</v>
      </c>
      <c r="H91" s="24">
        <v>0.89</v>
      </c>
      <c r="I91" s="31">
        <v>8.0554000000000006</v>
      </c>
      <c r="J91" s="31"/>
      <c r="K91" s="35" t="s">
        <v>590</v>
      </c>
    </row>
    <row r="92" spans="2:11" x14ac:dyDescent="0.35">
      <c r="B92" s="8" t="s">
        <v>1755</v>
      </c>
      <c r="C92" s="57" t="s">
        <v>211</v>
      </c>
      <c r="D92" s="54" t="s">
        <v>1756</v>
      </c>
      <c r="E92" s="6" t="s">
        <v>594</v>
      </c>
      <c r="F92" s="19">
        <v>7500</v>
      </c>
      <c r="G92" s="24">
        <v>7623.5</v>
      </c>
      <c r="H92" s="24">
        <v>0.78</v>
      </c>
      <c r="I92" s="31">
        <v>8.5950000000000006</v>
      </c>
      <c r="J92" s="31"/>
      <c r="K92" s="35" t="s">
        <v>590</v>
      </c>
    </row>
    <row r="93" spans="2:11" x14ac:dyDescent="0.35">
      <c r="B93" s="8" t="s">
        <v>1757</v>
      </c>
      <c r="C93" s="57" t="s">
        <v>211</v>
      </c>
      <c r="D93" s="54" t="s">
        <v>1758</v>
      </c>
      <c r="E93" s="6" t="s">
        <v>594</v>
      </c>
      <c r="F93" s="19">
        <v>7500</v>
      </c>
      <c r="G93" s="24">
        <v>7512.32</v>
      </c>
      <c r="H93" s="24">
        <v>0.77</v>
      </c>
      <c r="I93" s="31">
        <v>8.66</v>
      </c>
      <c r="J93" s="31"/>
      <c r="K93" s="35"/>
    </row>
    <row r="94" spans="2:11" x14ac:dyDescent="0.35">
      <c r="B94" s="8" t="s">
        <v>1759</v>
      </c>
      <c r="C94" s="57" t="s">
        <v>1743</v>
      </c>
      <c r="D94" s="54" t="s">
        <v>1760</v>
      </c>
      <c r="E94" s="6" t="s">
        <v>631</v>
      </c>
      <c r="F94" s="19">
        <v>750</v>
      </c>
      <c r="G94" s="24">
        <v>7486.38</v>
      </c>
      <c r="H94" s="24">
        <v>0.77</v>
      </c>
      <c r="I94" s="31">
        <v>7.76</v>
      </c>
      <c r="J94" s="31"/>
      <c r="K94" s="35" t="s">
        <v>590</v>
      </c>
    </row>
    <row r="95" spans="2:11" x14ac:dyDescent="0.35">
      <c r="B95" s="8" t="s">
        <v>755</v>
      </c>
      <c r="C95" s="57" t="s">
        <v>756</v>
      </c>
      <c r="D95" s="54" t="s">
        <v>757</v>
      </c>
      <c r="E95" s="6" t="s">
        <v>748</v>
      </c>
      <c r="F95" s="19">
        <v>7000</v>
      </c>
      <c r="G95" s="24">
        <v>7005.75</v>
      </c>
      <c r="H95" s="24">
        <v>0.72</v>
      </c>
      <c r="I95" s="31">
        <v>8.3800000000000008</v>
      </c>
      <c r="J95" s="31"/>
      <c r="K95" s="35" t="s">
        <v>590</v>
      </c>
    </row>
    <row r="96" spans="2:11" x14ac:dyDescent="0.35">
      <c r="B96" s="8" t="s">
        <v>687</v>
      </c>
      <c r="C96" s="57" t="s">
        <v>665</v>
      </c>
      <c r="D96" s="54" t="s">
        <v>688</v>
      </c>
      <c r="E96" s="6" t="s">
        <v>667</v>
      </c>
      <c r="F96" s="19">
        <v>6500</v>
      </c>
      <c r="G96" s="24">
        <v>6504.39</v>
      </c>
      <c r="H96" s="24">
        <v>0.67</v>
      </c>
      <c r="I96" s="31">
        <v>9.6999999999999993</v>
      </c>
      <c r="J96" s="31"/>
      <c r="K96" s="35" t="s">
        <v>590</v>
      </c>
    </row>
    <row r="97" spans="2:11" x14ac:dyDescent="0.35">
      <c r="B97" s="8" t="s">
        <v>1761</v>
      </c>
      <c r="C97" s="57" t="s">
        <v>1762</v>
      </c>
      <c r="D97" s="54" t="s">
        <v>1763</v>
      </c>
      <c r="E97" s="6" t="s">
        <v>1764</v>
      </c>
      <c r="F97" s="19">
        <v>62</v>
      </c>
      <c r="G97" s="24">
        <v>6257.1</v>
      </c>
      <c r="H97" s="24">
        <v>0.64</v>
      </c>
      <c r="I97" s="31">
        <v>8.2623999999999995</v>
      </c>
      <c r="J97" s="31"/>
      <c r="K97" s="35" t="s">
        <v>590</v>
      </c>
    </row>
    <row r="98" spans="2:11" x14ac:dyDescent="0.35">
      <c r="B98" s="8" t="s">
        <v>1765</v>
      </c>
      <c r="C98" s="57" t="s">
        <v>1112</v>
      </c>
      <c r="D98" s="54" t="s">
        <v>1766</v>
      </c>
      <c r="E98" s="6" t="s">
        <v>1114</v>
      </c>
      <c r="F98" s="19">
        <v>600</v>
      </c>
      <c r="G98" s="24">
        <v>5992.66</v>
      </c>
      <c r="H98" s="24">
        <v>0.61</v>
      </c>
      <c r="I98" s="31">
        <v>8.1788000000000007</v>
      </c>
      <c r="J98" s="31"/>
      <c r="K98" s="35" t="s">
        <v>590</v>
      </c>
    </row>
    <row r="99" spans="2:11" x14ac:dyDescent="0.35">
      <c r="B99" s="8" t="s">
        <v>1767</v>
      </c>
      <c r="C99" s="57" t="s">
        <v>609</v>
      </c>
      <c r="D99" s="54" t="s">
        <v>1768</v>
      </c>
      <c r="E99" s="6" t="s">
        <v>611</v>
      </c>
      <c r="F99" s="19">
        <v>5500</v>
      </c>
      <c r="G99" s="24">
        <v>5510.1</v>
      </c>
      <c r="H99" s="24">
        <v>0.56000000000000005</v>
      </c>
      <c r="I99" s="31">
        <v>7.7149999999999999</v>
      </c>
      <c r="J99" s="31"/>
      <c r="K99" s="35" t="s">
        <v>590</v>
      </c>
    </row>
    <row r="100" spans="2:11" x14ac:dyDescent="0.35">
      <c r="B100" s="8" t="s">
        <v>612</v>
      </c>
      <c r="C100" s="57" t="s">
        <v>613</v>
      </c>
      <c r="D100" s="54" t="s">
        <v>614</v>
      </c>
      <c r="E100" s="6" t="s">
        <v>611</v>
      </c>
      <c r="F100" s="19">
        <v>5000</v>
      </c>
      <c r="G100" s="24">
        <v>5085.08</v>
      </c>
      <c r="H100" s="24">
        <v>0.52</v>
      </c>
      <c r="I100" s="31">
        <v>7.62</v>
      </c>
      <c r="J100" s="31"/>
      <c r="K100" s="35" t="s">
        <v>590</v>
      </c>
    </row>
    <row r="101" spans="2:11" x14ac:dyDescent="0.35">
      <c r="B101" s="8" t="s">
        <v>1769</v>
      </c>
      <c r="C101" s="57" t="s">
        <v>613</v>
      </c>
      <c r="D101" s="54" t="s">
        <v>1770</v>
      </c>
      <c r="E101" s="6" t="s">
        <v>611</v>
      </c>
      <c r="F101" s="19">
        <v>5000</v>
      </c>
      <c r="G101" s="24">
        <v>5056.92</v>
      </c>
      <c r="H101" s="24">
        <v>0.52</v>
      </c>
      <c r="I101" s="31">
        <v>7.62</v>
      </c>
      <c r="J101" s="31"/>
      <c r="K101" s="35" t="s">
        <v>590</v>
      </c>
    </row>
    <row r="102" spans="2:11" x14ac:dyDescent="0.35">
      <c r="B102" s="8" t="s">
        <v>1771</v>
      </c>
      <c r="C102" s="57" t="s">
        <v>1772</v>
      </c>
      <c r="D102" s="54" t="s">
        <v>1773</v>
      </c>
      <c r="E102" s="6" t="s">
        <v>611</v>
      </c>
      <c r="F102" s="19">
        <v>5000</v>
      </c>
      <c r="G102" s="24">
        <v>5056.33</v>
      </c>
      <c r="H102" s="24">
        <v>0.52</v>
      </c>
      <c r="I102" s="31">
        <v>7.84</v>
      </c>
      <c r="J102" s="31"/>
      <c r="K102" s="35" t="s">
        <v>590</v>
      </c>
    </row>
    <row r="103" spans="2:11" x14ac:dyDescent="0.35">
      <c r="B103" s="8" t="s">
        <v>1774</v>
      </c>
      <c r="C103" s="57" t="s">
        <v>1743</v>
      </c>
      <c r="D103" s="54" t="s">
        <v>1775</v>
      </c>
      <c r="E103" s="6" t="s">
        <v>611</v>
      </c>
      <c r="F103" s="19">
        <v>5000</v>
      </c>
      <c r="G103" s="24">
        <v>5046.78</v>
      </c>
      <c r="H103" s="24">
        <v>0.52</v>
      </c>
      <c r="I103" s="31">
        <v>7.84</v>
      </c>
      <c r="J103" s="31"/>
      <c r="K103" s="35" t="s">
        <v>590</v>
      </c>
    </row>
    <row r="104" spans="2:11" x14ac:dyDescent="0.35">
      <c r="B104" s="8" t="s">
        <v>1776</v>
      </c>
      <c r="C104" s="57" t="s">
        <v>647</v>
      </c>
      <c r="D104" s="54" t="s">
        <v>1777</v>
      </c>
      <c r="E104" s="6" t="s">
        <v>611</v>
      </c>
      <c r="F104" s="19">
        <v>500</v>
      </c>
      <c r="G104" s="24">
        <v>4930.8599999999997</v>
      </c>
      <c r="H104" s="24">
        <v>0.51</v>
      </c>
      <c r="I104" s="31">
        <v>7.9031000000000002</v>
      </c>
      <c r="J104" s="31"/>
      <c r="K104" s="35" t="s">
        <v>590</v>
      </c>
    </row>
    <row r="105" spans="2:11" x14ac:dyDescent="0.35">
      <c r="B105" s="8" t="s">
        <v>1778</v>
      </c>
      <c r="C105" s="57" t="s">
        <v>1779</v>
      </c>
      <c r="D105" s="54" t="s">
        <v>1780</v>
      </c>
      <c r="E105" s="6" t="s">
        <v>594</v>
      </c>
      <c r="F105" s="19">
        <v>30</v>
      </c>
      <c r="G105" s="24">
        <v>3010.94</v>
      </c>
      <c r="H105" s="24">
        <v>0.31</v>
      </c>
      <c r="I105" s="31">
        <v>8.48</v>
      </c>
      <c r="J105" s="31"/>
      <c r="K105" s="35" t="s">
        <v>590</v>
      </c>
    </row>
    <row r="106" spans="2:11" x14ac:dyDescent="0.35">
      <c r="B106" s="8" t="s">
        <v>1781</v>
      </c>
      <c r="C106" s="57" t="s">
        <v>211</v>
      </c>
      <c r="D106" s="54" t="s">
        <v>1782</v>
      </c>
      <c r="E106" s="6" t="s">
        <v>594</v>
      </c>
      <c r="F106" s="19">
        <v>2500</v>
      </c>
      <c r="G106" s="24">
        <v>2490.41</v>
      </c>
      <c r="H106" s="24">
        <v>0.26</v>
      </c>
      <c r="I106" s="31">
        <v>8.65</v>
      </c>
      <c r="J106" s="31"/>
      <c r="K106" s="35" t="s">
        <v>590</v>
      </c>
    </row>
    <row r="107" spans="2:11" x14ac:dyDescent="0.35">
      <c r="B107" s="8" t="s">
        <v>1783</v>
      </c>
      <c r="C107" s="57" t="s">
        <v>1779</v>
      </c>
      <c r="D107" s="54" t="s">
        <v>1784</v>
      </c>
      <c r="E107" s="6" t="s">
        <v>594</v>
      </c>
      <c r="F107" s="19">
        <v>19</v>
      </c>
      <c r="G107" s="24">
        <v>1896.58</v>
      </c>
      <c r="H107" s="24">
        <v>0.19</v>
      </c>
      <c r="I107" s="31">
        <v>8.5841671999999996</v>
      </c>
      <c r="J107" s="31"/>
      <c r="K107" s="35" t="s">
        <v>590</v>
      </c>
    </row>
    <row r="108" spans="2:11" x14ac:dyDescent="0.35">
      <c r="B108" s="8" t="s">
        <v>1785</v>
      </c>
      <c r="C108" s="57" t="s">
        <v>1779</v>
      </c>
      <c r="D108" s="54" t="s">
        <v>1786</v>
      </c>
      <c r="E108" s="6" t="s">
        <v>594</v>
      </c>
      <c r="F108" s="19">
        <v>1</v>
      </c>
      <c r="G108" s="24">
        <v>99.99</v>
      </c>
      <c r="H108" s="24">
        <v>0.01</v>
      </c>
      <c r="I108" s="31">
        <v>8.6696489999999997</v>
      </c>
      <c r="J108" s="31"/>
      <c r="K108" s="35" t="s">
        <v>590</v>
      </c>
    </row>
    <row r="109" spans="2:11" x14ac:dyDescent="0.35">
      <c r="C109" s="58" t="s">
        <v>171</v>
      </c>
      <c r="D109" s="54"/>
      <c r="E109" s="6"/>
      <c r="F109" s="19"/>
      <c r="G109" s="25">
        <v>543051.93000000005</v>
      </c>
      <c r="H109" s="25">
        <v>55.65</v>
      </c>
      <c r="I109" s="31"/>
      <c r="J109" s="31"/>
      <c r="K109" s="35"/>
    </row>
    <row r="110" spans="2:11" x14ac:dyDescent="0.35">
      <c r="C110" s="57"/>
      <c r="D110" s="54"/>
      <c r="E110" s="6"/>
      <c r="F110" s="19"/>
      <c r="G110" s="24"/>
      <c r="H110" s="24"/>
      <c r="I110" s="31"/>
      <c r="J110" s="31"/>
      <c r="K110" s="35"/>
    </row>
    <row r="111" spans="2:11" x14ac:dyDescent="0.35">
      <c r="C111" s="58" t="s">
        <v>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2:11" x14ac:dyDescent="0.35">
      <c r="C113" s="58" t="s">
        <v>8</v>
      </c>
      <c r="D113" s="54"/>
      <c r="E113" s="6"/>
      <c r="F113" s="19"/>
      <c r="G113" s="24" t="s">
        <v>2</v>
      </c>
      <c r="H113" s="24" t="s">
        <v>2</v>
      </c>
      <c r="I113" s="31"/>
      <c r="J113" s="31"/>
      <c r="K113" s="35"/>
    </row>
    <row r="114" spans="2:11" x14ac:dyDescent="0.35">
      <c r="C114" s="57"/>
      <c r="D114" s="54"/>
      <c r="E114" s="6"/>
      <c r="F114" s="19"/>
      <c r="G114" s="24"/>
      <c r="H114" s="24"/>
      <c r="I114" s="31"/>
      <c r="J114" s="31"/>
      <c r="K114" s="35"/>
    </row>
    <row r="115" spans="2:11" x14ac:dyDescent="0.35">
      <c r="C115" s="59" t="s">
        <v>9</v>
      </c>
      <c r="D115" s="54"/>
      <c r="E115" s="6"/>
      <c r="F115" s="19"/>
      <c r="G115" s="24"/>
      <c r="H115" s="24"/>
      <c r="I115" s="31"/>
      <c r="J115" s="31"/>
      <c r="K115" s="35"/>
    </row>
    <row r="116" spans="2:11" x14ac:dyDescent="0.35">
      <c r="B116" s="8" t="s">
        <v>763</v>
      </c>
      <c r="C116" s="57" t="s">
        <v>764</v>
      </c>
      <c r="D116" s="54" t="s">
        <v>765</v>
      </c>
      <c r="E116" s="6" t="s">
        <v>185</v>
      </c>
      <c r="F116" s="19">
        <v>55000000</v>
      </c>
      <c r="G116" s="24">
        <v>57111.18</v>
      </c>
      <c r="H116" s="24">
        <v>5.85</v>
      </c>
      <c r="I116" s="31">
        <v>7.1733123000000001</v>
      </c>
      <c r="J116" s="31"/>
      <c r="K116" s="35"/>
    </row>
    <row r="117" spans="2:11" x14ac:dyDescent="0.35">
      <c r="B117" s="8" t="s">
        <v>696</v>
      </c>
      <c r="C117" s="57" t="s">
        <v>697</v>
      </c>
      <c r="D117" s="54" t="s">
        <v>698</v>
      </c>
      <c r="E117" s="6" t="s">
        <v>185</v>
      </c>
      <c r="F117" s="19">
        <v>35000000</v>
      </c>
      <c r="G117" s="24">
        <v>35230.86</v>
      </c>
      <c r="H117" s="24">
        <v>3.61</v>
      </c>
      <c r="I117" s="31">
        <v>6.8065204000000001</v>
      </c>
      <c r="J117" s="31"/>
      <c r="K117" s="35"/>
    </row>
    <row r="118" spans="2:11" x14ac:dyDescent="0.35">
      <c r="B118" s="8" t="s">
        <v>1787</v>
      </c>
      <c r="C118" s="57" t="s">
        <v>1788</v>
      </c>
      <c r="D118" s="54" t="s">
        <v>1789</v>
      </c>
      <c r="E118" s="6" t="s">
        <v>185</v>
      </c>
      <c r="F118" s="19">
        <v>14000000</v>
      </c>
      <c r="G118" s="24">
        <v>14123.45</v>
      </c>
      <c r="H118" s="24">
        <v>1.45</v>
      </c>
      <c r="I118" s="31">
        <v>6.9392899999999997</v>
      </c>
      <c r="J118" s="31"/>
      <c r="K118" s="35"/>
    </row>
    <row r="119" spans="2:11" x14ac:dyDescent="0.35">
      <c r="B119" s="8" t="s">
        <v>1790</v>
      </c>
      <c r="C119" s="57" t="s">
        <v>1791</v>
      </c>
      <c r="D119" s="54" t="s">
        <v>1792</v>
      </c>
      <c r="E119" s="6" t="s">
        <v>185</v>
      </c>
      <c r="F119" s="19">
        <v>7500000</v>
      </c>
      <c r="G119" s="24">
        <v>7626.01</v>
      </c>
      <c r="H119" s="24">
        <v>0.78</v>
      </c>
      <c r="I119" s="31">
        <v>6.7115929000000003</v>
      </c>
      <c r="J119" s="31"/>
      <c r="K119" s="35"/>
    </row>
    <row r="120" spans="2:11" x14ac:dyDescent="0.35">
      <c r="C120" s="58" t="s">
        <v>171</v>
      </c>
      <c r="D120" s="54"/>
      <c r="E120" s="6"/>
      <c r="F120" s="19"/>
      <c r="G120" s="25">
        <v>114091.5</v>
      </c>
      <c r="H120" s="25">
        <v>11.69</v>
      </c>
      <c r="I120" s="31"/>
      <c r="J120" s="31"/>
      <c r="K120" s="35"/>
    </row>
    <row r="121" spans="2:11" x14ac:dyDescent="0.35">
      <c r="C121" s="57"/>
      <c r="D121" s="54"/>
      <c r="E121" s="6"/>
      <c r="F121" s="19"/>
      <c r="G121" s="24"/>
      <c r="H121" s="24"/>
      <c r="I121" s="31"/>
      <c r="J121" s="31"/>
      <c r="K121" s="35"/>
    </row>
    <row r="122" spans="2:11" x14ac:dyDescent="0.35">
      <c r="C122" s="59" t="s">
        <v>10</v>
      </c>
      <c r="D122" s="54"/>
      <c r="E122" s="6"/>
      <c r="F122" s="19"/>
      <c r="G122" s="24"/>
      <c r="H122" s="24"/>
      <c r="I122" s="31"/>
      <c r="J122" s="31"/>
      <c r="K122" s="35"/>
    </row>
    <row r="123" spans="2:11" x14ac:dyDescent="0.35">
      <c r="B123" s="8" t="s">
        <v>1793</v>
      </c>
      <c r="C123" s="57" t="s">
        <v>1794</v>
      </c>
      <c r="D123" s="54" t="s">
        <v>1795</v>
      </c>
      <c r="E123" s="6" t="s">
        <v>185</v>
      </c>
      <c r="F123" s="19">
        <v>10000000</v>
      </c>
      <c r="G123" s="24">
        <v>10018.049999999999</v>
      </c>
      <c r="H123" s="24">
        <v>1.03</v>
      </c>
      <c r="I123" s="31">
        <v>7.2450894999999997</v>
      </c>
      <c r="J123" s="31"/>
      <c r="K123" s="35"/>
    </row>
    <row r="124" spans="2:11" x14ac:dyDescent="0.35">
      <c r="B124" s="8" t="s">
        <v>1796</v>
      </c>
      <c r="C124" s="57" t="s">
        <v>1797</v>
      </c>
      <c r="D124" s="54" t="s">
        <v>1798</v>
      </c>
      <c r="E124" s="6" t="s">
        <v>185</v>
      </c>
      <c r="F124" s="19">
        <v>9000000</v>
      </c>
      <c r="G124" s="24">
        <v>9267.56</v>
      </c>
      <c r="H124" s="24">
        <v>0.95</v>
      </c>
      <c r="I124" s="31">
        <v>7.1753907000000003</v>
      </c>
      <c r="J124" s="31"/>
      <c r="K124" s="35"/>
    </row>
    <row r="125" spans="2:11" x14ac:dyDescent="0.35">
      <c r="B125" s="8" t="s">
        <v>1799</v>
      </c>
      <c r="C125" s="57" t="s">
        <v>1800</v>
      </c>
      <c r="D125" s="54" t="s">
        <v>1801</v>
      </c>
      <c r="E125" s="6" t="s">
        <v>185</v>
      </c>
      <c r="F125" s="19">
        <v>3000000</v>
      </c>
      <c r="G125" s="24">
        <v>3102.22</v>
      </c>
      <c r="H125" s="24">
        <v>0.32</v>
      </c>
      <c r="I125" s="31">
        <v>7.1753907000000003</v>
      </c>
      <c r="J125" s="31"/>
      <c r="K125" s="35"/>
    </row>
    <row r="126" spans="2:11" x14ac:dyDescent="0.35">
      <c r="B126" s="8" t="s">
        <v>1802</v>
      </c>
      <c r="C126" s="57" t="s">
        <v>1803</v>
      </c>
      <c r="D126" s="54" t="s">
        <v>1804</v>
      </c>
      <c r="E126" s="6" t="s">
        <v>185</v>
      </c>
      <c r="F126" s="19">
        <v>307200</v>
      </c>
      <c r="G126" s="24">
        <v>319.44</v>
      </c>
      <c r="H126" s="24">
        <v>0.03</v>
      </c>
      <c r="I126" s="31">
        <v>7.2498604000000002</v>
      </c>
      <c r="J126" s="31"/>
      <c r="K126" s="35"/>
    </row>
    <row r="127" spans="2:11" x14ac:dyDescent="0.35">
      <c r="C127" s="58" t="s">
        <v>171</v>
      </c>
      <c r="D127" s="54"/>
      <c r="E127" s="6"/>
      <c r="F127" s="19"/>
      <c r="G127" s="25">
        <v>22707.27</v>
      </c>
      <c r="H127" s="25">
        <v>2.33</v>
      </c>
      <c r="I127" s="31"/>
      <c r="J127" s="31"/>
      <c r="K127" s="35"/>
    </row>
    <row r="128" spans="2:11" x14ac:dyDescent="0.35">
      <c r="C128" s="57"/>
      <c r="D128" s="54"/>
      <c r="E128" s="6"/>
      <c r="F128" s="19"/>
      <c r="G128" s="24"/>
      <c r="H128" s="24"/>
      <c r="I128" s="31"/>
      <c r="J128" s="31"/>
      <c r="K128" s="35"/>
    </row>
    <row r="129" spans="1:11" x14ac:dyDescent="0.35">
      <c r="A129" s="10"/>
      <c r="B129" s="28"/>
      <c r="C129" s="58" t="s">
        <v>11</v>
      </c>
      <c r="D129" s="54"/>
      <c r="E129" s="6"/>
      <c r="F129" s="19"/>
      <c r="G129" s="24"/>
      <c r="H129" s="24"/>
      <c r="I129" s="31"/>
      <c r="J129" s="31"/>
      <c r="K129" s="35"/>
    </row>
    <row r="130" spans="1:11" x14ac:dyDescent="0.35">
      <c r="A130" s="28"/>
      <c r="B130" s="28"/>
      <c r="C130" s="58" t="s">
        <v>13</v>
      </c>
      <c r="D130" s="54"/>
      <c r="E130" s="6"/>
      <c r="F130" s="19"/>
      <c r="G130" s="24" t="s">
        <v>2</v>
      </c>
      <c r="H130" s="24" t="s">
        <v>2</v>
      </c>
      <c r="I130" s="31"/>
      <c r="J130" s="31"/>
      <c r="K130" s="35"/>
    </row>
    <row r="131" spans="1:11" x14ac:dyDescent="0.35">
      <c r="A131" s="28"/>
      <c r="B131" s="28"/>
      <c r="C131" s="58"/>
      <c r="D131" s="54"/>
      <c r="E131" s="6"/>
      <c r="F131" s="19"/>
      <c r="G131" s="24"/>
      <c r="H131" s="24"/>
      <c r="I131" s="31"/>
      <c r="J131" s="31"/>
      <c r="K131" s="35"/>
    </row>
    <row r="132" spans="1:11" x14ac:dyDescent="0.35">
      <c r="C132" s="59" t="s">
        <v>14</v>
      </c>
      <c r="D132" s="54"/>
      <c r="E132" s="6"/>
      <c r="F132" s="19"/>
      <c r="G132" s="24"/>
      <c r="H132" s="24"/>
      <c r="I132" s="31"/>
      <c r="J132" s="31"/>
      <c r="K132" s="35"/>
    </row>
    <row r="133" spans="1:11" x14ac:dyDescent="0.35">
      <c r="B133" s="8" t="s">
        <v>766</v>
      </c>
      <c r="C133" s="57" t="s">
        <v>41</v>
      </c>
      <c r="D133" s="54" t="s">
        <v>767</v>
      </c>
      <c r="E133" s="6" t="s">
        <v>720</v>
      </c>
      <c r="F133" s="19">
        <v>2000</v>
      </c>
      <c r="G133" s="24">
        <v>9372.7199999999993</v>
      </c>
      <c r="H133" s="24">
        <v>0.96</v>
      </c>
      <c r="I133" s="31">
        <v>7.6337999999999999</v>
      </c>
      <c r="J133" s="31"/>
      <c r="K133" s="35"/>
    </row>
    <row r="134" spans="1:11" x14ac:dyDescent="0.35">
      <c r="C134" s="58" t="s">
        <v>171</v>
      </c>
      <c r="D134" s="54"/>
      <c r="E134" s="6"/>
      <c r="F134" s="19"/>
      <c r="G134" s="25">
        <v>9372.7199999999993</v>
      </c>
      <c r="H134" s="25">
        <v>0.96</v>
      </c>
      <c r="I134" s="31"/>
      <c r="J134" s="31"/>
      <c r="K134" s="35"/>
    </row>
    <row r="135" spans="1:11" x14ac:dyDescent="0.35">
      <c r="C135" s="57"/>
      <c r="D135" s="54"/>
      <c r="E135" s="6"/>
      <c r="F135" s="19"/>
      <c r="G135" s="24"/>
      <c r="H135" s="24"/>
      <c r="I135" s="31"/>
      <c r="J135" s="31"/>
      <c r="K135" s="35"/>
    </row>
    <row r="136" spans="1:11" x14ac:dyDescent="0.35">
      <c r="C136" s="58" t="s">
        <v>15</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16</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17</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A142" s="10"/>
      <c r="B142" s="28"/>
      <c r="C142" s="58" t="s">
        <v>18</v>
      </c>
      <c r="D142" s="54"/>
      <c r="E142" s="6"/>
      <c r="F142" s="19"/>
      <c r="G142" s="24"/>
      <c r="H142" s="24"/>
      <c r="I142" s="31"/>
      <c r="J142" s="31"/>
      <c r="K142" s="35"/>
    </row>
    <row r="143" spans="1:11" x14ac:dyDescent="0.35">
      <c r="A143" s="28"/>
      <c r="B143" s="28"/>
      <c r="C143" s="58" t="s">
        <v>19</v>
      </c>
      <c r="D143" s="54"/>
      <c r="E143" s="6"/>
      <c r="F143" s="19"/>
      <c r="G143" s="24" t="s">
        <v>2</v>
      </c>
      <c r="H143" s="24" t="s">
        <v>2</v>
      </c>
      <c r="I143" s="31"/>
      <c r="J143" s="31"/>
      <c r="K143" s="35"/>
    </row>
    <row r="144" spans="1:11" x14ac:dyDescent="0.35">
      <c r="A144" s="28"/>
      <c r="B144" s="28"/>
      <c r="C144" s="58"/>
      <c r="D144" s="54"/>
      <c r="E144" s="6"/>
      <c r="F144" s="19"/>
      <c r="G144" s="24"/>
      <c r="H144" s="24"/>
      <c r="I144" s="31"/>
      <c r="J144" s="31"/>
      <c r="K144" s="35"/>
    </row>
    <row r="145" spans="1:54" x14ac:dyDescent="0.35">
      <c r="C145" s="59" t="s">
        <v>20</v>
      </c>
      <c r="D145" s="54"/>
      <c r="E145" s="6"/>
      <c r="F145" s="19"/>
      <c r="G145" s="24"/>
      <c r="H145" s="24"/>
      <c r="I145" s="31"/>
      <c r="J145" s="31"/>
      <c r="K145" s="35"/>
    </row>
    <row r="146" spans="1:54" x14ac:dyDescent="0.35">
      <c r="B146" s="8" t="s">
        <v>771</v>
      </c>
      <c r="C146" s="57" t="s">
        <v>4940</v>
      </c>
      <c r="D146" s="54" t="s">
        <v>772</v>
      </c>
      <c r="E146" s="6" t="s">
        <v>773</v>
      </c>
      <c r="F146" s="19">
        <v>24879.05</v>
      </c>
      <c r="G146" s="24">
        <v>2714.45</v>
      </c>
      <c r="H146" s="24">
        <v>0.28000000000000003</v>
      </c>
      <c r="I146" s="31">
        <v>6.64</v>
      </c>
      <c r="J146" s="31"/>
      <c r="K146" s="35"/>
    </row>
    <row r="147" spans="1:54" x14ac:dyDescent="0.35">
      <c r="C147" s="58" t="s">
        <v>171</v>
      </c>
      <c r="D147" s="54"/>
      <c r="E147" s="6"/>
      <c r="F147" s="19"/>
      <c r="G147" s="25">
        <v>2714.45</v>
      </c>
      <c r="H147" s="25">
        <v>0.28000000000000003</v>
      </c>
      <c r="I147" s="31"/>
      <c r="J147" s="31"/>
      <c r="K147" s="35"/>
    </row>
    <row r="148" spans="1:54" x14ac:dyDescent="0.35">
      <c r="C148" s="57"/>
      <c r="D148" s="54"/>
      <c r="E148" s="6"/>
      <c r="F148" s="19"/>
      <c r="G148" s="24"/>
      <c r="H148" s="24"/>
      <c r="I148" s="31"/>
      <c r="J148" s="31"/>
      <c r="K148" s="35"/>
    </row>
    <row r="149" spans="1:54" x14ac:dyDescent="0.35">
      <c r="C149" s="58" t="s">
        <v>21</v>
      </c>
      <c r="D149" s="54"/>
      <c r="E149" s="6"/>
      <c r="F149" s="19"/>
      <c r="G149" s="24" t="s">
        <v>2</v>
      </c>
      <c r="H149" s="24" t="s">
        <v>2</v>
      </c>
      <c r="I149" s="31"/>
      <c r="J149" s="31"/>
      <c r="K149" s="35"/>
    </row>
    <row r="150" spans="1:54" x14ac:dyDescent="0.35">
      <c r="C150" s="57"/>
      <c r="D150" s="54"/>
      <c r="E150" s="6"/>
      <c r="F150" s="19"/>
      <c r="G150" s="24"/>
      <c r="H150" s="24"/>
      <c r="I150" s="31"/>
      <c r="J150" s="31"/>
      <c r="K150" s="35"/>
    </row>
    <row r="151" spans="1:54" x14ac:dyDescent="0.35">
      <c r="C151" s="58" t="s">
        <v>22</v>
      </c>
      <c r="D151" s="54"/>
      <c r="E151" s="6"/>
      <c r="F151" s="19"/>
      <c r="G151" s="24" t="s">
        <v>2</v>
      </c>
      <c r="H151" s="24" t="s">
        <v>2</v>
      </c>
      <c r="I151" s="31"/>
      <c r="J151" s="31"/>
      <c r="K151" s="35"/>
    </row>
    <row r="152" spans="1:54" x14ac:dyDescent="0.35">
      <c r="C152" s="57"/>
      <c r="D152" s="54"/>
      <c r="E152" s="6"/>
      <c r="F152" s="19"/>
      <c r="G152" s="24"/>
      <c r="H152" s="24"/>
      <c r="I152" s="31"/>
      <c r="J152" s="31"/>
      <c r="K152" s="35"/>
    </row>
    <row r="153" spans="1:54" x14ac:dyDescent="0.35">
      <c r="C153" s="58" t="s">
        <v>23</v>
      </c>
      <c r="D153" s="54"/>
      <c r="E153" s="6"/>
      <c r="F153" s="19"/>
      <c r="G153" s="24" t="s">
        <v>2</v>
      </c>
      <c r="H153" s="24" t="s">
        <v>2</v>
      </c>
      <c r="I153" s="31"/>
      <c r="J153" s="31"/>
      <c r="K153" s="35"/>
    </row>
    <row r="154" spans="1:54" x14ac:dyDescent="0.35">
      <c r="C154" s="57"/>
      <c r="D154" s="54"/>
      <c r="E154" s="6"/>
      <c r="F154" s="19"/>
      <c r="G154" s="24"/>
      <c r="H154" s="24"/>
      <c r="I154" s="31"/>
      <c r="J154" s="31"/>
      <c r="K154" s="35"/>
    </row>
    <row r="155" spans="1:54" x14ac:dyDescent="0.35">
      <c r="C155" s="59" t="s">
        <v>24</v>
      </c>
      <c r="D155" s="54"/>
      <c r="E155" s="6"/>
      <c r="F155" s="19"/>
      <c r="G155" s="24"/>
      <c r="H155" s="24"/>
      <c r="I155" s="31"/>
      <c r="J155" s="31"/>
      <c r="K155" s="35"/>
    </row>
    <row r="156" spans="1:54" x14ac:dyDescent="0.35">
      <c r="B156" s="8" t="s">
        <v>186</v>
      </c>
      <c r="C156" s="57" t="s">
        <v>187</v>
      </c>
      <c r="D156" s="54"/>
      <c r="E156" s="6"/>
      <c r="F156" s="19"/>
      <c r="G156" s="24">
        <v>23760.55</v>
      </c>
      <c r="H156" s="24">
        <v>2.4300000000000002</v>
      </c>
      <c r="I156" s="31"/>
      <c r="J156" s="31"/>
      <c r="K156" s="35"/>
    </row>
    <row r="157" spans="1:54" x14ac:dyDescent="0.35">
      <c r="C157" s="58" t="s">
        <v>171</v>
      </c>
      <c r="D157" s="54"/>
      <c r="E157" s="6"/>
      <c r="F157" s="19"/>
      <c r="G157" s="25">
        <v>23760.55</v>
      </c>
      <c r="H157" s="25">
        <v>2.4300000000000002</v>
      </c>
      <c r="I157" s="31"/>
      <c r="J157" s="31"/>
      <c r="K157" s="35"/>
    </row>
    <row r="158" spans="1:54" x14ac:dyDescent="0.35">
      <c r="C158" s="57"/>
      <c r="D158" s="54"/>
      <c r="E158" s="6"/>
      <c r="F158" s="19"/>
      <c r="G158" s="24"/>
      <c r="H158" s="24"/>
      <c r="I158" s="31"/>
      <c r="J158" s="31"/>
      <c r="K158" s="35"/>
    </row>
    <row r="159" spans="1:54" x14ac:dyDescent="0.35">
      <c r="A159" s="10"/>
      <c r="B159" s="28"/>
      <c r="C159" s="58" t="s">
        <v>25</v>
      </c>
      <c r="D159" s="54"/>
      <c r="E159" s="6"/>
      <c r="F159" s="19"/>
      <c r="G159" s="24"/>
      <c r="H159" s="24"/>
      <c r="I159" s="31"/>
      <c r="J159" s="31"/>
      <c r="K159" s="35"/>
    </row>
    <row r="160" spans="1:54" s="2" customFormat="1" ht="13.5" x14ac:dyDescent="0.35">
      <c r="A160" s="28"/>
      <c r="B160" s="28"/>
      <c r="C160" s="57" t="s">
        <v>4922</v>
      </c>
      <c r="D160" s="54"/>
      <c r="E160" s="6"/>
      <c r="F160" s="19"/>
      <c r="G160" s="24" t="s">
        <v>2</v>
      </c>
      <c r="H160" s="24" t="s">
        <v>2</v>
      </c>
      <c r="I160" s="31"/>
      <c r="J160" s="31"/>
      <c r="K160" s="35"/>
      <c r="L160" s="3"/>
      <c r="AI160" s="3"/>
      <c r="AV160" s="3"/>
      <c r="AX160" s="3"/>
      <c r="BB160" s="3"/>
    </row>
    <row r="161" spans="2:11" x14ac:dyDescent="0.35">
      <c r="B161" s="8"/>
      <c r="C161" s="57" t="s">
        <v>188</v>
      </c>
      <c r="D161" s="54"/>
      <c r="E161" s="6"/>
      <c r="F161" s="19"/>
      <c r="G161" s="24">
        <v>34168.81</v>
      </c>
      <c r="H161" s="24">
        <v>3.47</v>
      </c>
      <c r="I161" s="31"/>
      <c r="J161" s="31"/>
      <c r="K161" s="35"/>
    </row>
    <row r="162" spans="2:11" x14ac:dyDescent="0.35">
      <c r="C162" s="58" t="s">
        <v>171</v>
      </c>
      <c r="D162" s="54"/>
      <c r="E162" s="6"/>
      <c r="F162" s="19"/>
      <c r="G162" s="25">
        <v>34168.81</v>
      </c>
      <c r="H162" s="25">
        <v>3.47</v>
      </c>
      <c r="I162" s="31"/>
      <c r="J162" s="31"/>
      <c r="K162" s="35"/>
    </row>
    <row r="163" spans="2:11" x14ac:dyDescent="0.35">
      <c r="C163" s="57"/>
      <c r="D163" s="54"/>
      <c r="E163" s="6"/>
      <c r="F163" s="19"/>
      <c r="G163" s="24"/>
      <c r="H163" s="24"/>
      <c r="I163" s="31"/>
      <c r="J163" s="31"/>
      <c r="K163" s="35"/>
    </row>
    <row r="164" spans="2:11" x14ac:dyDescent="0.35">
      <c r="C164" s="60" t="s">
        <v>189</v>
      </c>
      <c r="D164" s="55"/>
      <c r="E164" s="5"/>
      <c r="F164" s="20"/>
      <c r="G164" s="26">
        <v>976098.38</v>
      </c>
      <c r="H164" s="26">
        <v>100</v>
      </c>
      <c r="I164" s="32"/>
      <c r="J164" s="32"/>
      <c r="K164" s="36"/>
    </row>
    <row r="167" spans="2:11" x14ac:dyDescent="0.35">
      <c r="C167" s="1" t="s">
        <v>190</v>
      </c>
    </row>
    <row r="168" spans="2:11" x14ac:dyDescent="0.35">
      <c r="C168" s="37" t="s">
        <v>191</v>
      </c>
      <c r="D168" s="37"/>
      <c r="E168" s="37"/>
      <c r="F168" s="37"/>
      <c r="G168" s="37"/>
      <c r="H168" s="37"/>
      <c r="I168" s="37"/>
      <c r="J168" s="37"/>
      <c r="K168" s="37"/>
    </row>
    <row r="169" spans="2:11" x14ac:dyDescent="0.35">
      <c r="C169" s="2" t="s">
        <v>192</v>
      </c>
    </row>
    <row r="170" spans="2:11" x14ac:dyDescent="0.35">
      <c r="C170" s="2" t="s">
        <v>193</v>
      </c>
    </row>
    <row r="171" spans="2:11" ht="30" customHeight="1" x14ac:dyDescent="0.35">
      <c r="C171" s="81" t="s">
        <v>194</v>
      </c>
      <c r="D171" s="82"/>
      <c r="E171" s="82"/>
      <c r="F171" s="82"/>
      <c r="G171" s="82"/>
      <c r="H171" s="82"/>
      <c r="I171" s="82"/>
      <c r="J171" s="82"/>
      <c r="K171" s="82"/>
    </row>
    <row r="172" spans="2:11" x14ac:dyDescent="0.35">
      <c r="C172" s="2" t="s">
        <v>195</v>
      </c>
    </row>
    <row r="174" spans="2:11" x14ac:dyDescent="0.35">
      <c r="C174" s="78" t="s">
        <v>5006</v>
      </c>
      <c r="E174" s="78" t="s">
        <v>5007</v>
      </c>
      <c r="F174" s="79"/>
    </row>
    <row r="175" spans="2:11" x14ac:dyDescent="0.35">
      <c r="E175" s="2" t="s">
        <v>5018</v>
      </c>
    </row>
  </sheetData>
  <mergeCells count="1">
    <mergeCell ref="C171:K171"/>
  </mergeCells>
  <hyperlinks>
    <hyperlink ref="J2" location="'Index'!A1" display="'Index'!A1" xr:uid="{76A4F096-EB7C-4D1E-BFB3-A12D567FC909}"/>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82B0D-B1BC-4EED-A6BF-4456F1556093}">
  <sheetPr codeName="Sheet1"/>
  <dimension ref="A1:IV146"/>
  <sheetViews>
    <sheetView showGridLines="0" zoomScale="90" zoomScaleNormal="90" workbookViewId="0">
      <pane ySplit="6" topLeftCell="A12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1805</v>
      </c>
      <c r="J2" s="38" t="s">
        <v>4662</v>
      </c>
    </row>
    <row r="3" spans="1:54" ht="16" x14ac:dyDescent="0.4">
      <c r="C3" s="1" t="s">
        <v>28</v>
      </c>
      <c r="D3" s="21" t="s">
        <v>1806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1807</v>
      </c>
      <c r="C18" s="57" t="s">
        <v>616</v>
      </c>
      <c r="D18" s="54" t="s">
        <v>1808</v>
      </c>
      <c r="E18" s="6" t="s">
        <v>611</v>
      </c>
      <c r="F18" s="19">
        <v>4250</v>
      </c>
      <c r="G18" s="24">
        <v>42030.67</v>
      </c>
      <c r="H18" s="24">
        <v>3.48</v>
      </c>
      <c r="I18" s="31">
        <v>7.8000999999999996</v>
      </c>
      <c r="J18" s="31"/>
      <c r="K18" s="35" t="s">
        <v>590</v>
      </c>
    </row>
    <row r="19" spans="2:11" x14ac:dyDescent="0.35">
      <c r="B19" s="8" t="s">
        <v>1809</v>
      </c>
      <c r="C19" s="57" t="s">
        <v>1810</v>
      </c>
      <c r="D19" s="54" t="s">
        <v>1811</v>
      </c>
      <c r="E19" s="6" t="s">
        <v>611</v>
      </c>
      <c r="F19" s="19">
        <v>3850</v>
      </c>
      <c r="G19" s="24">
        <v>38400.94</v>
      </c>
      <c r="H19" s="24">
        <v>3.18</v>
      </c>
      <c r="I19" s="31">
        <v>7.6599000000000004</v>
      </c>
      <c r="J19" s="31"/>
      <c r="K19" s="35" t="s">
        <v>590</v>
      </c>
    </row>
    <row r="20" spans="2:11" x14ac:dyDescent="0.35">
      <c r="B20" s="8" t="s">
        <v>1812</v>
      </c>
      <c r="C20" s="57" t="s">
        <v>1751</v>
      </c>
      <c r="D20" s="54" t="s">
        <v>1813</v>
      </c>
      <c r="E20" s="6" t="s">
        <v>611</v>
      </c>
      <c r="F20" s="19">
        <v>34500</v>
      </c>
      <c r="G20" s="24">
        <v>34524.559999999998</v>
      </c>
      <c r="H20" s="24">
        <v>2.86</v>
      </c>
      <c r="I20" s="31">
        <v>7.8998999999999997</v>
      </c>
      <c r="J20" s="31"/>
      <c r="K20" s="35" t="s">
        <v>590</v>
      </c>
    </row>
    <row r="21" spans="2:11" x14ac:dyDescent="0.35">
      <c r="B21" s="8" t="s">
        <v>1814</v>
      </c>
      <c r="C21" s="57" t="s">
        <v>685</v>
      </c>
      <c r="D21" s="54" t="s">
        <v>1815</v>
      </c>
      <c r="E21" s="6" t="s">
        <v>611</v>
      </c>
      <c r="F21" s="19">
        <v>2450</v>
      </c>
      <c r="G21" s="24">
        <v>24110.74</v>
      </c>
      <c r="H21" s="24">
        <v>1.99</v>
      </c>
      <c r="I21" s="31">
        <v>7.7205000000000004</v>
      </c>
      <c r="J21" s="31"/>
      <c r="K21" s="35" t="s">
        <v>590</v>
      </c>
    </row>
    <row r="22" spans="2:11" x14ac:dyDescent="0.35">
      <c r="B22" s="8" t="s">
        <v>1816</v>
      </c>
      <c r="C22" s="57" t="s">
        <v>1579</v>
      </c>
      <c r="D22" s="54" t="s">
        <v>1817</v>
      </c>
      <c r="E22" s="6" t="s">
        <v>611</v>
      </c>
      <c r="F22" s="19">
        <v>2200</v>
      </c>
      <c r="G22" s="24">
        <v>21999.43</v>
      </c>
      <c r="H22" s="24">
        <v>1.82</v>
      </c>
      <c r="I22" s="31">
        <v>7.82</v>
      </c>
      <c r="J22" s="31"/>
      <c r="K22" s="35" t="s">
        <v>590</v>
      </c>
    </row>
    <row r="23" spans="2:11" x14ac:dyDescent="0.35">
      <c r="B23" s="8" t="s">
        <v>1818</v>
      </c>
      <c r="C23" s="57" t="s">
        <v>1819</v>
      </c>
      <c r="D23" s="54" t="s">
        <v>1820</v>
      </c>
      <c r="E23" s="6" t="s">
        <v>631</v>
      </c>
      <c r="F23" s="19">
        <v>2000</v>
      </c>
      <c r="G23" s="24">
        <v>19949.419999999998</v>
      </c>
      <c r="H23" s="24">
        <v>1.65</v>
      </c>
      <c r="I23" s="31">
        <v>8.0349000000000004</v>
      </c>
      <c r="J23" s="31"/>
      <c r="K23" s="35" t="s">
        <v>590</v>
      </c>
    </row>
    <row r="24" spans="2:11" x14ac:dyDescent="0.35">
      <c r="B24" s="8" t="s">
        <v>1821</v>
      </c>
      <c r="C24" s="57" t="s">
        <v>609</v>
      </c>
      <c r="D24" s="54" t="s">
        <v>1822</v>
      </c>
      <c r="E24" s="6" t="s">
        <v>611</v>
      </c>
      <c r="F24" s="19">
        <v>2000</v>
      </c>
      <c r="G24" s="24">
        <v>19863.8</v>
      </c>
      <c r="H24" s="24">
        <v>1.64</v>
      </c>
      <c r="I24" s="31">
        <v>7.79</v>
      </c>
      <c r="J24" s="31"/>
      <c r="K24" s="35" t="s">
        <v>590</v>
      </c>
    </row>
    <row r="25" spans="2:11" x14ac:dyDescent="0.35">
      <c r="B25" s="8" t="s">
        <v>1823</v>
      </c>
      <c r="C25" s="57" t="s">
        <v>1239</v>
      </c>
      <c r="D25" s="54" t="s">
        <v>1824</v>
      </c>
      <c r="E25" s="6" t="s">
        <v>1825</v>
      </c>
      <c r="F25" s="19">
        <v>1750</v>
      </c>
      <c r="G25" s="24">
        <v>17424.09</v>
      </c>
      <c r="H25" s="24">
        <v>1.44</v>
      </c>
      <c r="I25" s="31">
        <v>7.8250000000000002</v>
      </c>
      <c r="J25" s="31"/>
      <c r="K25" s="35" t="s">
        <v>590</v>
      </c>
    </row>
    <row r="26" spans="2:11" x14ac:dyDescent="0.35">
      <c r="B26" s="8" t="s">
        <v>1826</v>
      </c>
      <c r="C26" s="57" t="s">
        <v>685</v>
      </c>
      <c r="D26" s="54" t="s">
        <v>1827</v>
      </c>
      <c r="E26" s="6" t="s">
        <v>611</v>
      </c>
      <c r="F26" s="19">
        <v>1500</v>
      </c>
      <c r="G26" s="24">
        <v>14750.67</v>
      </c>
      <c r="H26" s="24">
        <v>1.22</v>
      </c>
      <c r="I26" s="31">
        <v>7.7209000000000003</v>
      </c>
      <c r="J26" s="31"/>
      <c r="K26" s="35"/>
    </row>
    <row r="27" spans="2:11" x14ac:dyDescent="0.35">
      <c r="B27" s="8" t="s">
        <v>1828</v>
      </c>
      <c r="C27" s="57" t="s">
        <v>609</v>
      </c>
      <c r="D27" s="54" t="s">
        <v>1829</v>
      </c>
      <c r="E27" s="6" t="s">
        <v>611</v>
      </c>
      <c r="F27" s="19">
        <v>1250</v>
      </c>
      <c r="G27" s="24">
        <v>12454.2</v>
      </c>
      <c r="H27" s="24">
        <v>1.03</v>
      </c>
      <c r="I27" s="31">
        <v>7.82</v>
      </c>
      <c r="J27" s="31"/>
      <c r="K27" s="35" t="s">
        <v>590</v>
      </c>
    </row>
    <row r="28" spans="2:11" x14ac:dyDescent="0.35">
      <c r="B28" s="8" t="s">
        <v>1830</v>
      </c>
      <c r="C28" s="57" t="s">
        <v>1810</v>
      </c>
      <c r="D28" s="54" t="s">
        <v>1831</v>
      </c>
      <c r="E28" s="6" t="s">
        <v>611</v>
      </c>
      <c r="F28" s="19">
        <v>1100</v>
      </c>
      <c r="G28" s="24">
        <v>10903.68</v>
      </c>
      <c r="H28" s="24">
        <v>0.9</v>
      </c>
      <c r="I28" s="31">
        <v>7.78</v>
      </c>
      <c r="J28" s="31"/>
      <c r="K28" s="35" t="s">
        <v>590</v>
      </c>
    </row>
    <row r="29" spans="2:11" x14ac:dyDescent="0.35">
      <c r="B29" s="8" t="s">
        <v>1832</v>
      </c>
      <c r="C29" s="57" t="s">
        <v>685</v>
      </c>
      <c r="D29" s="54" t="s">
        <v>1833</v>
      </c>
      <c r="E29" s="6" t="s">
        <v>611</v>
      </c>
      <c r="F29" s="19">
        <v>1000</v>
      </c>
      <c r="G29" s="24">
        <v>10020.14</v>
      </c>
      <c r="H29" s="24">
        <v>0.83</v>
      </c>
      <c r="I29" s="31">
        <v>7.7153999999999998</v>
      </c>
      <c r="J29" s="31"/>
      <c r="K29" s="35" t="s">
        <v>590</v>
      </c>
    </row>
    <row r="30" spans="2:11" x14ac:dyDescent="0.35">
      <c r="B30" s="8" t="s">
        <v>1834</v>
      </c>
      <c r="C30" s="57" t="s">
        <v>1819</v>
      </c>
      <c r="D30" s="54" t="s">
        <v>1835</v>
      </c>
      <c r="E30" s="6" t="s">
        <v>631</v>
      </c>
      <c r="F30" s="19">
        <v>10000</v>
      </c>
      <c r="G30" s="24">
        <v>10006.76</v>
      </c>
      <c r="H30" s="24">
        <v>0.83</v>
      </c>
      <c r="I30" s="31">
        <v>8.1621000000000006</v>
      </c>
      <c r="J30" s="31"/>
      <c r="K30" s="35" t="s">
        <v>590</v>
      </c>
    </row>
    <row r="31" spans="2:11" x14ac:dyDescent="0.35">
      <c r="B31" s="8" t="s">
        <v>1836</v>
      </c>
      <c r="C31" s="57" t="s">
        <v>616</v>
      </c>
      <c r="D31" s="54" t="s">
        <v>1837</v>
      </c>
      <c r="E31" s="6" t="s">
        <v>611</v>
      </c>
      <c r="F31" s="19">
        <v>1000</v>
      </c>
      <c r="G31" s="24">
        <v>9972.91</v>
      </c>
      <c r="H31" s="24">
        <v>0.82</v>
      </c>
      <c r="I31" s="31">
        <v>7.7450000000000001</v>
      </c>
      <c r="J31" s="31"/>
      <c r="K31" s="35" t="s">
        <v>590</v>
      </c>
    </row>
    <row r="32" spans="2:11" x14ac:dyDescent="0.35">
      <c r="B32" s="8" t="s">
        <v>1838</v>
      </c>
      <c r="C32" s="57" t="s">
        <v>525</v>
      </c>
      <c r="D32" s="54" t="s">
        <v>1839</v>
      </c>
      <c r="E32" s="6" t="s">
        <v>611</v>
      </c>
      <c r="F32" s="19">
        <v>1000</v>
      </c>
      <c r="G32" s="24">
        <v>9959.25</v>
      </c>
      <c r="H32" s="24">
        <v>0.82</v>
      </c>
      <c r="I32" s="31">
        <v>7.92</v>
      </c>
      <c r="J32" s="31"/>
      <c r="K32" s="35" t="s">
        <v>590</v>
      </c>
    </row>
    <row r="33" spans="2:11" x14ac:dyDescent="0.35">
      <c r="B33" s="8" t="s">
        <v>1840</v>
      </c>
      <c r="C33" s="57" t="s">
        <v>609</v>
      </c>
      <c r="D33" s="54" t="s">
        <v>1841</v>
      </c>
      <c r="E33" s="6" t="s">
        <v>611</v>
      </c>
      <c r="F33" s="19">
        <v>1000</v>
      </c>
      <c r="G33" s="24">
        <v>9930.34</v>
      </c>
      <c r="H33" s="24">
        <v>0.82</v>
      </c>
      <c r="I33" s="31">
        <v>7.7899000000000003</v>
      </c>
      <c r="J33" s="31"/>
      <c r="K33" s="35" t="s">
        <v>590</v>
      </c>
    </row>
    <row r="34" spans="2:11" x14ac:dyDescent="0.35">
      <c r="B34" s="8" t="s">
        <v>1842</v>
      </c>
      <c r="C34" s="57" t="s">
        <v>609</v>
      </c>
      <c r="D34" s="54" t="s">
        <v>1843</v>
      </c>
      <c r="E34" s="6" t="s">
        <v>611</v>
      </c>
      <c r="F34" s="19">
        <v>1000</v>
      </c>
      <c r="G34" s="24">
        <v>9871.0499999999993</v>
      </c>
      <c r="H34" s="24">
        <v>0.82</v>
      </c>
      <c r="I34" s="31">
        <v>7.82</v>
      </c>
      <c r="J34" s="31"/>
      <c r="K34" s="35" t="s">
        <v>590</v>
      </c>
    </row>
    <row r="35" spans="2:11" x14ac:dyDescent="0.35">
      <c r="B35" s="8" t="s">
        <v>1844</v>
      </c>
      <c r="C35" s="57" t="s">
        <v>431</v>
      </c>
      <c r="D35" s="54" t="s">
        <v>1845</v>
      </c>
      <c r="E35" s="6" t="s">
        <v>611</v>
      </c>
      <c r="F35" s="19">
        <v>750</v>
      </c>
      <c r="G35" s="24">
        <v>7499.93</v>
      </c>
      <c r="H35" s="24">
        <v>0.62</v>
      </c>
      <c r="I35" s="31">
        <v>7.6604999999999999</v>
      </c>
      <c r="J35" s="31"/>
      <c r="K35" s="35" t="s">
        <v>590</v>
      </c>
    </row>
    <row r="36" spans="2:11" x14ac:dyDescent="0.35">
      <c r="B36" s="8" t="s">
        <v>1846</v>
      </c>
      <c r="C36" s="57" t="s">
        <v>1099</v>
      </c>
      <c r="D36" s="54" t="s">
        <v>1847</v>
      </c>
      <c r="E36" s="6" t="s">
        <v>631</v>
      </c>
      <c r="F36" s="19">
        <v>7500</v>
      </c>
      <c r="G36" s="24">
        <v>7491.17</v>
      </c>
      <c r="H36" s="24">
        <v>0.62</v>
      </c>
      <c r="I36" s="31">
        <v>7.9</v>
      </c>
      <c r="J36" s="31"/>
      <c r="K36" s="35" t="s">
        <v>590</v>
      </c>
    </row>
    <row r="37" spans="2:11" x14ac:dyDescent="0.35">
      <c r="B37" s="8" t="s">
        <v>1848</v>
      </c>
      <c r="C37" s="57" t="s">
        <v>1582</v>
      </c>
      <c r="D37" s="54" t="s">
        <v>1849</v>
      </c>
      <c r="E37" s="6" t="s">
        <v>611</v>
      </c>
      <c r="F37" s="19">
        <v>5000</v>
      </c>
      <c r="G37" s="24">
        <v>4992.92</v>
      </c>
      <c r="H37" s="24">
        <v>0.41</v>
      </c>
      <c r="I37" s="31">
        <v>7.88</v>
      </c>
      <c r="J37" s="31"/>
      <c r="K37" s="35" t="s">
        <v>590</v>
      </c>
    </row>
    <row r="38" spans="2:11" x14ac:dyDescent="0.35">
      <c r="B38" s="8" t="s">
        <v>1850</v>
      </c>
      <c r="C38" s="57" t="s">
        <v>1257</v>
      </c>
      <c r="D38" s="54" t="s">
        <v>1851</v>
      </c>
      <c r="E38" s="6" t="s">
        <v>631</v>
      </c>
      <c r="F38" s="19">
        <v>500</v>
      </c>
      <c r="G38" s="24">
        <v>4985.12</v>
      </c>
      <c r="H38" s="24">
        <v>0.41</v>
      </c>
      <c r="I38" s="31">
        <v>7.7</v>
      </c>
      <c r="J38" s="31"/>
      <c r="K38" s="35" t="s">
        <v>590</v>
      </c>
    </row>
    <row r="39" spans="2:11" x14ac:dyDescent="0.35">
      <c r="B39" s="8" t="s">
        <v>1852</v>
      </c>
      <c r="C39" s="57" t="s">
        <v>1257</v>
      </c>
      <c r="D39" s="54" t="s">
        <v>1853</v>
      </c>
      <c r="E39" s="6" t="s">
        <v>631</v>
      </c>
      <c r="F39" s="19">
        <v>500</v>
      </c>
      <c r="G39" s="24">
        <v>4979.76</v>
      </c>
      <c r="H39" s="24">
        <v>0.41</v>
      </c>
      <c r="I39" s="31">
        <v>7.75</v>
      </c>
      <c r="J39" s="31"/>
      <c r="K39" s="35" t="s">
        <v>590</v>
      </c>
    </row>
    <row r="40" spans="2:11" x14ac:dyDescent="0.35">
      <c r="B40" s="8" t="s">
        <v>1854</v>
      </c>
      <c r="C40" s="57" t="s">
        <v>41</v>
      </c>
      <c r="D40" s="54" t="s">
        <v>1855</v>
      </c>
      <c r="E40" s="6" t="s">
        <v>611</v>
      </c>
      <c r="F40" s="19">
        <v>2500</v>
      </c>
      <c r="G40" s="24">
        <v>2495.44</v>
      </c>
      <c r="H40" s="24">
        <v>0.21</v>
      </c>
      <c r="I40" s="31">
        <v>7.9499000000000004</v>
      </c>
      <c r="J40" s="31"/>
      <c r="K40" s="35"/>
    </row>
    <row r="41" spans="2:11" x14ac:dyDescent="0.35">
      <c r="B41" s="8" t="s">
        <v>1856</v>
      </c>
      <c r="C41" s="57" t="s">
        <v>1257</v>
      </c>
      <c r="D41" s="54" t="s">
        <v>1857</v>
      </c>
      <c r="E41" s="6" t="s">
        <v>631</v>
      </c>
      <c r="F41" s="19">
        <v>250</v>
      </c>
      <c r="G41" s="24">
        <v>2490.63</v>
      </c>
      <c r="H41" s="24">
        <v>0.21</v>
      </c>
      <c r="I41" s="31">
        <v>7.75</v>
      </c>
      <c r="J41" s="31"/>
      <c r="K41" s="35" t="s">
        <v>590</v>
      </c>
    </row>
    <row r="42" spans="2:11" x14ac:dyDescent="0.35">
      <c r="B42" s="8" t="s">
        <v>1858</v>
      </c>
      <c r="C42" s="57" t="s">
        <v>1227</v>
      </c>
      <c r="D42" s="54" t="s">
        <v>1859</v>
      </c>
      <c r="E42" s="6" t="s">
        <v>611</v>
      </c>
      <c r="F42" s="19">
        <v>50</v>
      </c>
      <c r="G42" s="24">
        <v>499.37</v>
      </c>
      <c r="H42" s="24">
        <v>0.04</v>
      </c>
      <c r="I42" s="31">
        <v>7.91</v>
      </c>
      <c r="J42" s="31"/>
      <c r="K42" s="35" t="s">
        <v>590</v>
      </c>
    </row>
    <row r="43" spans="2:11" x14ac:dyDescent="0.35">
      <c r="C43" s="58" t="s">
        <v>171</v>
      </c>
      <c r="D43" s="54"/>
      <c r="E43" s="6"/>
      <c r="F43" s="19"/>
      <c r="G43" s="25">
        <v>351606.99</v>
      </c>
      <c r="H43" s="25">
        <v>29.08</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9" t="s">
        <v>8</v>
      </c>
      <c r="D47" s="54"/>
      <c r="E47" s="6"/>
      <c r="F47" s="19"/>
      <c r="G47" s="24"/>
      <c r="H47" s="24"/>
      <c r="I47" s="31"/>
      <c r="J47" s="31"/>
      <c r="K47" s="35"/>
    </row>
    <row r="48" spans="2:11" x14ac:dyDescent="0.35">
      <c r="B48" s="8" t="s">
        <v>1860</v>
      </c>
      <c r="C48" s="57" t="s">
        <v>4937</v>
      </c>
      <c r="D48" s="54" t="s">
        <v>1861</v>
      </c>
      <c r="E48" s="6" t="s">
        <v>695</v>
      </c>
      <c r="F48" s="19">
        <v>400</v>
      </c>
      <c r="G48" s="24">
        <v>36061.599999999999</v>
      </c>
      <c r="H48" s="24">
        <v>2.98</v>
      </c>
      <c r="I48" s="31">
        <v>8.35</v>
      </c>
      <c r="J48" s="31"/>
      <c r="K48" s="35" t="s">
        <v>590</v>
      </c>
    </row>
    <row r="49" spans="2:11" x14ac:dyDescent="0.35">
      <c r="B49" s="8" t="s">
        <v>1862</v>
      </c>
      <c r="C49" s="57" t="s">
        <v>4938</v>
      </c>
      <c r="D49" s="54" t="s">
        <v>1863</v>
      </c>
      <c r="E49" s="6" t="s">
        <v>1864</v>
      </c>
      <c r="F49" s="19">
        <v>166</v>
      </c>
      <c r="G49" s="24">
        <v>13362.2</v>
      </c>
      <c r="H49" s="24">
        <v>1.1100000000000001</v>
      </c>
      <c r="I49" s="31">
        <v>8.3350000000000009</v>
      </c>
      <c r="J49" s="31"/>
      <c r="K49" s="35" t="s">
        <v>590</v>
      </c>
    </row>
    <row r="50" spans="2:11" x14ac:dyDescent="0.35">
      <c r="C50" s="58" t="s">
        <v>171</v>
      </c>
      <c r="D50" s="54"/>
      <c r="E50" s="6"/>
      <c r="F50" s="19"/>
      <c r="G50" s="25">
        <v>49423.8</v>
      </c>
      <c r="H50" s="25">
        <v>4.09</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1865</v>
      </c>
      <c r="C53" s="57" t="s">
        <v>1866</v>
      </c>
      <c r="D53" s="54" t="s">
        <v>1867</v>
      </c>
      <c r="E53" s="6" t="s">
        <v>185</v>
      </c>
      <c r="F53" s="19">
        <v>59000000</v>
      </c>
      <c r="G53" s="24">
        <v>59236.89</v>
      </c>
      <c r="H53" s="24">
        <v>4.9000000000000004</v>
      </c>
      <c r="I53" s="31">
        <v>0</v>
      </c>
      <c r="J53" s="31"/>
      <c r="K53" s="35"/>
    </row>
    <row r="54" spans="2:11" x14ac:dyDescent="0.35">
      <c r="C54" s="58" t="s">
        <v>171</v>
      </c>
      <c r="D54" s="54"/>
      <c r="E54" s="6"/>
      <c r="F54" s="19"/>
      <c r="G54" s="25">
        <v>59236.89</v>
      </c>
      <c r="H54" s="25">
        <v>4.9000000000000004</v>
      </c>
      <c r="I54" s="31"/>
      <c r="J54" s="31"/>
      <c r="K54" s="35"/>
    </row>
    <row r="55" spans="2:11" x14ac:dyDescent="0.35">
      <c r="C55" s="57"/>
      <c r="D55" s="54"/>
      <c r="E55" s="6"/>
      <c r="F55" s="19"/>
      <c r="G55" s="24"/>
      <c r="H55" s="24"/>
      <c r="I55" s="31"/>
      <c r="J55" s="31"/>
      <c r="K55" s="35"/>
    </row>
    <row r="56" spans="2:11" x14ac:dyDescent="0.35">
      <c r="C56" s="59" t="s">
        <v>10</v>
      </c>
      <c r="D56" s="54"/>
      <c r="E56" s="6"/>
      <c r="F56" s="19"/>
      <c r="G56" s="24"/>
      <c r="H56" s="24"/>
      <c r="I56" s="31"/>
      <c r="J56" s="31"/>
      <c r="K56" s="35"/>
    </row>
    <row r="57" spans="2:11" x14ac:dyDescent="0.35">
      <c r="B57" s="8" t="s">
        <v>1868</v>
      </c>
      <c r="C57" s="57" t="s">
        <v>1869</v>
      </c>
      <c r="D57" s="54" t="s">
        <v>1870</v>
      </c>
      <c r="E57" s="6" t="s">
        <v>185</v>
      </c>
      <c r="F57" s="19">
        <v>21000000</v>
      </c>
      <c r="G57" s="24">
        <v>21103.26</v>
      </c>
      <c r="H57" s="24">
        <v>1.75</v>
      </c>
      <c r="I57" s="31">
        <v>6.8490000000000002</v>
      </c>
      <c r="J57" s="31"/>
      <c r="K57" s="35"/>
    </row>
    <row r="58" spans="2:11" x14ac:dyDescent="0.35">
      <c r="B58" s="8" t="s">
        <v>1871</v>
      </c>
      <c r="C58" s="57" t="s">
        <v>1872</v>
      </c>
      <c r="D58" s="54" t="s">
        <v>1873</v>
      </c>
      <c r="E58" s="6" t="s">
        <v>185</v>
      </c>
      <c r="F58" s="19">
        <v>20000000</v>
      </c>
      <c r="G58" s="24">
        <v>19956.2</v>
      </c>
      <c r="H58" s="24">
        <v>1.65</v>
      </c>
      <c r="I58" s="31">
        <v>6.6737500000000001</v>
      </c>
      <c r="J58" s="31"/>
      <c r="K58" s="35"/>
    </row>
    <row r="59" spans="2:11" x14ac:dyDescent="0.35">
      <c r="B59" s="8" t="s">
        <v>1874</v>
      </c>
      <c r="C59" s="57" t="s">
        <v>1875</v>
      </c>
      <c r="D59" s="54" t="s">
        <v>1876</v>
      </c>
      <c r="E59" s="6" t="s">
        <v>185</v>
      </c>
      <c r="F59" s="19">
        <v>18000000</v>
      </c>
      <c r="G59" s="24">
        <v>17965.080000000002</v>
      </c>
      <c r="H59" s="24">
        <v>1.49</v>
      </c>
      <c r="I59" s="31">
        <v>6.7201500000000003</v>
      </c>
      <c r="J59" s="31"/>
      <c r="K59" s="35"/>
    </row>
    <row r="60" spans="2:11" x14ac:dyDescent="0.35">
      <c r="B60" s="8" t="s">
        <v>1877</v>
      </c>
      <c r="C60" s="57" t="s">
        <v>1878</v>
      </c>
      <c r="D60" s="54" t="s">
        <v>1879</v>
      </c>
      <c r="E60" s="6" t="s">
        <v>185</v>
      </c>
      <c r="F60" s="19">
        <v>13500000</v>
      </c>
      <c r="G60" s="24">
        <v>13456.44</v>
      </c>
      <c r="H60" s="24">
        <v>1.1100000000000001</v>
      </c>
      <c r="I60" s="31">
        <v>6.7100999999999997</v>
      </c>
      <c r="J60" s="31"/>
      <c r="K60" s="35"/>
    </row>
    <row r="61" spans="2:11" x14ac:dyDescent="0.35">
      <c r="B61" s="8" t="s">
        <v>1880</v>
      </c>
      <c r="C61" s="57" t="s">
        <v>1881</v>
      </c>
      <c r="D61" s="54" t="s">
        <v>1882</v>
      </c>
      <c r="E61" s="6" t="s">
        <v>185</v>
      </c>
      <c r="F61" s="19">
        <v>10000000</v>
      </c>
      <c r="G61" s="24">
        <v>9979.24</v>
      </c>
      <c r="H61" s="24">
        <v>0.83</v>
      </c>
      <c r="I61" s="31">
        <v>6.6852</v>
      </c>
      <c r="J61" s="31"/>
      <c r="K61" s="35"/>
    </row>
    <row r="62" spans="2:11" x14ac:dyDescent="0.35">
      <c r="B62" s="8" t="s">
        <v>1883</v>
      </c>
      <c r="C62" s="57" t="s">
        <v>1884</v>
      </c>
      <c r="D62" s="54" t="s">
        <v>1885</v>
      </c>
      <c r="E62" s="6" t="s">
        <v>185</v>
      </c>
      <c r="F62" s="19">
        <v>3500000</v>
      </c>
      <c r="G62" s="24">
        <v>3531.68</v>
      </c>
      <c r="H62" s="24">
        <v>0.28999999999999998</v>
      </c>
      <c r="I62" s="31">
        <v>6.9771695999999999</v>
      </c>
      <c r="J62" s="31"/>
      <c r="K62" s="35"/>
    </row>
    <row r="63" spans="2:11" x14ac:dyDescent="0.35">
      <c r="B63" s="8" t="s">
        <v>1886</v>
      </c>
      <c r="C63" s="57" t="s">
        <v>1887</v>
      </c>
      <c r="D63" s="54" t="s">
        <v>1888</v>
      </c>
      <c r="E63" s="6" t="s">
        <v>185</v>
      </c>
      <c r="F63" s="19">
        <v>500000</v>
      </c>
      <c r="G63" s="24">
        <v>503.53</v>
      </c>
      <c r="H63" s="24">
        <v>0.04</v>
      </c>
      <c r="I63" s="31">
        <v>6.8291000000000004</v>
      </c>
      <c r="J63" s="31"/>
      <c r="K63" s="35"/>
    </row>
    <row r="64" spans="2:11" x14ac:dyDescent="0.35">
      <c r="C64" s="58" t="s">
        <v>171</v>
      </c>
      <c r="D64" s="54"/>
      <c r="E64" s="6"/>
      <c r="F64" s="19"/>
      <c r="G64" s="25">
        <v>86495.43</v>
      </c>
      <c r="H64" s="25">
        <v>7.16</v>
      </c>
      <c r="I64" s="31"/>
      <c r="J64" s="31"/>
      <c r="K64" s="35"/>
    </row>
    <row r="65" spans="1:11" x14ac:dyDescent="0.35">
      <c r="C65" s="57"/>
      <c r="D65" s="54"/>
      <c r="E65" s="6"/>
      <c r="F65" s="19"/>
      <c r="G65" s="24"/>
      <c r="H65" s="24"/>
      <c r="I65" s="31"/>
      <c r="J65" s="31"/>
      <c r="K65" s="35"/>
    </row>
    <row r="66" spans="1:11" x14ac:dyDescent="0.35">
      <c r="A66" s="10"/>
      <c r="B66" s="28"/>
      <c r="C66" s="58" t="s">
        <v>11</v>
      </c>
      <c r="D66" s="54"/>
      <c r="E66" s="6"/>
      <c r="F66" s="19"/>
      <c r="G66" s="24"/>
      <c r="H66" s="24"/>
      <c r="I66" s="31"/>
      <c r="J66" s="31"/>
      <c r="K66" s="35"/>
    </row>
    <row r="67" spans="1:11" x14ac:dyDescent="0.35">
      <c r="C67" s="59" t="s">
        <v>13</v>
      </c>
      <c r="D67" s="54"/>
      <c r="E67" s="6"/>
      <c r="F67" s="19"/>
      <c r="G67" s="24"/>
      <c r="H67" s="24"/>
      <c r="I67" s="31"/>
      <c r="J67" s="31"/>
      <c r="K67" s="35"/>
    </row>
    <row r="68" spans="1:11" x14ac:dyDescent="0.35">
      <c r="B68" s="8" t="s">
        <v>1517</v>
      </c>
      <c r="C68" s="57" t="s">
        <v>592</v>
      </c>
      <c r="D68" s="54" t="s">
        <v>1518</v>
      </c>
      <c r="E68" s="6" t="s">
        <v>720</v>
      </c>
      <c r="F68" s="19">
        <v>10000</v>
      </c>
      <c r="G68" s="24">
        <v>47532</v>
      </c>
      <c r="H68" s="24">
        <v>3.93</v>
      </c>
      <c r="I68" s="31">
        <v>8.2399000000000004</v>
      </c>
      <c r="J68" s="31"/>
      <c r="K68" s="35" t="s">
        <v>590</v>
      </c>
    </row>
    <row r="69" spans="1:11" x14ac:dyDescent="0.35">
      <c r="B69" s="8" t="s">
        <v>1200</v>
      </c>
      <c r="C69" s="57" t="s">
        <v>550</v>
      </c>
      <c r="D69" s="54" t="s">
        <v>1201</v>
      </c>
      <c r="E69" s="6" t="s">
        <v>720</v>
      </c>
      <c r="F69" s="19">
        <v>5000</v>
      </c>
      <c r="G69" s="24">
        <v>24886.400000000001</v>
      </c>
      <c r="H69" s="24">
        <v>2.06</v>
      </c>
      <c r="I69" s="31">
        <v>7.2447999999999997</v>
      </c>
      <c r="J69" s="31"/>
      <c r="K69" s="35" t="s">
        <v>590</v>
      </c>
    </row>
    <row r="70" spans="1:11" x14ac:dyDescent="0.35">
      <c r="B70" s="8" t="s">
        <v>1889</v>
      </c>
      <c r="C70" s="57" t="s">
        <v>211</v>
      </c>
      <c r="D70" s="54" t="s">
        <v>1890</v>
      </c>
      <c r="E70" s="6" t="s">
        <v>720</v>
      </c>
      <c r="F70" s="19">
        <v>5000</v>
      </c>
      <c r="G70" s="24">
        <v>24840.33</v>
      </c>
      <c r="H70" s="24">
        <v>2.0499999999999998</v>
      </c>
      <c r="I70" s="31">
        <v>7.8213999999999997</v>
      </c>
      <c r="J70" s="31"/>
      <c r="K70" s="35" t="s">
        <v>590</v>
      </c>
    </row>
    <row r="71" spans="1:11" x14ac:dyDescent="0.35">
      <c r="B71" s="8" t="s">
        <v>1891</v>
      </c>
      <c r="C71" s="57" t="s">
        <v>962</v>
      </c>
      <c r="D71" s="54" t="s">
        <v>1892</v>
      </c>
      <c r="E71" s="6" t="s">
        <v>720</v>
      </c>
      <c r="F71" s="19">
        <v>4000</v>
      </c>
      <c r="G71" s="24">
        <v>19903.8</v>
      </c>
      <c r="H71" s="24">
        <v>1.65</v>
      </c>
      <c r="I71" s="31">
        <v>7.3506</v>
      </c>
      <c r="J71" s="31"/>
      <c r="K71" s="35" t="s">
        <v>590</v>
      </c>
    </row>
    <row r="72" spans="1:11" x14ac:dyDescent="0.35">
      <c r="B72" s="8" t="s">
        <v>1575</v>
      </c>
      <c r="C72" s="57" t="s">
        <v>1576</v>
      </c>
      <c r="D72" s="54" t="s">
        <v>1577</v>
      </c>
      <c r="E72" s="6" t="s">
        <v>720</v>
      </c>
      <c r="F72" s="19">
        <v>4000</v>
      </c>
      <c r="G72" s="24">
        <v>19377.14</v>
      </c>
      <c r="H72" s="24">
        <v>1.6</v>
      </c>
      <c r="I72" s="31">
        <v>8.2624999999999993</v>
      </c>
      <c r="J72" s="31"/>
      <c r="K72" s="35" t="s">
        <v>590</v>
      </c>
    </row>
    <row r="73" spans="1:11" x14ac:dyDescent="0.35">
      <c r="B73" s="8" t="s">
        <v>1893</v>
      </c>
      <c r="C73" s="57" t="s">
        <v>1894</v>
      </c>
      <c r="D73" s="54" t="s">
        <v>1895</v>
      </c>
      <c r="E73" s="6" t="s">
        <v>720</v>
      </c>
      <c r="F73" s="19">
        <v>2300</v>
      </c>
      <c r="G73" s="24">
        <v>10810.3</v>
      </c>
      <c r="H73" s="24">
        <v>0.89</v>
      </c>
      <c r="I73" s="31">
        <v>8.0299999999999994</v>
      </c>
      <c r="J73" s="31"/>
      <c r="K73" s="35" t="s">
        <v>590</v>
      </c>
    </row>
    <row r="74" spans="1:11" x14ac:dyDescent="0.35">
      <c r="B74" s="8" t="s">
        <v>1556</v>
      </c>
      <c r="C74" s="57" t="s">
        <v>1257</v>
      </c>
      <c r="D74" s="54" t="s">
        <v>1557</v>
      </c>
      <c r="E74" s="6" t="s">
        <v>720</v>
      </c>
      <c r="F74" s="19">
        <v>2000</v>
      </c>
      <c r="G74" s="24">
        <v>9704.31</v>
      </c>
      <c r="H74" s="24">
        <v>0.8</v>
      </c>
      <c r="I74" s="31">
        <v>7.67</v>
      </c>
      <c r="J74" s="31"/>
      <c r="K74" s="35" t="s">
        <v>590</v>
      </c>
    </row>
    <row r="75" spans="1:11" x14ac:dyDescent="0.35">
      <c r="C75" s="58" t="s">
        <v>171</v>
      </c>
      <c r="D75" s="54"/>
      <c r="E75" s="6"/>
      <c r="F75" s="19"/>
      <c r="G75" s="25">
        <v>157054.28</v>
      </c>
      <c r="H75" s="25">
        <v>12.98</v>
      </c>
      <c r="I75" s="31"/>
      <c r="J75" s="31"/>
      <c r="K75" s="35"/>
    </row>
    <row r="76" spans="1:11" x14ac:dyDescent="0.35">
      <c r="C76" s="57"/>
      <c r="D76" s="54"/>
      <c r="E76" s="6"/>
      <c r="F76" s="19"/>
      <c r="G76" s="24"/>
      <c r="H76" s="24"/>
      <c r="I76" s="31"/>
      <c r="J76" s="31"/>
      <c r="K76" s="35"/>
    </row>
    <row r="77" spans="1:11" x14ac:dyDescent="0.35">
      <c r="C77" s="59" t="s">
        <v>14</v>
      </c>
      <c r="D77" s="54"/>
      <c r="E77" s="6"/>
      <c r="F77" s="19"/>
      <c r="G77" s="24"/>
      <c r="H77" s="24"/>
      <c r="I77" s="31"/>
      <c r="J77" s="31"/>
      <c r="K77" s="35"/>
    </row>
    <row r="78" spans="1:11" x14ac:dyDescent="0.35">
      <c r="B78" s="8" t="s">
        <v>1590</v>
      </c>
      <c r="C78" s="57" t="s">
        <v>1315</v>
      </c>
      <c r="D78" s="54" t="s">
        <v>1591</v>
      </c>
      <c r="E78" s="6" t="s">
        <v>1317</v>
      </c>
      <c r="F78" s="19">
        <v>10000</v>
      </c>
      <c r="G78" s="24">
        <v>48702</v>
      </c>
      <c r="H78" s="24">
        <v>4.03</v>
      </c>
      <c r="I78" s="31">
        <v>7.6</v>
      </c>
      <c r="J78" s="31"/>
      <c r="K78" s="35"/>
    </row>
    <row r="79" spans="1:11" x14ac:dyDescent="0.35">
      <c r="B79" s="8" t="s">
        <v>1606</v>
      </c>
      <c r="C79" s="57" t="s">
        <v>950</v>
      </c>
      <c r="D79" s="54" t="s">
        <v>1607</v>
      </c>
      <c r="E79" s="6" t="s">
        <v>720</v>
      </c>
      <c r="F79" s="19">
        <v>10000</v>
      </c>
      <c r="G79" s="24">
        <v>47967</v>
      </c>
      <c r="H79" s="24">
        <v>3.97</v>
      </c>
      <c r="I79" s="31">
        <v>7.7350000000000003</v>
      </c>
      <c r="J79" s="31"/>
      <c r="K79" s="35" t="s">
        <v>590</v>
      </c>
    </row>
    <row r="80" spans="1:11" x14ac:dyDescent="0.35">
      <c r="B80" s="8" t="s">
        <v>1596</v>
      </c>
      <c r="C80" s="57" t="s">
        <v>307</v>
      </c>
      <c r="D80" s="54" t="s">
        <v>1597</v>
      </c>
      <c r="E80" s="6" t="s">
        <v>720</v>
      </c>
      <c r="F80" s="19">
        <v>8000</v>
      </c>
      <c r="G80" s="24">
        <v>39683.4</v>
      </c>
      <c r="H80" s="24">
        <v>3.28</v>
      </c>
      <c r="I80" s="31">
        <v>7.2801</v>
      </c>
      <c r="J80" s="31"/>
      <c r="K80" s="35" t="s">
        <v>590</v>
      </c>
    </row>
    <row r="81" spans="2:11" x14ac:dyDescent="0.35">
      <c r="B81" s="8" t="s">
        <v>1896</v>
      </c>
      <c r="C81" s="57" t="s">
        <v>59</v>
      </c>
      <c r="D81" s="54" t="s">
        <v>1897</v>
      </c>
      <c r="E81" s="6" t="s">
        <v>720</v>
      </c>
      <c r="F81" s="19">
        <v>7500</v>
      </c>
      <c r="G81" s="24">
        <v>35383.65</v>
      </c>
      <c r="H81" s="24">
        <v>2.93</v>
      </c>
      <c r="I81" s="31">
        <v>7.6600999999999999</v>
      </c>
      <c r="J81" s="31"/>
      <c r="K81" s="35" t="s">
        <v>590</v>
      </c>
    </row>
    <row r="82" spans="2:11" x14ac:dyDescent="0.35">
      <c r="B82" s="8" t="s">
        <v>1610</v>
      </c>
      <c r="C82" s="57" t="s">
        <v>769</v>
      </c>
      <c r="D82" s="54" t="s">
        <v>1611</v>
      </c>
      <c r="E82" s="6" t="s">
        <v>720</v>
      </c>
      <c r="F82" s="19">
        <v>6000</v>
      </c>
      <c r="G82" s="24">
        <v>28203.03</v>
      </c>
      <c r="H82" s="24">
        <v>2.33</v>
      </c>
      <c r="I82" s="31">
        <v>7.6001000000000003</v>
      </c>
      <c r="J82" s="31"/>
      <c r="K82" s="35" t="s">
        <v>590</v>
      </c>
    </row>
    <row r="83" spans="2:11" x14ac:dyDescent="0.35">
      <c r="B83" s="8" t="s">
        <v>1639</v>
      </c>
      <c r="C83" s="57" t="s">
        <v>1599</v>
      </c>
      <c r="D83" s="54" t="s">
        <v>1640</v>
      </c>
      <c r="E83" s="6" t="s">
        <v>724</v>
      </c>
      <c r="F83" s="19">
        <v>5000</v>
      </c>
      <c r="G83" s="24">
        <v>24979.88</v>
      </c>
      <c r="H83" s="24">
        <v>2.0699999999999998</v>
      </c>
      <c r="I83" s="31">
        <v>7.3560999999999996</v>
      </c>
      <c r="J83" s="31"/>
      <c r="K83" s="35" t="s">
        <v>590</v>
      </c>
    </row>
    <row r="84" spans="2:11" x14ac:dyDescent="0.35">
      <c r="B84" s="8" t="s">
        <v>1594</v>
      </c>
      <c r="C84" s="57" t="s">
        <v>45</v>
      </c>
      <c r="D84" s="54" t="s">
        <v>1595</v>
      </c>
      <c r="E84" s="6" t="s">
        <v>724</v>
      </c>
      <c r="F84" s="19">
        <v>5000</v>
      </c>
      <c r="G84" s="24">
        <v>24263.85</v>
      </c>
      <c r="H84" s="24">
        <v>2.0099999999999998</v>
      </c>
      <c r="I84" s="31">
        <v>7.5848000000000004</v>
      </c>
      <c r="J84" s="31"/>
      <c r="K84" s="35" t="s">
        <v>590</v>
      </c>
    </row>
    <row r="85" spans="2:11" x14ac:dyDescent="0.35">
      <c r="B85" s="8" t="s">
        <v>1898</v>
      </c>
      <c r="C85" s="57" t="s">
        <v>722</v>
      </c>
      <c r="D85" s="54" t="s">
        <v>1899</v>
      </c>
      <c r="E85" s="6" t="s">
        <v>724</v>
      </c>
      <c r="F85" s="19">
        <v>4000</v>
      </c>
      <c r="G85" s="24">
        <v>18831.52</v>
      </c>
      <c r="H85" s="24">
        <v>1.56</v>
      </c>
      <c r="I85" s="31">
        <v>7.6</v>
      </c>
      <c r="J85" s="31"/>
      <c r="K85" s="35" t="s">
        <v>590</v>
      </c>
    </row>
    <row r="86" spans="2:11" x14ac:dyDescent="0.35">
      <c r="B86" s="8" t="s">
        <v>1651</v>
      </c>
      <c r="C86" s="57" t="s">
        <v>1315</v>
      </c>
      <c r="D86" s="54" t="s">
        <v>1652</v>
      </c>
      <c r="E86" s="6" t="s">
        <v>1317</v>
      </c>
      <c r="F86" s="19">
        <v>3500</v>
      </c>
      <c r="G86" s="24">
        <v>17479.02</v>
      </c>
      <c r="H86" s="24">
        <v>1.45</v>
      </c>
      <c r="I86" s="31">
        <v>7.3026999999999997</v>
      </c>
      <c r="J86" s="31"/>
      <c r="K86" s="35"/>
    </row>
    <row r="87" spans="2:11" x14ac:dyDescent="0.35">
      <c r="B87" s="8" t="s">
        <v>1592</v>
      </c>
      <c r="C87" s="57" t="s">
        <v>59</v>
      </c>
      <c r="D87" s="54" t="s">
        <v>1593</v>
      </c>
      <c r="E87" s="6" t="s">
        <v>720</v>
      </c>
      <c r="F87" s="19">
        <v>3500</v>
      </c>
      <c r="G87" s="24">
        <v>16515.64</v>
      </c>
      <c r="H87" s="24">
        <v>1.37</v>
      </c>
      <c r="I87" s="31">
        <v>7.6600999999999999</v>
      </c>
      <c r="J87" s="31"/>
      <c r="K87" s="35" t="s">
        <v>590</v>
      </c>
    </row>
    <row r="88" spans="2:11" x14ac:dyDescent="0.35">
      <c r="B88" s="8" t="s">
        <v>1900</v>
      </c>
      <c r="C88" s="57" t="s">
        <v>1315</v>
      </c>
      <c r="D88" s="54" t="s">
        <v>1901</v>
      </c>
      <c r="E88" s="6" t="s">
        <v>1317</v>
      </c>
      <c r="F88" s="19">
        <v>3100</v>
      </c>
      <c r="G88" s="24">
        <v>15441.72</v>
      </c>
      <c r="H88" s="24">
        <v>1.28</v>
      </c>
      <c r="I88" s="31">
        <v>7.2504</v>
      </c>
      <c r="J88" s="31"/>
      <c r="K88" s="35"/>
    </row>
    <row r="89" spans="2:11" x14ac:dyDescent="0.35">
      <c r="B89" s="8" t="s">
        <v>1615</v>
      </c>
      <c r="C89" s="57" t="s">
        <v>722</v>
      </c>
      <c r="D89" s="54" t="s">
        <v>1616</v>
      </c>
      <c r="E89" s="6" t="s">
        <v>724</v>
      </c>
      <c r="F89" s="19">
        <v>3000</v>
      </c>
      <c r="G89" s="24">
        <v>14866.58</v>
      </c>
      <c r="H89" s="24">
        <v>1.23</v>
      </c>
      <c r="I89" s="31">
        <v>7.2796000000000003</v>
      </c>
      <c r="J89" s="31"/>
      <c r="K89" s="35"/>
    </row>
    <row r="90" spans="2:11" x14ac:dyDescent="0.35">
      <c r="B90" s="8" t="s">
        <v>1902</v>
      </c>
      <c r="C90" s="57" t="s">
        <v>1315</v>
      </c>
      <c r="D90" s="54" t="s">
        <v>1903</v>
      </c>
      <c r="E90" s="6" t="s">
        <v>1317</v>
      </c>
      <c r="F90" s="19">
        <v>2500</v>
      </c>
      <c r="G90" s="24">
        <v>12440.7</v>
      </c>
      <c r="H90" s="24">
        <v>1.03</v>
      </c>
      <c r="I90" s="31">
        <v>7.2492000000000001</v>
      </c>
      <c r="J90" s="31"/>
      <c r="K90" s="35"/>
    </row>
    <row r="91" spans="2:11" x14ac:dyDescent="0.35">
      <c r="B91" s="8" t="s">
        <v>1904</v>
      </c>
      <c r="C91" s="57" t="s">
        <v>62</v>
      </c>
      <c r="D91" s="54" t="s">
        <v>1905</v>
      </c>
      <c r="E91" s="6" t="s">
        <v>720</v>
      </c>
      <c r="F91" s="19">
        <v>2500</v>
      </c>
      <c r="G91" s="24">
        <v>12420.89</v>
      </c>
      <c r="H91" s="24">
        <v>1.03</v>
      </c>
      <c r="I91" s="31">
        <v>7.2649999999999997</v>
      </c>
      <c r="J91" s="31"/>
      <c r="K91" s="35" t="s">
        <v>590</v>
      </c>
    </row>
    <row r="92" spans="2:11" x14ac:dyDescent="0.35">
      <c r="B92" s="8" t="s">
        <v>1323</v>
      </c>
      <c r="C92" s="57" t="s">
        <v>1257</v>
      </c>
      <c r="D92" s="54" t="s">
        <v>1324</v>
      </c>
      <c r="E92" s="6" t="s">
        <v>720</v>
      </c>
      <c r="F92" s="19">
        <v>2000</v>
      </c>
      <c r="G92" s="24">
        <v>9988.1</v>
      </c>
      <c r="H92" s="24">
        <v>0.83</v>
      </c>
      <c r="I92" s="31">
        <v>7.2477999999999998</v>
      </c>
      <c r="J92" s="31"/>
      <c r="K92" s="35"/>
    </row>
    <row r="93" spans="2:11" x14ac:dyDescent="0.35">
      <c r="B93" s="8" t="s">
        <v>1635</v>
      </c>
      <c r="C93" s="57" t="s">
        <v>45</v>
      </c>
      <c r="D93" s="54" t="s">
        <v>1636</v>
      </c>
      <c r="E93" s="6" t="s">
        <v>724</v>
      </c>
      <c r="F93" s="19">
        <v>2000</v>
      </c>
      <c r="G93" s="24">
        <v>9913.36</v>
      </c>
      <c r="H93" s="24">
        <v>0.82</v>
      </c>
      <c r="I93" s="31">
        <v>7.25</v>
      </c>
      <c r="J93" s="31"/>
      <c r="K93" s="35" t="s">
        <v>590</v>
      </c>
    </row>
    <row r="94" spans="2:11" x14ac:dyDescent="0.35">
      <c r="B94" s="8" t="s">
        <v>768</v>
      </c>
      <c r="C94" s="57" t="s">
        <v>769</v>
      </c>
      <c r="D94" s="54" t="s">
        <v>770</v>
      </c>
      <c r="E94" s="6" t="s">
        <v>720</v>
      </c>
      <c r="F94" s="19">
        <v>2000</v>
      </c>
      <c r="G94" s="24">
        <v>9360.7000000000007</v>
      </c>
      <c r="H94" s="24">
        <v>0.77</v>
      </c>
      <c r="I94" s="31">
        <v>7.6</v>
      </c>
      <c r="J94" s="31"/>
      <c r="K94" s="35"/>
    </row>
    <row r="95" spans="2:11" x14ac:dyDescent="0.35">
      <c r="B95" s="8" t="s">
        <v>1906</v>
      </c>
      <c r="C95" s="57" t="s">
        <v>59</v>
      </c>
      <c r="D95" s="54" t="s">
        <v>1907</v>
      </c>
      <c r="E95" s="6" t="s">
        <v>720</v>
      </c>
      <c r="F95" s="19">
        <v>1500</v>
      </c>
      <c r="G95" s="24">
        <v>7124.7</v>
      </c>
      <c r="H95" s="24">
        <v>0.59</v>
      </c>
      <c r="I95" s="31">
        <v>7.66</v>
      </c>
      <c r="J95" s="31"/>
      <c r="K95" s="35" t="s">
        <v>590</v>
      </c>
    </row>
    <row r="96" spans="2:11" x14ac:dyDescent="0.35">
      <c r="B96" s="8" t="s">
        <v>1623</v>
      </c>
      <c r="C96" s="57" t="s">
        <v>45</v>
      </c>
      <c r="D96" s="54" t="s">
        <v>1624</v>
      </c>
      <c r="E96" s="6" t="s">
        <v>724</v>
      </c>
      <c r="F96" s="19">
        <v>1500</v>
      </c>
      <c r="G96" s="24">
        <v>7079.27</v>
      </c>
      <c r="H96" s="24">
        <v>0.59</v>
      </c>
      <c r="I96" s="31">
        <v>7.5849000000000002</v>
      </c>
      <c r="J96" s="31"/>
      <c r="K96" s="35" t="s">
        <v>590</v>
      </c>
    </row>
    <row r="97" spans="1:11" x14ac:dyDescent="0.35">
      <c r="B97" s="8" t="s">
        <v>1908</v>
      </c>
      <c r="C97" s="57" t="s">
        <v>431</v>
      </c>
      <c r="D97" s="54" t="s">
        <v>1909</v>
      </c>
      <c r="E97" s="6" t="s">
        <v>720</v>
      </c>
      <c r="F97" s="19">
        <v>1000</v>
      </c>
      <c r="G97" s="24">
        <v>4995.01</v>
      </c>
      <c r="H97" s="24">
        <v>0.41</v>
      </c>
      <c r="I97" s="31">
        <v>7.3</v>
      </c>
      <c r="J97" s="31"/>
      <c r="K97" s="35" t="s">
        <v>590</v>
      </c>
    </row>
    <row r="98" spans="1:11" x14ac:dyDescent="0.35">
      <c r="B98" s="8" t="s">
        <v>1910</v>
      </c>
      <c r="C98" s="57" t="s">
        <v>62</v>
      </c>
      <c r="D98" s="54" t="s">
        <v>1911</v>
      </c>
      <c r="E98" s="6" t="s">
        <v>720</v>
      </c>
      <c r="F98" s="19">
        <v>1000</v>
      </c>
      <c r="G98" s="24">
        <v>4706.68</v>
      </c>
      <c r="H98" s="24">
        <v>0.39</v>
      </c>
      <c r="I98" s="31">
        <v>7.5823</v>
      </c>
      <c r="J98" s="31"/>
      <c r="K98" s="35" t="s">
        <v>590</v>
      </c>
    </row>
    <row r="99" spans="1:11" x14ac:dyDescent="0.35">
      <c r="B99" s="8" t="s">
        <v>1647</v>
      </c>
      <c r="C99" s="57" t="s">
        <v>722</v>
      </c>
      <c r="D99" s="54" t="s">
        <v>1648</v>
      </c>
      <c r="E99" s="6" t="s">
        <v>724</v>
      </c>
      <c r="F99" s="19">
        <v>1000</v>
      </c>
      <c r="G99" s="24">
        <v>4687.66</v>
      </c>
      <c r="H99" s="24">
        <v>0.39</v>
      </c>
      <c r="I99" s="31">
        <v>7.6</v>
      </c>
      <c r="J99" s="31"/>
      <c r="K99" s="35"/>
    </row>
    <row r="100" spans="1:11" x14ac:dyDescent="0.35">
      <c r="C100" s="58" t="s">
        <v>171</v>
      </c>
      <c r="D100" s="54"/>
      <c r="E100" s="6"/>
      <c r="F100" s="19"/>
      <c r="G100" s="25">
        <v>415034.36</v>
      </c>
      <c r="H100" s="25">
        <v>34.36</v>
      </c>
      <c r="I100" s="31"/>
      <c r="J100" s="31"/>
      <c r="K100" s="35"/>
    </row>
    <row r="101" spans="1:11" x14ac:dyDescent="0.35">
      <c r="C101" s="57"/>
      <c r="D101" s="54"/>
      <c r="E101" s="6"/>
      <c r="F101" s="19"/>
      <c r="G101" s="24"/>
      <c r="H101" s="24"/>
      <c r="I101" s="31"/>
      <c r="J101" s="31"/>
      <c r="K101" s="35"/>
    </row>
    <row r="102" spans="1:11" x14ac:dyDescent="0.35">
      <c r="C102" s="59" t="s">
        <v>15</v>
      </c>
      <c r="D102" s="54"/>
      <c r="E102" s="6"/>
      <c r="F102" s="19"/>
      <c r="G102" s="24"/>
      <c r="H102" s="24"/>
      <c r="I102" s="31"/>
      <c r="J102" s="31"/>
      <c r="K102" s="35"/>
    </row>
    <row r="103" spans="1:11" x14ac:dyDescent="0.35">
      <c r="B103" s="8" t="s">
        <v>1912</v>
      </c>
      <c r="C103" s="57" t="s">
        <v>1913</v>
      </c>
      <c r="D103" s="54" t="s">
        <v>1914</v>
      </c>
      <c r="E103" s="6" t="s">
        <v>185</v>
      </c>
      <c r="F103" s="19">
        <v>50000000</v>
      </c>
      <c r="G103" s="24">
        <v>48416.95</v>
      </c>
      <c r="H103" s="24">
        <v>4</v>
      </c>
      <c r="I103" s="31">
        <v>6.6300999999999997</v>
      </c>
      <c r="J103" s="31"/>
      <c r="K103" s="35"/>
    </row>
    <row r="104" spans="1:11" x14ac:dyDescent="0.35">
      <c r="C104" s="58" t="s">
        <v>171</v>
      </c>
      <c r="D104" s="54"/>
      <c r="E104" s="6"/>
      <c r="F104" s="19"/>
      <c r="G104" s="25">
        <v>48416.95</v>
      </c>
      <c r="H104" s="25">
        <v>4</v>
      </c>
      <c r="I104" s="31"/>
      <c r="J104" s="31"/>
      <c r="K104" s="35"/>
    </row>
    <row r="105" spans="1:11" x14ac:dyDescent="0.35">
      <c r="C105" s="57"/>
      <c r="D105" s="54"/>
      <c r="E105" s="6"/>
      <c r="F105" s="19"/>
      <c r="G105" s="24"/>
      <c r="H105" s="24"/>
      <c r="I105" s="31"/>
      <c r="J105" s="31"/>
      <c r="K105" s="35"/>
    </row>
    <row r="106" spans="1:11" x14ac:dyDescent="0.35">
      <c r="C106" s="58" t="s">
        <v>16</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17</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A110" s="10"/>
      <c r="B110" s="28"/>
      <c r="C110" s="58" t="s">
        <v>18</v>
      </c>
      <c r="D110" s="54"/>
      <c r="E110" s="6"/>
      <c r="F110" s="19"/>
      <c r="G110" s="24"/>
      <c r="H110" s="24"/>
      <c r="I110" s="31"/>
      <c r="J110" s="31"/>
      <c r="K110" s="35"/>
    </row>
    <row r="111" spans="1:11" x14ac:dyDescent="0.35">
      <c r="A111" s="28"/>
      <c r="B111" s="28"/>
      <c r="C111" s="58" t="s">
        <v>19</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11" x14ac:dyDescent="0.35">
      <c r="C113" s="59" t="s">
        <v>20</v>
      </c>
      <c r="D113" s="54"/>
      <c r="E113" s="6"/>
      <c r="F113" s="19"/>
      <c r="G113" s="24"/>
      <c r="H113" s="24"/>
      <c r="I113" s="31"/>
      <c r="J113" s="31"/>
      <c r="K113" s="35"/>
    </row>
    <row r="114" spans="1:11" x14ac:dyDescent="0.35">
      <c r="B114" s="8" t="s">
        <v>771</v>
      </c>
      <c r="C114" s="57" t="s">
        <v>4940</v>
      </c>
      <c r="D114" s="54" t="s">
        <v>772</v>
      </c>
      <c r="E114" s="6" t="s">
        <v>773</v>
      </c>
      <c r="F114" s="19">
        <v>30316.212</v>
      </c>
      <c r="G114" s="24">
        <v>3307.68</v>
      </c>
      <c r="H114" s="24">
        <v>0.27</v>
      </c>
      <c r="I114" s="31">
        <v>6.64</v>
      </c>
      <c r="J114" s="31"/>
      <c r="K114" s="35"/>
    </row>
    <row r="115" spans="1:11" x14ac:dyDescent="0.35">
      <c r="C115" s="58" t="s">
        <v>171</v>
      </c>
      <c r="D115" s="54"/>
      <c r="E115" s="6"/>
      <c r="F115" s="19"/>
      <c r="G115" s="25">
        <v>3307.68</v>
      </c>
      <c r="H115" s="25">
        <v>0.27</v>
      </c>
      <c r="I115" s="31"/>
      <c r="J115" s="31"/>
      <c r="K115" s="35"/>
    </row>
    <row r="116" spans="1:11" x14ac:dyDescent="0.35">
      <c r="C116" s="57"/>
      <c r="D116" s="54"/>
      <c r="E116" s="6"/>
      <c r="F116" s="19"/>
      <c r="G116" s="24"/>
      <c r="H116" s="24"/>
      <c r="I116" s="31"/>
      <c r="J116" s="31"/>
      <c r="K116" s="35"/>
    </row>
    <row r="117" spans="1:11" x14ac:dyDescent="0.35">
      <c r="C117" s="58" t="s">
        <v>21</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22</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C121" s="58" t="s">
        <v>23</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C123" s="59" t="s">
        <v>24</v>
      </c>
      <c r="D123" s="54"/>
      <c r="E123" s="6"/>
      <c r="F123" s="19"/>
      <c r="G123" s="24"/>
      <c r="H123" s="24"/>
      <c r="I123" s="31"/>
      <c r="J123" s="31"/>
      <c r="K123" s="35"/>
    </row>
    <row r="124" spans="1:11" x14ac:dyDescent="0.35">
      <c r="B124" s="8" t="s">
        <v>1658</v>
      </c>
      <c r="C124" s="57" t="s">
        <v>1138</v>
      </c>
      <c r="D124" s="54"/>
      <c r="E124" s="6"/>
      <c r="F124" s="19"/>
      <c r="G124" s="24">
        <v>18271.97</v>
      </c>
      <c r="H124" s="24">
        <v>1.51</v>
      </c>
      <c r="I124" s="31"/>
      <c r="J124" s="31"/>
      <c r="K124" s="35"/>
    </row>
    <row r="125" spans="1:11" x14ac:dyDescent="0.35">
      <c r="B125" s="8" t="s">
        <v>186</v>
      </c>
      <c r="C125" s="57" t="s">
        <v>187</v>
      </c>
      <c r="D125" s="54"/>
      <c r="E125" s="6"/>
      <c r="F125" s="19"/>
      <c r="G125" s="24">
        <v>7252.68</v>
      </c>
      <c r="H125" s="24">
        <v>0.6</v>
      </c>
      <c r="I125" s="31"/>
      <c r="J125" s="31"/>
      <c r="K125" s="35"/>
    </row>
    <row r="126" spans="1:11" x14ac:dyDescent="0.35">
      <c r="C126" s="58" t="s">
        <v>171</v>
      </c>
      <c r="D126" s="54"/>
      <c r="E126" s="6"/>
      <c r="F126" s="19"/>
      <c r="G126" s="25">
        <v>25524.65</v>
      </c>
      <c r="H126" s="25">
        <v>2.11</v>
      </c>
      <c r="I126" s="31"/>
      <c r="J126" s="31"/>
      <c r="K126" s="35"/>
    </row>
    <row r="127" spans="1:11" x14ac:dyDescent="0.35">
      <c r="C127" s="57"/>
      <c r="D127" s="54"/>
      <c r="E127" s="6"/>
      <c r="F127" s="19"/>
      <c r="G127" s="24"/>
      <c r="H127" s="24"/>
      <c r="I127" s="31"/>
      <c r="J127" s="31"/>
      <c r="K127" s="35"/>
    </row>
    <row r="128" spans="1:11" x14ac:dyDescent="0.35">
      <c r="A128" s="10"/>
      <c r="B128" s="28"/>
      <c r="C128" s="58" t="s">
        <v>25</v>
      </c>
      <c r="D128" s="54"/>
      <c r="E128" s="6"/>
      <c r="F128" s="19"/>
      <c r="G128" s="24"/>
      <c r="H128" s="24"/>
      <c r="I128" s="31"/>
      <c r="J128" s="31"/>
      <c r="K128" s="35"/>
    </row>
    <row r="129" spans="1:54" s="2" customFormat="1" ht="13.5" x14ac:dyDescent="0.35">
      <c r="A129" s="28"/>
      <c r="B129" s="28"/>
      <c r="C129" s="57" t="s">
        <v>4922</v>
      </c>
      <c r="D129" s="54"/>
      <c r="E129" s="6"/>
      <c r="F129" s="19"/>
      <c r="G129" s="24" t="s">
        <v>2</v>
      </c>
      <c r="H129" s="24" t="s">
        <v>2</v>
      </c>
      <c r="I129" s="31"/>
      <c r="J129" s="31"/>
      <c r="K129" s="35"/>
      <c r="L129" s="3"/>
      <c r="AI129" s="3"/>
      <c r="AV129" s="3"/>
      <c r="AX129" s="3"/>
      <c r="BB129" s="3"/>
    </row>
    <row r="130" spans="1:54" x14ac:dyDescent="0.35">
      <c r="B130" s="8"/>
      <c r="C130" s="57" t="s">
        <v>188</v>
      </c>
      <c r="D130" s="54"/>
      <c r="E130" s="6"/>
      <c r="F130" s="19"/>
      <c r="G130" s="24">
        <v>13014.68</v>
      </c>
      <c r="H130" s="24">
        <v>1.05</v>
      </c>
      <c r="I130" s="31"/>
      <c r="J130" s="31"/>
      <c r="K130" s="35"/>
    </row>
    <row r="131" spans="1:54" x14ac:dyDescent="0.35">
      <c r="C131" s="58" t="s">
        <v>171</v>
      </c>
      <c r="D131" s="54"/>
      <c r="E131" s="6"/>
      <c r="F131" s="19"/>
      <c r="G131" s="25">
        <v>13014.68</v>
      </c>
      <c r="H131" s="25">
        <v>1.05</v>
      </c>
      <c r="I131" s="31"/>
      <c r="J131" s="31"/>
      <c r="K131" s="35"/>
    </row>
    <row r="132" spans="1:54" x14ac:dyDescent="0.35">
      <c r="C132" s="57"/>
      <c r="D132" s="54"/>
      <c r="E132" s="6"/>
      <c r="F132" s="19"/>
      <c r="G132" s="24"/>
      <c r="H132" s="24"/>
      <c r="I132" s="31"/>
      <c r="J132" s="31"/>
      <c r="K132" s="35"/>
    </row>
    <row r="133" spans="1:54" x14ac:dyDescent="0.35">
      <c r="C133" s="60" t="s">
        <v>189</v>
      </c>
      <c r="D133" s="55"/>
      <c r="E133" s="5"/>
      <c r="F133" s="20"/>
      <c r="G133" s="26">
        <v>1209115.71</v>
      </c>
      <c r="H133" s="26">
        <v>100</v>
      </c>
      <c r="I133" s="32"/>
      <c r="J133" s="32"/>
      <c r="K133" s="36"/>
    </row>
    <row r="136" spans="1:54" x14ac:dyDescent="0.35">
      <c r="C136" s="1" t="s">
        <v>190</v>
      </c>
    </row>
    <row r="137" spans="1:54" x14ac:dyDescent="0.35">
      <c r="C137" s="37" t="s">
        <v>191</v>
      </c>
      <c r="D137" s="37"/>
      <c r="E137" s="37"/>
      <c r="F137" s="37"/>
      <c r="G137" s="37"/>
      <c r="H137" s="37"/>
      <c r="I137" s="37"/>
      <c r="J137" s="37"/>
      <c r="K137" s="37"/>
    </row>
    <row r="138" spans="1:54" x14ac:dyDescent="0.35">
      <c r="C138" s="2" t="s">
        <v>192</v>
      </c>
    </row>
    <row r="139" spans="1:54" x14ac:dyDescent="0.35">
      <c r="C139" s="2" t="s">
        <v>193</v>
      </c>
    </row>
    <row r="140" spans="1:54" ht="30" customHeight="1" x14ac:dyDescent="0.35">
      <c r="C140" s="81" t="s">
        <v>194</v>
      </c>
      <c r="D140" s="82"/>
      <c r="E140" s="82"/>
      <c r="F140" s="82"/>
      <c r="G140" s="82"/>
      <c r="H140" s="82"/>
      <c r="I140" s="82"/>
      <c r="J140" s="82"/>
      <c r="K140" s="82"/>
    </row>
    <row r="141" spans="1:54" x14ac:dyDescent="0.35">
      <c r="C141" s="2" t="s">
        <v>195</v>
      </c>
    </row>
    <row r="142" spans="1:54" x14ac:dyDescent="0.35">
      <c r="C142" s="2" t="s">
        <v>4932</v>
      </c>
    </row>
    <row r="143" spans="1:54" ht="46.5" customHeight="1" x14ac:dyDescent="0.35">
      <c r="C143" s="83" t="s">
        <v>4962</v>
      </c>
      <c r="D143" s="83"/>
      <c r="E143" s="83"/>
      <c r="F143" s="83"/>
      <c r="G143" s="83"/>
      <c r="H143" s="83"/>
      <c r="I143" s="83"/>
      <c r="J143" s="83"/>
      <c r="K143" s="83"/>
    </row>
    <row r="145" spans="3:6" x14ac:dyDescent="0.35">
      <c r="C145" s="78" t="s">
        <v>5006</v>
      </c>
      <c r="E145" s="78" t="s">
        <v>5007</v>
      </c>
      <c r="F145" s="79"/>
    </row>
    <row r="146" spans="3:6" x14ac:dyDescent="0.35">
      <c r="E146" s="2" t="s">
        <v>5025</v>
      </c>
    </row>
  </sheetData>
  <mergeCells count="2">
    <mergeCell ref="C140:K140"/>
    <mergeCell ref="C143:K143"/>
  </mergeCells>
  <hyperlinks>
    <hyperlink ref="J2" location="'Index'!A1" display="'Index'!A1" xr:uid="{65C71198-FDB0-40D9-9394-83E02DF03136}"/>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6377E-3CB5-4E2D-8E8F-A1D72A57C3EE}">
  <sheetPr codeName="Sheet1"/>
  <dimension ref="A1:IV146"/>
  <sheetViews>
    <sheetView showGridLines="0" zoomScale="90" zoomScaleNormal="90" workbookViewId="0">
      <pane ySplit="6" topLeftCell="A13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1915</v>
      </c>
      <c r="J2" s="38" t="s">
        <v>4662</v>
      </c>
    </row>
    <row r="3" spans="1:54" ht="16" x14ac:dyDescent="0.4">
      <c r="C3" s="1" t="s">
        <v>28</v>
      </c>
      <c r="D3" s="21" t="s">
        <v>1916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1917</v>
      </c>
      <c r="C10" s="57" t="s">
        <v>1918</v>
      </c>
      <c r="D10" s="54" t="s">
        <v>1919</v>
      </c>
      <c r="E10" s="6" t="s">
        <v>89</v>
      </c>
      <c r="F10" s="19">
        <v>1600000</v>
      </c>
      <c r="G10" s="24">
        <v>86932.800000000003</v>
      </c>
      <c r="H10" s="24">
        <v>4.1100000000000003</v>
      </c>
      <c r="I10" s="31"/>
      <c r="J10" s="31"/>
      <c r="K10" s="35"/>
    </row>
    <row r="11" spans="1:54" x14ac:dyDescent="0.35">
      <c r="B11" s="8" t="s">
        <v>1920</v>
      </c>
      <c r="C11" s="57" t="s">
        <v>1099</v>
      </c>
      <c r="D11" s="54" t="s">
        <v>1921</v>
      </c>
      <c r="E11" s="6" t="s">
        <v>89</v>
      </c>
      <c r="F11" s="19">
        <v>1490000</v>
      </c>
      <c r="G11" s="24">
        <v>68793.3</v>
      </c>
      <c r="H11" s="24">
        <v>3.25</v>
      </c>
      <c r="I11" s="31"/>
      <c r="J11" s="31"/>
      <c r="K11" s="35"/>
    </row>
    <row r="12" spans="1:54" x14ac:dyDescent="0.35">
      <c r="B12" s="8" t="s">
        <v>216</v>
      </c>
      <c r="C12" s="57" t="s">
        <v>217</v>
      </c>
      <c r="D12" s="54" t="s">
        <v>218</v>
      </c>
      <c r="E12" s="6" t="s">
        <v>119</v>
      </c>
      <c r="F12" s="19">
        <v>4700000</v>
      </c>
      <c r="G12" s="24">
        <v>68782.149999999994</v>
      </c>
      <c r="H12" s="24">
        <v>3.25</v>
      </c>
      <c r="I12" s="31"/>
      <c r="J12" s="31"/>
      <c r="K12" s="35"/>
    </row>
    <row r="13" spans="1:54" x14ac:dyDescent="0.35">
      <c r="B13" s="8" t="s">
        <v>524</v>
      </c>
      <c r="C13" s="57" t="s">
        <v>525</v>
      </c>
      <c r="D13" s="54" t="s">
        <v>526</v>
      </c>
      <c r="E13" s="6" t="s">
        <v>89</v>
      </c>
      <c r="F13" s="19">
        <v>800000</v>
      </c>
      <c r="G13" s="24">
        <v>63080.800000000003</v>
      </c>
      <c r="H13" s="24">
        <v>2.98</v>
      </c>
      <c r="I13" s="31"/>
      <c r="J13" s="31"/>
      <c r="K13" s="35"/>
    </row>
    <row r="14" spans="1:54" x14ac:dyDescent="0.35">
      <c r="B14" s="8" t="s">
        <v>540</v>
      </c>
      <c r="C14" s="57" t="s">
        <v>541</v>
      </c>
      <c r="D14" s="54" t="s">
        <v>542</v>
      </c>
      <c r="E14" s="6" t="s">
        <v>139</v>
      </c>
      <c r="F14" s="19">
        <v>5500000</v>
      </c>
      <c r="G14" s="24">
        <v>58368.75</v>
      </c>
      <c r="H14" s="24">
        <v>2.76</v>
      </c>
      <c r="I14" s="31"/>
      <c r="J14" s="31"/>
      <c r="K14" s="35"/>
    </row>
    <row r="15" spans="1:54" x14ac:dyDescent="0.35">
      <c r="B15" s="8" t="s">
        <v>393</v>
      </c>
      <c r="C15" s="57" t="s">
        <v>394</v>
      </c>
      <c r="D15" s="54" t="s">
        <v>395</v>
      </c>
      <c r="E15" s="6" t="s">
        <v>89</v>
      </c>
      <c r="F15" s="19">
        <v>20000000</v>
      </c>
      <c r="G15" s="24">
        <v>56990</v>
      </c>
      <c r="H15" s="24">
        <v>2.69</v>
      </c>
      <c r="I15" s="31"/>
      <c r="J15" s="31"/>
      <c r="K15" s="35"/>
    </row>
    <row r="16" spans="1:54" x14ac:dyDescent="0.35">
      <c r="B16" s="8" t="s">
        <v>986</v>
      </c>
      <c r="C16" s="57" t="s">
        <v>987</v>
      </c>
      <c r="D16" s="54" t="s">
        <v>988</v>
      </c>
      <c r="E16" s="6" t="s">
        <v>111</v>
      </c>
      <c r="F16" s="19">
        <v>6000000</v>
      </c>
      <c r="G16" s="24">
        <v>55920</v>
      </c>
      <c r="H16" s="24">
        <v>2.64</v>
      </c>
      <c r="I16" s="31"/>
      <c r="J16" s="31"/>
      <c r="K16" s="35"/>
    </row>
    <row r="17" spans="2:11" x14ac:dyDescent="0.35">
      <c r="B17" s="8" t="s">
        <v>154</v>
      </c>
      <c r="C17" s="57" t="s">
        <v>155</v>
      </c>
      <c r="D17" s="54" t="s">
        <v>156</v>
      </c>
      <c r="E17" s="6" t="s">
        <v>143</v>
      </c>
      <c r="F17" s="19">
        <v>1600000</v>
      </c>
      <c r="G17" s="24">
        <v>54812.800000000003</v>
      </c>
      <c r="H17" s="24">
        <v>2.59</v>
      </c>
      <c r="I17" s="31"/>
      <c r="J17" s="31"/>
      <c r="K17" s="35"/>
    </row>
    <row r="18" spans="2:11" x14ac:dyDescent="0.35">
      <c r="B18" s="8" t="s">
        <v>101</v>
      </c>
      <c r="C18" s="57" t="s">
        <v>102</v>
      </c>
      <c r="D18" s="54" t="s">
        <v>103</v>
      </c>
      <c r="E18" s="6" t="s">
        <v>104</v>
      </c>
      <c r="F18" s="19">
        <v>1000000</v>
      </c>
      <c r="G18" s="24">
        <v>54493.5</v>
      </c>
      <c r="H18" s="24">
        <v>2.57</v>
      </c>
      <c r="I18" s="31"/>
      <c r="J18" s="31"/>
      <c r="K18" s="35"/>
    </row>
    <row r="19" spans="2:11" x14ac:dyDescent="0.35">
      <c r="B19" s="8" t="s">
        <v>390</v>
      </c>
      <c r="C19" s="57" t="s">
        <v>391</v>
      </c>
      <c r="D19" s="54" t="s">
        <v>392</v>
      </c>
      <c r="E19" s="6" t="s">
        <v>127</v>
      </c>
      <c r="F19" s="19">
        <v>1471272</v>
      </c>
      <c r="G19" s="24">
        <v>54151.64</v>
      </c>
      <c r="H19" s="24">
        <v>2.56</v>
      </c>
      <c r="I19" s="31"/>
      <c r="J19" s="31"/>
      <c r="K19" s="35"/>
    </row>
    <row r="20" spans="2:11" x14ac:dyDescent="0.35">
      <c r="B20" s="8" t="s">
        <v>120</v>
      </c>
      <c r="C20" s="57" t="s">
        <v>121</v>
      </c>
      <c r="D20" s="54" t="s">
        <v>122</v>
      </c>
      <c r="E20" s="6" t="s">
        <v>123</v>
      </c>
      <c r="F20" s="19">
        <v>7501000</v>
      </c>
      <c r="G20" s="24">
        <v>52799.54</v>
      </c>
      <c r="H20" s="24">
        <v>2.4900000000000002</v>
      </c>
      <c r="I20" s="31"/>
      <c r="J20" s="31"/>
      <c r="K20" s="35"/>
    </row>
    <row r="21" spans="2:11" x14ac:dyDescent="0.35">
      <c r="B21" s="8" t="s">
        <v>1922</v>
      </c>
      <c r="C21" s="57" t="s">
        <v>1613</v>
      </c>
      <c r="D21" s="54" t="s">
        <v>1923</v>
      </c>
      <c r="E21" s="6" t="s">
        <v>43</v>
      </c>
      <c r="F21" s="19">
        <v>27000000</v>
      </c>
      <c r="G21" s="24">
        <v>50546.7</v>
      </c>
      <c r="H21" s="24">
        <v>2.39</v>
      </c>
      <c r="I21" s="31"/>
      <c r="J21" s="31"/>
      <c r="K21" s="35"/>
    </row>
    <row r="22" spans="2:11" x14ac:dyDescent="0.35">
      <c r="B22" s="8" t="s">
        <v>303</v>
      </c>
      <c r="C22" s="57" t="s">
        <v>304</v>
      </c>
      <c r="D22" s="54" t="s">
        <v>305</v>
      </c>
      <c r="E22" s="6" t="s">
        <v>290</v>
      </c>
      <c r="F22" s="19">
        <v>115000</v>
      </c>
      <c r="G22" s="24">
        <v>46543.09</v>
      </c>
      <c r="H22" s="24">
        <v>2.2000000000000002</v>
      </c>
      <c r="I22" s="31"/>
      <c r="J22" s="31"/>
      <c r="K22" s="35"/>
    </row>
    <row r="23" spans="2:11" x14ac:dyDescent="0.35">
      <c r="B23" s="8" t="s">
        <v>151</v>
      </c>
      <c r="C23" s="57" t="s">
        <v>152</v>
      </c>
      <c r="D23" s="54" t="s">
        <v>153</v>
      </c>
      <c r="E23" s="6" t="s">
        <v>131</v>
      </c>
      <c r="F23" s="19">
        <v>1200000</v>
      </c>
      <c r="G23" s="24">
        <v>46363.199999999997</v>
      </c>
      <c r="H23" s="24">
        <v>2.19</v>
      </c>
      <c r="I23" s="31"/>
      <c r="J23" s="31"/>
      <c r="K23" s="35"/>
    </row>
    <row r="24" spans="2:11" x14ac:dyDescent="0.35">
      <c r="B24" s="8" t="s">
        <v>1001</v>
      </c>
      <c r="C24" s="57" t="s">
        <v>1002</v>
      </c>
      <c r="D24" s="54" t="s">
        <v>1003</v>
      </c>
      <c r="E24" s="6" t="s">
        <v>127</v>
      </c>
      <c r="F24" s="19">
        <v>3900000</v>
      </c>
      <c r="G24" s="24">
        <v>46281.3</v>
      </c>
      <c r="H24" s="24">
        <v>2.19</v>
      </c>
      <c r="I24" s="31"/>
      <c r="J24" s="31"/>
      <c r="K24" s="35"/>
    </row>
    <row r="25" spans="2:11" x14ac:dyDescent="0.35">
      <c r="B25" s="8" t="s">
        <v>222</v>
      </c>
      <c r="C25" s="57" t="s">
        <v>223</v>
      </c>
      <c r="D25" s="54" t="s">
        <v>224</v>
      </c>
      <c r="E25" s="6" t="s">
        <v>67</v>
      </c>
      <c r="F25" s="19">
        <v>159125</v>
      </c>
      <c r="G25" s="24">
        <v>44230.23</v>
      </c>
      <c r="H25" s="24">
        <v>2.09</v>
      </c>
      <c r="I25" s="31"/>
      <c r="J25" s="31"/>
      <c r="K25" s="35"/>
    </row>
    <row r="26" spans="2:11" x14ac:dyDescent="0.35">
      <c r="B26" s="8" t="s">
        <v>108</v>
      </c>
      <c r="C26" s="57" t="s">
        <v>109</v>
      </c>
      <c r="D26" s="54" t="s">
        <v>110</v>
      </c>
      <c r="E26" s="6" t="s">
        <v>111</v>
      </c>
      <c r="F26" s="19">
        <v>96000</v>
      </c>
      <c r="G26" s="24">
        <v>42934.61</v>
      </c>
      <c r="H26" s="24">
        <v>2.0299999999999998</v>
      </c>
      <c r="I26" s="31"/>
      <c r="J26" s="31"/>
      <c r="K26" s="35"/>
    </row>
    <row r="27" spans="2:11" x14ac:dyDescent="0.35">
      <c r="B27" s="8" t="s">
        <v>225</v>
      </c>
      <c r="C27" s="57" t="s">
        <v>226</v>
      </c>
      <c r="D27" s="54" t="s">
        <v>227</v>
      </c>
      <c r="E27" s="6" t="s">
        <v>150</v>
      </c>
      <c r="F27" s="19">
        <v>8544000</v>
      </c>
      <c r="G27" s="24">
        <v>40391.760000000002</v>
      </c>
      <c r="H27" s="24">
        <v>1.91</v>
      </c>
      <c r="I27" s="31"/>
      <c r="J27" s="31"/>
      <c r="K27" s="35"/>
    </row>
    <row r="28" spans="2:11" x14ac:dyDescent="0.35">
      <c r="B28" s="8" t="s">
        <v>424</v>
      </c>
      <c r="C28" s="57" t="s">
        <v>425</v>
      </c>
      <c r="D28" s="54" t="s">
        <v>426</v>
      </c>
      <c r="E28" s="6" t="s">
        <v>127</v>
      </c>
      <c r="F28" s="19">
        <v>2000000</v>
      </c>
      <c r="G28" s="24">
        <v>38549</v>
      </c>
      <c r="H28" s="24">
        <v>1.82</v>
      </c>
      <c r="I28" s="31"/>
      <c r="J28" s="31"/>
      <c r="K28" s="35"/>
    </row>
    <row r="29" spans="2:11" x14ac:dyDescent="0.35">
      <c r="B29" s="8" t="s">
        <v>895</v>
      </c>
      <c r="C29" s="57" t="s">
        <v>896</v>
      </c>
      <c r="D29" s="54" t="s">
        <v>897</v>
      </c>
      <c r="E29" s="6" t="s">
        <v>139</v>
      </c>
      <c r="F29" s="19">
        <v>2300000</v>
      </c>
      <c r="G29" s="24">
        <v>37469.300000000003</v>
      </c>
      <c r="H29" s="24">
        <v>1.77</v>
      </c>
      <c r="I29" s="31"/>
      <c r="J29" s="31"/>
      <c r="K29" s="35"/>
    </row>
    <row r="30" spans="2:11" x14ac:dyDescent="0.35">
      <c r="B30" s="8" t="s">
        <v>1924</v>
      </c>
      <c r="C30" s="57" t="s">
        <v>1925</v>
      </c>
      <c r="D30" s="54" t="s">
        <v>1926</v>
      </c>
      <c r="E30" s="6" t="s">
        <v>67</v>
      </c>
      <c r="F30" s="19">
        <v>773545</v>
      </c>
      <c r="G30" s="24">
        <v>37399.74</v>
      </c>
      <c r="H30" s="24">
        <v>1.77</v>
      </c>
      <c r="I30" s="31"/>
      <c r="J30" s="31"/>
      <c r="K30" s="35"/>
    </row>
    <row r="31" spans="2:11" x14ac:dyDescent="0.35">
      <c r="B31" s="8" t="s">
        <v>40</v>
      </c>
      <c r="C31" s="57" t="s">
        <v>41</v>
      </c>
      <c r="D31" s="54" t="s">
        <v>42</v>
      </c>
      <c r="E31" s="6" t="s">
        <v>43</v>
      </c>
      <c r="F31" s="19">
        <v>2100001</v>
      </c>
      <c r="G31" s="24">
        <v>35673.769999999997</v>
      </c>
      <c r="H31" s="24">
        <v>1.68</v>
      </c>
      <c r="I31" s="31"/>
      <c r="J31" s="31"/>
      <c r="K31" s="35"/>
    </row>
    <row r="32" spans="2:11" x14ac:dyDescent="0.35">
      <c r="B32" s="8" t="s">
        <v>952</v>
      </c>
      <c r="C32" s="57" t="s">
        <v>953</v>
      </c>
      <c r="D32" s="54" t="s">
        <v>954</v>
      </c>
      <c r="E32" s="6" t="s">
        <v>436</v>
      </c>
      <c r="F32" s="19">
        <v>1950000</v>
      </c>
      <c r="G32" s="24">
        <v>35286.230000000003</v>
      </c>
      <c r="H32" s="24">
        <v>1.67</v>
      </c>
      <c r="I32" s="31"/>
      <c r="J32" s="31"/>
      <c r="K32" s="35"/>
    </row>
    <row r="33" spans="2:11" x14ac:dyDescent="0.35">
      <c r="B33" s="8" t="s">
        <v>1927</v>
      </c>
      <c r="C33" s="57" t="s">
        <v>1928</v>
      </c>
      <c r="D33" s="54" t="s">
        <v>1929</v>
      </c>
      <c r="E33" s="6" t="s">
        <v>123</v>
      </c>
      <c r="F33" s="19">
        <v>4594652</v>
      </c>
      <c r="G33" s="24">
        <v>35135.300000000003</v>
      </c>
      <c r="H33" s="24">
        <v>1.66</v>
      </c>
      <c r="I33" s="31"/>
      <c r="J33" s="31"/>
      <c r="K33" s="35"/>
    </row>
    <row r="34" spans="2:11" x14ac:dyDescent="0.35">
      <c r="B34" s="8" t="s">
        <v>240</v>
      </c>
      <c r="C34" s="57" t="s">
        <v>241</v>
      </c>
      <c r="D34" s="54" t="s">
        <v>242</v>
      </c>
      <c r="E34" s="6" t="s">
        <v>243</v>
      </c>
      <c r="F34" s="19">
        <v>10000000</v>
      </c>
      <c r="G34" s="24">
        <v>34720</v>
      </c>
      <c r="H34" s="24">
        <v>1.64</v>
      </c>
      <c r="I34" s="31"/>
      <c r="J34" s="31"/>
      <c r="K34" s="35"/>
    </row>
    <row r="35" spans="2:11" x14ac:dyDescent="0.35">
      <c r="B35" s="8" t="s">
        <v>1930</v>
      </c>
      <c r="C35" s="57" t="s">
        <v>1931</v>
      </c>
      <c r="D35" s="54" t="s">
        <v>1932</v>
      </c>
      <c r="E35" s="6" t="s">
        <v>200</v>
      </c>
      <c r="F35" s="19">
        <v>2000000</v>
      </c>
      <c r="G35" s="24">
        <v>32836</v>
      </c>
      <c r="H35" s="24">
        <v>1.55</v>
      </c>
      <c r="I35" s="31"/>
      <c r="J35" s="31"/>
      <c r="K35" s="35"/>
    </row>
    <row r="36" spans="2:11" x14ac:dyDescent="0.35">
      <c r="B36" s="8" t="s">
        <v>1933</v>
      </c>
      <c r="C36" s="57" t="s">
        <v>1934</v>
      </c>
      <c r="D36" s="54" t="s">
        <v>1935</v>
      </c>
      <c r="E36" s="6" t="s">
        <v>50</v>
      </c>
      <c r="F36" s="19">
        <v>503625</v>
      </c>
      <c r="G36" s="24">
        <v>31909.68</v>
      </c>
      <c r="H36" s="24">
        <v>1.51</v>
      </c>
      <c r="I36" s="31"/>
      <c r="J36" s="31"/>
      <c r="K36" s="35"/>
    </row>
    <row r="37" spans="2:11" x14ac:dyDescent="0.35">
      <c r="B37" s="8" t="s">
        <v>332</v>
      </c>
      <c r="C37" s="57" t="s">
        <v>333</v>
      </c>
      <c r="D37" s="54" t="s">
        <v>334</v>
      </c>
      <c r="E37" s="6" t="s">
        <v>100</v>
      </c>
      <c r="F37" s="19">
        <v>1265873</v>
      </c>
      <c r="G37" s="24">
        <v>30829.07</v>
      </c>
      <c r="H37" s="24">
        <v>1.46</v>
      </c>
      <c r="I37" s="31"/>
      <c r="J37" s="31"/>
      <c r="K37" s="35"/>
    </row>
    <row r="38" spans="2:11" x14ac:dyDescent="0.35">
      <c r="B38" s="8" t="s">
        <v>319</v>
      </c>
      <c r="C38" s="57" t="s">
        <v>320</v>
      </c>
      <c r="D38" s="54" t="s">
        <v>321</v>
      </c>
      <c r="E38" s="6" t="s">
        <v>143</v>
      </c>
      <c r="F38" s="19">
        <v>900000</v>
      </c>
      <c r="G38" s="24">
        <v>29898.9</v>
      </c>
      <c r="H38" s="24">
        <v>1.41</v>
      </c>
      <c r="I38" s="31"/>
      <c r="J38" s="31"/>
      <c r="K38" s="35"/>
    </row>
    <row r="39" spans="2:11" x14ac:dyDescent="0.35">
      <c r="B39" s="8" t="s">
        <v>329</v>
      </c>
      <c r="C39" s="57" t="s">
        <v>330</v>
      </c>
      <c r="D39" s="54" t="s">
        <v>331</v>
      </c>
      <c r="E39" s="6" t="s">
        <v>150</v>
      </c>
      <c r="F39" s="19">
        <v>3249946</v>
      </c>
      <c r="G39" s="24">
        <v>29751.63</v>
      </c>
      <c r="H39" s="24">
        <v>1.4</v>
      </c>
      <c r="I39" s="31"/>
      <c r="J39" s="31"/>
      <c r="K39" s="35"/>
    </row>
    <row r="40" spans="2:11" x14ac:dyDescent="0.35">
      <c r="B40" s="8" t="s">
        <v>472</v>
      </c>
      <c r="C40" s="57" t="s">
        <v>473</v>
      </c>
      <c r="D40" s="54" t="s">
        <v>474</v>
      </c>
      <c r="E40" s="6" t="s">
        <v>160</v>
      </c>
      <c r="F40" s="19">
        <v>200000</v>
      </c>
      <c r="G40" s="24">
        <v>29001.200000000001</v>
      </c>
      <c r="H40" s="24">
        <v>1.37</v>
      </c>
      <c r="I40" s="31"/>
      <c r="J40" s="31"/>
      <c r="K40" s="35"/>
    </row>
    <row r="41" spans="2:11" x14ac:dyDescent="0.35">
      <c r="B41" s="8" t="s">
        <v>338</v>
      </c>
      <c r="C41" s="57" t="s">
        <v>339</v>
      </c>
      <c r="D41" s="54" t="s">
        <v>340</v>
      </c>
      <c r="E41" s="6" t="s">
        <v>143</v>
      </c>
      <c r="F41" s="19">
        <v>50000000</v>
      </c>
      <c r="G41" s="24">
        <v>28065</v>
      </c>
      <c r="H41" s="24">
        <v>1.33</v>
      </c>
      <c r="I41" s="31"/>
      <c r="J41" s="31"/>
      <c r="K41" s="35"/>
    </row>
    <row r="42" spans="2:11" x14ac:dyDescent="0.35">
      <c r="B42" s="8" t="s">
        <v>1936</v>
      </c>
      <c r="C42" s="57" t="s">
        <v>1937</v>
      </c>
      <c r="D42" s="54" t="s">
        <v>1938</v>
      </c>
      <c r="E42" s="6" t="s">
        <v>78</v>
      </c>
      <c r="F42" s="19">
        <v>7501750</v>
      </c>
      <c r="G42" s="24">
        <v>26875.02</v>
      </c>
      <c r="H42" s="24">
        <v>1.27</v>
      </c>
      <c r="I42" s="31"/>
      <c r="J42" s="31"/>
      <c r="K42" s="35"/>
    </row>
    <row r="43" spans="2:11" x14ac:dyDescent="0.35">
      <c r="B43" s="8" t="s">
        <v>1939</v>
      </c>
      <c r="C43" s="57" t="s">
        <v>1940</v>
      </c>
      <c r="D43" s="54" t="s">
        <v>1941</v>
      </c>
      <c r="E43" s="6" t="s">
        <v>100</v>
      </c>
      <c r="F43" s="19">
        <v>1300000</v>
      </c>
      <c r="G43" s="24">
        <v>25702.95</v>
      </c>
      <c r="H43" s="24">
        <v>1.21</v>
      </c>
      <c r="I43" s="31"/>
      <c r="J43" s="31"/>
      <c r="K43" s="35"/>
    </row>
    <row r="44" spans="2:11" x14ac:dyDescent="0.35">
      <c r="B44" s="8" t="s">
        <v>917</v>
      </c>
      <c r="C44" s="57" t="s">
        <v>918</v>
      </c>
      <c r="D44" s="54" t="s">
        <v>919</v>
      </c>
      <c r="E44" s="6" t="s">
        <v>100</v>
      </c>
      <c r="F44" s="19">
        <v>7000000</v>
      </c>
      <c r="G44" s="24">
        <v>25378.5</v>
      </c>
      <c r="H44" s="24">
        <v>1.2</v>
      </c>
      <c r="I44" s="31"/>
      <c r="J44" s="31"/>
      <c r="K44" s="35"/>
    </row>
    <row r="45" spans="2:11" x14ac:dyDescent="0.35">
      <c r="B45" s="8" t="s">
        <v>132</v>
      </c>
      <c r="C45" s="57" t="s">
        <v>133</v>
      </c>
      <c r="D45" s="54" t="s">
        <v>134</v>
      </c>
      <c r="E45" s="6" t="s">
        <v>135</v>
      </c>
      <c r="F45" s="19">
        <v>15000000</v>
      </c>
      <c r="G45" s="24">
        <v>25335</v>
      </c>
      <c r="H45" s="24">
        <v>1.2</v>
      </c>
      <c r="I45" s="31"/>
      <c r="J45" s="31"/>
      <c r="K45" s="35"/>
    </row>
    <row r="46" spans="2:11" x14ac:dyDescent="0.35">
      <c r="B46" s="8" t="s">
        <v>789</v>
      </c>
      <c r="C46" s="57" t="s">
        <v>790</v>
      </c>
      <c r="D46" s="54" t="s">
        <v>791</v>
      </c>
      <c r="E46" s="6" t="s">
        <v>150</v>
      </c>
      <c r="F46" s="19">
        <v>2000100</v>
      </c>
      <c r="G46" s="24">
        <v>25218.26</v>
      </c>
      <c r="H46" s="24">
        <v>1.19</v>
      </c>
      <c r="I46" s="31"/>
      <c r="J46" s="31"/>
      <c r="K46" s="35"/>
    </row>
    <row r="47" spans="2:11" x14ac:dyDescent="0.35">
      <c r="B47" s="8" t="s">
        <v>244</v>
      </c>
      <c r="C47" s="57" t="s">
        <v>245</v>
      </c>
      <c r="D47" s="54" t="s">
        <v>246</v>
      </c>
      <c r="E47" s="6" t="s">
        <v>143</v>
      </c>
      <c r="F47" s="19">
        <v>2362935</v>
      </c>
      <c r="G47" s="24">
        <v>24673.77</v>
      </c>
      <c r="H47" s="24">
        <v>1.17</v>
      </c>
      <c r="I47" s="31"/>
      <c r="J47" s="31"/>
      <c r="K47" s="35"/>
    </row>
    <row r="48" spans="2:11" x14ac:dyDescent="0.35">
      <c r="B48" s="8" t="s">
        <v>495</v>
      </c>
      <c r="C48" s="57" t="s">
        <v>496</v>
      </c>
      <c r="D48" s="54" t="s">
        <v>497</v>
      </c>
      <c r="E48" s="6" t="s">
        <v>143</v>
      </c>
      <c r="F48" s="19">
        <v>2000000</v>
      </c>
      <c r="G48" s="24">
        <v>24481</v>
      </c>
      <c r="H48" s="24">
        <v>1.1599999999999999</v>
      </c>
      <c r="I48" s="31"/>
      <c r="J48" s="31"/>
      <c r="K48" s="35"/>
    </row>
    <row r="49" spans="2:11" x14ac:dyDescent="0.35">
      <c r="B49" s="8" t="s">
        <v>251</v>
      </c>
      <c r="C49" s="57" t="s">
        <v>252</v>
      </c>
      <c r="D49" s="54" t="s">
        <v>253</v>
      </c>
      <c r="E49" s="6" t="s">
        <v>143</v>
      </c>
      <c r="F49" s="19">
        <v>2527778</v>
      </c>
      <c r="G49" s="24">
        <v>23902.67</v>
      </c>
      <c r="H49" s="24">
        <v>1.1299999999999999</v>
      </c>
      <c r="I49" s="31"/>
      <c r="J49" s="31"/>
      <c r="K49" s="35"/>
    </row>
    <row r="50" spans="2:11" x14ac:dyDescent="0.35">
      <c r="B50" s="8" t="s">
        <v>219</v>
      </c>
      <c r="C50" s="57" t="s">
        <v>220</v>
      </c>
      <c r="D50" s="54" t="s">
        <v>221</v>
      </c>
      <c r="E50" s="6" t="s">
        <v>100</v>
      </c>
      <c r="F50" s="19">
        <v>460892</v>
      </c>
      <c r="G50" s="24">
        <v>23335.19</v>
      </c>
      <c r="H50" s="24">
        <v>1.1000000000000001</v>
      </c>
      <c r="I50" s="31"/>
      <c r="J50" s="31"/>
      <c r="K50" s="35"/>
    </row>
    <row r="51" spans="2:11" x14ac:dyDescent="0.35">
      <c r="B51" s="8" t="s">
        <v>461</v>
      </c>
      <c r="C51" s="57" t="s">
        <v>462</v>
      </c>
      <c r="D51" s="54" t="s">
        <v>463</v>
      </c>
      <c r="E51" s="6" t="s">
        <v>100</v>
      </c>
      <c r="F51" s="19">
        <v>409188</v>
      </c>
      <c r="G51" s="24">
        <v>22608.25</v>
      </c>
      <c r="H51" s="24">
        <v>1.07</v>
      </c>
      <c r="I51" s="31"/>
      <c r="J51" s="31"/>
      <c r="K51" s="35"/>
    </row>
    <row r="52" spans="2:11" x14ac:dyDescent="0.35">
      <c r="B52" s="8" t="s">
        <v>1942</v>
      </c>
      <c r="C52" s="57" t="s">
        <v>1943</v>
      </c>
      <c r="D52" s="54" t="s">
        <v>1944</v>
      </c>
      <c r="E52" s="6" t="s">
        <v>200</v>
      </c>
      <c r="F52" s="19">
        <v>1223964</v>
      </c>
      <c r="G52" s="24">
        <v>22186.18</v>
      </c>
      <c r="H52" s="24">
        <v>1.05</v>
      </c>
      <c r="I52" s="31"/>
      <c r="J52" s="31"/>
      <c r="K52" s="35"/>
    </row>
    <row r="53" spans="2:11" x14ac:dyDescent="0.35">
      <c r="B53" s="8" t="s">
        <v>970</v>
      </c>
      <c r="C53" s="57" t="s">
        <v>971</v>
      </c>
      <c r="D53" s="54" t="s">
        <v>972</v>
      </c>
      <c r="E53" s="6" t="s">
        <v>206</v>
      </c>
      <c r="F53" s="19">
        <v>12000000</v>
      </c>
      <c r="G53" s="24">
        <v>20952</v>
      </c>
      <c r="H53" s="24">
        <v>0.99</v>
      </c>
      <c r="I53" s="31"/>
      <c r="J53" s="31"/>
      <c r="K53" s="35"/>
    </row>
    <row r="54" spans="2:11" x14ac:dyDescent="0.35">
      <c r="B54" s="8" t="s">
        <v>325</v>
      </c>
      <c r="C54" s="57" t="s">
        <v>326</v>
      </c>
      <c r="D54" s="54" t="s">
        <v>327</v>
      </c>
      <c r="E54" s="6" t="s">
        <v>328</v>
      </c>
      <c r="F54" s="19">
        <v>2200000</v>
      </c>
      <c r="G54" s="24">
        <v>20726.2</v>
      </c>
      <c r="H54" s="24">
        <v>0.98</v>
      </c>
      <c r="I54" s="31"/>
      <c r="J54" s="31"/>
      <c r="K54" s="35"/>
    </row>
    <row r="55" spans="2:11" x14ac:dyDescent="0.35">
      <c r="B55" s="8" t="s">
        <v>203</v>
      </c>
      <c r="C55" s="57" t="s">
        <v>204</v>
      </c>
      <c r="D55" s="54" t="s">
        <v>205</v>
      </c>
      <c r="E55" s="6" t="s">
        <v>206</v>
      </c>
      <c r="F55" s="19">
        <v>500370</v>
      </c>
      <c r="G55" s="24">
        <v>19363.82</v>
      </c>
      <c r="H55" s="24">
        <v>0.91</v>
      </c>
      <c r="I55" s="31"/>
      <c r="J55" s="31"/>
      <c r="K55" s="35"/>
    </row>
    <row r="56" spans="2:11" x14ac:dyDescent="0.35">
      <c r="B56" s="8" t="s">
        <v>140</v>
      </c>
      <c r="C56" s="57" t="s">
        <v>141</v>
      </c>
      <c r="D56" s="54" t="s">
        <v>142</v>
      </c>
      <c r="E56" s="6" t="s">
        <v>143</v>
      </c>
      <c r="F56" s="19">
        <v>3600000</v>
      </c>
      <c r="G56" s="24">
        <v>18154.8</v>
      </c>
      <c r="H56" s="24">
        <v>0.86</v>
      </c>
      <c r="I56" s="31"/>
      <c r="J56" s="31"/>
      <c r="K56" s="35"/>
    </row>
    <row r="57" spans="2:11" x14ac:dyDescent="0.35">
      <c r="B57" s="8" t="s">
        <v>908</v>
      </c>
      <c r="C57" s="57" t="s">
        <v>909</v>
      </c>
      <c r="D57" s="54" t="s">
        <v>910</v>
      </c>
      <c r="E57" s="6" t="s">
        <v>100</v>
      </c>
      <c r="F57" s="19">
        <v>541917</v>
      </c>
      <c r="G57" s="24">
        <v>17715.810000000001</v>
      </c>
      <c r="H57" s="24">
        <v>0.84</v>
      </c>
      <c r="I57" s="31"/>
      <c r="J57" s="31"/>
      <c r="K57" s="35"/>
    </row>
    <row r="58" spans="2:11" x14ac:dyDescent="0.35">
      <c r="B58" s="8" t="s">
        <v>1945</v>
      </c>
      <c r="C58" s="57" t="s">
        <v>1946</v>
      </c>
      <c r="D58" s="54" t="s">
        <v>1947</v>
      </c>
      <c r="E58" s="6" t="s">
        <v>127</v>
      </c>
      <c r="F58" s="19">
        <v>376739</v>
      </c>
      <c r="G58" s="24">
        <v>15234.76</v>
      </c>
      <c r="H58" s="24">
        <v>0.72</v>
      </c>
      <c r="I58" s="31"/>
      <c r="J58" s="31"/>
      <c r="K58" s="35"/>
    </row>
    <row r="59" spans="2:11" x14ac:dyDescent="0.35">
      <c r="B59" s="8" t="s">
        <v>1948</v>
      </c>
      <c r="C59" s="57" t="s">
        <v>735</v>
      </c>
      <c r="D59" s="54" t="s">
        <v>1949</v>
      </c>
      <c r="E59" s="6" t="s">
        <v>200</v>
      </c>
      <c r="F59" s="19">
        <v>650000</v>
      </c>
      <c r="G59" s="24">
        <v>15141.43</v>
      </c>
      <c r="H59" s="24">
        <v>0.71</v>
      </c>
      <c r="I59" s="31"/>
      <c r="J59" s="31"/>
      <c r="K59" s="35"/>
    </row>
    <row r="60" spans="2:11" x14ac:dyDescent="0.35">
      <c r="B60" s="8" t="s">
        <v>1950</v>
      </c>
      <c r="C60" s="57" t="s">
        <v>1951</v>
      </c>
      <c r="D60" s="54" t="s">
        <v>1952</v>
      </c>
      <c r="E60" s="6" t="s">
        <v>67</v>
      </c>
      <c r="F60" s="19">
        <v>799300</v>
      </c>
      <c r="G60" s="24">
        <v>14917.74</v>
      </c>
      <c r="H60" s="24">
        <v>0.7</v>
      </c>
      <c r="I60" s="31"/>
      <c r="J60" s="31"/>
      <c r="K60" s="35"/>
    </row>
    <row r="61" spans="2:11" x14ac:dyDescent="0.35">
      <c r="B61" s="8" t="s">
        <v>164</v>
      </c>
      <c r="C61" s="57" t="s">
        <v>165</v>
      </c>
      <c r="D61" s="54" t="s">
        <v>166</v>
      </c>
      <c r="E61" s="6" t="s">
        <v>150</v>
      </c>
      <c r="F61" s="19">
        <v>1279952</v>
      </c>
      <c r="G61" s="24">
        <v>14588.89</v>
      </c>
      <c r="H61" s="24">
        <v>0.69</v>
      </c>
      <c r="I61" s="31"/>
      <c r="J61" s="31"/>
      <c r="K61" s="35"/>
    </row>
    <row r="62" spans="2:11" x14ac:dyDescent="0.35">
      <c r="B62" s="8" t="s">
        <v>257</v>
      </c>
      <c r="C62" s="57" t="s">
        <v>258</v>
      </c>
      <c r="D62" s="54" t="s">
        <v>259</v>
      </c>
      <c r="E62" s="6" t="s">
        <v>100</v>
      </c>
      <c r="F62" s="19">
        <v>2450194</v>
      </c>
      <c r="G62" s="24">
        <v>14310.36</v>
      </c>
      <c r="H62" s="24">
        <v>0.68</v>
      </c>
      <c r="I62" s="31"/>
      <c r="J62" s="31"/>
      <c r="K62" s="35"/>
    </row>
    <row r="63" spans="2:11" x14ac:dyDescent="0.35">
      <c r="B63" s="8" t="s">
        <v>464</v>
      </c>
      <c r="C63" s="57" t="s">
        <v>465</v>
      </c>
      <c r="D63" s="54" t="s">
        <v>466</v>
      </c>
      <c r="E63" s="6" t="s">
        <v>100</v>
      </c>
      <c r="F63" s="19">
        <v>300837</v>
      </c>
      <c r="G63" s="24">
        <v>14102.79</v>
      </c>
      <c r="H63" s="24">
        <v>0.67</v>
      </c>
      <c r="I63" s="31"/>
      <c r="J63" s="31"/>
      <c r="K63" s="35"/>
    </row>
    <row r="64" spans="2:11" x14ac:dyDescent="0.35">
      <c r="B64" s="8" t="s">
        <v>1953</v>
      </c>
      <c r="C64" s="57" t="s">
        <v>1954</v>
      </c>
      <c r="D64" s="54" t="s">
        <v>1955</v>
      </c>
      <c r="E64" s="6" t="s">
        <v>436</v>
      </c>
      <c r="F64" s="19">
        <v>400000</v>
      </c>
      <c r="G64" s="24">
        <v>13935</v>
      </c>
      <c r="H64" s="24">
        <v>0.66</v>
      </c>
      <c r="I64" s="31"/>
      <c r="J64" s="31"/>
      <c r="K64" s="35"/>
    </row>
    <row r="65" spans="2:11" x14ac:dyDescent="0.35">
      <c r="B65" s="8" t="s">
        <v>351</v>
      </c>
      <c r="C65" s="57" t="s">
        <v>352</v>
      </c>
      <c r="D65" s="54" t="s">
        <v>353</v>
      </c>
      <c r="E65" s="6" t="s">
        <v>150</v>
      </c>
      <c r="F65" s="19">
        <v>2500000</v>
      </c>
      <c r="G65" s="24">
        <v>13736.25</v>
      </c>
      <c r="H65" s="24">
        <v>0.65</v>
      </c>
      <c r="I65" s="31"/>
      <c r="J65" s="31"/>
      <c r="K65" s="35"/>
    </row>
    <row r="66" spans="2:11" x14ac:dyDescent="0.35">
      <c r="B66" s="8" t="s">
        <v>516</v>
      </c>
      <c r="C66" s="57" t="s">
        <v>517</v>
      </c>
      <c r="D66" s="54" t="s">
        <v>518</v>
      </c>
      <c r="E66" s="6" t="s">
        <v>85</v>
      </c>
      <c r="F66" s="19">
        <v>3212139</v>
      </c>
      <c r="G66" s="24">
        <v>9562.5400000000009</v>
      </c>
      <c r="H66" s="24">
        <v>0.45</v>
      </c>
      <c r="I66" s="31"/>
      <c r="J66" s="31"/>
      <c r="K66" s="35"/>
    </row>
    <row r="67" spans="2:11" x14ac:dyDescent="0.35">
      <c r="B67" s="8" t="s">
        <v>313</v>
      </c>
      <c r="C67" s="57" t="s">
        <v>314</v>
      </c>
      <c r="D67" s="54" t="s">
        <v>315</v>
      </c>
      <c r="E67" s="6" t="s">
        <v>67</v>
      </c>
      <c r="F67" s="19">
        <v>2700000</v>
      </c>
      <c r="G67" s="24">
        <v>9463.5</v>
      </c>
      <c r="H67" s="24">
        <v>0.45</v>
      </c>
      <c r="I67" s="31"/>
      <c r="J67" s="31"/>
      <c r="K67" s="35"/>
    </row>
    <row r="68" spans="2:11" x14ac:dyDescent="0.35">
      <c r="B68" s="8" t="s">
        <v>929</v>
      </c>
      <c r="C68" s="57" t="s">
        <v>930</v>
      </c>
      <c r="D68" s="54" t="s">
        <v>931</v>
      </c>
      <c r="E68" s="6" t="s">
        <v>100</v>
      </c>
      <c r="F68" s="19">
        <v>206034</v>
      </c>
      <c r="G68" s="24">
        <v>9350.23</v>
      </c>
      <c r="H68" s="24">
        <v>0.44</v>
      </c>
      <c r="I68" s="31"/>
      <c r="J68" s="31"/>
      <c r="K68" s="35"/>
    </row>
    <row r="69" spans="2:11" x14ac:dyDescent="0.35">
      <c r="B69" s="8" t="s">
        <v>213</v>
      </c>
      <c r="C69" s="57" t="s">
        <v>214</v>
      </c>
      <c r="D69" s="54" t="s">
        <v>215</v>
      </c>
      <c r="E69" s="6" t="s">
        <v>50</v>
      </c>
      <c r="F69" s="19">
        <v>61462</v>
      </c>
      <c r="G69" s="24">
        <v>5079.13</v>
      </c>
      <c r="H69" s="24">
        <v>0.24</v>
      </c>
      <c r="I69" s="31"/>
      <c r="J69" s="31"/>
      <c r="K69" s="35"/>
    </row>
    <row r="70" spans="2:11" x14ac:dyDescent="0.35">
      <c r="B70" s="8" t="s">
        <v>418</v>
      </c>
      <c r="C70" s="57" t="s">
        <v>419</v>
      </c>
      <c r="D70" s="54" t="s">
        <v>420</v>
      </c>
      <c r="E70" s="6" t="s">
        <v>200</v>
      </c>
      <c r="F70" s="19">
        <v>955392</v>
      </c>
      <c r="G70" s="24">
        <v>3994.97</v>
      </c>
      <c r="H70" s="24">
        <v>0.19</v>
      </c>
      <c r="I70" s="31"/>
      <c r="J70" s="31"/>
      <c r="K70" s="35"/>
    </row>
    <row r="71" spans="2:11" x14ac:dyDescent="0.35">
      <c r="B71" s="8" t="s">
        <v>1956</v>
      </c>
      <c r="C71" s="57" t="s">
        <v>1957</v>
      </c>
      <c r="D71" s="54" t="s">
        <v>1958</v>
      </c>
      <c r="E71" s="6" t="s">
        <v>312</v>
      </c>
      <c r="F71" s="19">
        <v>58070</v>
      </c>
      <c r="G71" s="24">
        <v>459.16</v>
      </c>
      <c r="H71" s="24">
        <v>0.02</v>
      </c>
      <c r="I71" s="31"/>
      <c r="J71" s="31"/>
      <c r="K71" s="35"/>
    </row>
    <row r="72" spans="2:11" x14ac:dyDescent="0.35">
      <c r="B72" s="8" t="s">
        <v>449</v>
      </c>
      <c r="C72" s="57" t="s">
        <v>450</v>
      </c>
      <c r="D72" s="54" t="s">
        <v>451</v>
      </c>
      <c r="E72" s="6" t="s">
        <v>67</v>
      </c>
      <c r="F72" s="19">
        <v>46785</v>
      </c>
      <c r="G72" s="24">
        <v>66</v>
      </c>
      <c r="H72" s="24" t="s">
        <v>4923</v>
      </c>
      <c r="I72" s="31"/>
      <c r="J72" s="31"/>
      <c r="K72" s="35"/>
    </row>
    <row r="73" spans="2:11" x14ac:dyDescent="0.35">
      <c r="B73" s="8" t="s">
        <v>482</v>
      </c>
      <c r="C73" s="57" t="s">
        <v>483</v>
      </c>
      <c r="D73" s="54" t="s">
        <v>484</v>
      </c>
      <c r="E73" s="6" t="s">
        <v>312</v>
      </c>
      <c r="F73" s="19">
        <v>212</v>
      </c>
      <c r="G73" s="24">
        <v>1.76</v>
      </c>
      <c r="H73" s="24" t="s">
        <v>4923</v>
      </c>
      <c r="I73" s="31"/>
      <c r="J73" s="31"/>
      <c r="K73" s="35"/>
    </row>
    <row r="74" spans="2:11" x14ac:dyDescent="0.35">
      <c r="B74" s="8" t="s">
        <v>363</v>
      </c>
      <c r="C74" s="57" t="s">
        <v>364</v>
      </c>
      <c r="D74" s="54" t="s">
        <v>365</v>
      </c>
      <c r="E74" s="6" t="s">
        <v>250</v>
      </c>
      <c r="F74" s="19">
        <v>2562406</v>
      </c>
      <c r="G74" s="61">
        <v>0</v>
      </c>
      <c r="H74" s="24" t="s">
        <v>4923</v>
      </c>
      <c r="I74" s="31"/>
      <c r="J74" s="31"/>
      <c r="K74" s="35" t="s">
        <v>4964</v>
      </c>
    </row>
    <row r="75" spans="2:11" x14ac:dyDescent="0.35">
      <c r="C75" s="58" t="s">
        <v>171</v>
      </c>
      <c r="D75" s="54"/>
      <c r="E75" s="6"/>
      <c r="F75" s="19"/>
      <c r="G75" s="25">
        <v>1979494.92</v>
      </c>
      <c r="H75" s="25">
        <v>93.53</v>
      </c>
      <c r="I75" s="31"/>
      <c r="J75" s="31"/>
      <c r="K75" s="35"/>
    </row>
    <row r="76" spans="2:11" x14ac:dyDescent="0.35">
      <c r="C76" s="57"/>
      <c r="D76" s="54"/>
      <c r="E76" s="6"/>
      <c r="F76" s="19"/>
      <c r="G76" s="24"/>
      <c r="H76" s="24"/>
      <c r="I76" s="31"/>
      <c r="J76" s="31"/>
      <c r="K76" s="35"/>
    </row>
    <row r="77" spans="2:11" x14ac:dyDescent="0.35">
      <c r="C77" s="58" t="s">
        <v>3</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8" t="s">
        <v>4</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5</v>
      </c>
      <c r="D81" s="54"/>
      <c r="E81" s="6"/>
      <c r="F81" s="19"/>
      <c r="G81" s="24"/>
      <c r="H81" s="24"/>
      <c r="I81" s="31"/>
      <c r="J81" s="31"/>
      <c r="K81" s="35"/>
    </row>
    <row r="82" spans="1:11" x14ac:dyDescent="0.35">
      <c r="C82" s="57"/>
      <c r="D82" s="54"/>
      <c r="E82" s="6"/>
      <c r="F82" s="19"/>
      <c r="G82" s="24"/>
      <c r="H82" s="24"/>
      <c r="I82" s="31"/>
      <c r="J82" s="31"/>
      <c r="K82" s="35"/>
    </row>
    <row r="83" spans="1:11" x14ac:dyDescent="0.35">
      <c r="C83" s="58" t="s">
        <v>6</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7</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8</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9</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C91" s="58" t="s">
        <v>10</v>
      </c>
      <c r="D91" s="54"/>
      <c r="E91" s="6"/>
      <c r="F91" s="19"/>
      <c r="G91" s="24" t="s">
        <v>2</v>
      </c>
      <c r="H91" s="24" t="s">
        <v>2</v>
      </c>
      <c r="I91" s="31"/>
      <c r="J91" s="31"/>
      <c r="K91" s="35"/>
    </row>
    <row r="92" spans="1:11" x14ac:dyDescent="0.35">
      <c r="C92" s="57"/>
      <c r="D92" s="54"/>
      <c r="E92" s="6"/>
      <c r="F92" s="19"/>
      <c r="G92" s="24"/>
      <c r="H92" s="24"/>
      <c r="I92" s="31"/>
      <c r="J92" s="31"/>
      <c r="K92" s="35"/>
    </row>
    <row r="93" spans="1:11" x14ac:dyDescent="0.35">
      <c r="A93" s="10"/>
      <c r="B93" s="28"/>
      <c r="C93" s="58" t="s">
        <v>11</v>
      </c>
      <c r="D93" s="54"/>
      <c r="E93" s="6"/>
      <c r="F93" s="19"/>
      <c r="G93" s="24"/>
      <c r="H93" s="24"/>
      <c r="I93" s="31"/>
      <c r="J93" s="31"/>
      <c r="K93" s="35"/>
    </row>
    <row r="94" spans="1:11" x14ac:dyDescent="0.35">
      <c r="A94" s="28"/>
      <c r="B94" s="28"/>
      <c r="C94" s="58" t="s">
        <v>13</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14</v>
      </c>
      <c r="D96" s="54"/>
      <c r="E96" s="6"/>
      <c r="F96" s="19"/>
      <c r="G96" s="24" t="s">
        <v>2</v>
      </c>
      <c r="H96" s="24" t="s">
        <v>2</v>
      </c>
      <c r="I96" s="31"/>
      <c r="J96" s="31"/>
      <c r="K96" s="35"/>
    </row>
    <row r="97" spans="1:11" x14ac:dyDescent="0.35">
      <c r="A97" s="28"/>
      <c r="B97" s="28"/>
      <c r="C97" s="58"/>
      <c r="D97" s="54"/>
      <c r="E97" s="6"/>
      <c r="F97" s="19"/>
      <c r="G97" s="24"/>
      <c r="H97" s="24"/>
      <c r="I97" s="31"/>
      <c r="J97" s="31"/>
      <c r="K97" s="35"/>
    </row>
    <row r="98" spans="1:11" x14ac:dyDescent="0.35">
      <c r="C98" s="59" t="s">
        <v>15</v>
      </c>
      <c r="D98" s="54"/>
      <c r="E98" s="6"/>
      <c r="F98" s="19"/>
      <c r="G98" s="24"/>
      <c r="H98" s="24"/>
      <c r="I98" s="31"/>
      <c r="J98" s="31"/>
      <c r="K98" s="35"/>
    </row>
    <row r="99" spans="1:11" x14ac:dyDescent="0.35">
      <c r="B99" s="8" t="s">
        <v>1022</v>
      </c>
      <c r="C99" s="57" t="s">
        <v>1023</v>
      </c>
      <c r="D99" s="54" t="s">
        <v>1024</v>
      </c>
      <c r="E99" s="6" t="s">
        <v>185</v>
      </c>
      <c r="F99" s="19">
        <v>7500000</v>
      </c>
      <c r="G99" s="24">
        <v>7391.84</v>
      </c>
      <c r="H99" s="24">
        <v>0.35</v>
      </c>
      <c r="I99" s="31">
        <v>6.5137</v>
      </c>
      <c r="J99" s="31"/>
      <c r="K99" s="35"/>
    </row>
    <row r="100" spans="1:11" x14ac:dyDescent="0.35">
      <c r="B100" s="8" t="s">
        <v>1028</v>
      </c>
      <c r="C100" s="57" t="s">
        <v>1029</v>
      </c>
      <c r="D100" s="54" t="s">
        <v>1030</v>
      </c>
      <c r="E100" s="6" t="s">
        <v>185</v>
      </c>
      <c r="F100" s="19">
        <v>5000000</v>
      </c>
      <c r="G100" s="24">
        <v>4958.9799999999996</v>
      </c>
      <c r="H100" s="24">
        <v>0.23</v>
      </c>
      <c r="I100" s="31">
        <v>6.4250999999999996</v>
      </c>
      <c r="J100" s="31"/>
      <c r="K100" s="35"/>
    </row>
    <row r="101" spans="1:11" x14ac:dyDescent="0.35">
      <c r="B101" s="8" t="s">
        <v>182</v>
      </c>
      <c r="C101" s="57" t="s">
        <v>183</v>
      </c>
      <c r="D101" s="54" t="s">
        <v>184</v>
      </c>
      <c r="E101" s="6" t="s">
        <v>185</v>
      </c>
      <c r="F101" s="19">
        <v>3000000</v>
      </c>
      <c r="G101" s="24">
        <v>2934.4</v>
      </c>
      <c r="H101" s="24">
        <v>0.14000000000000001</v>
      </c>
      <c r="I101" s="31">
        <v>6.5805999999999996</v>
      </c>
      <c r="J101" s="31"/>
      <c r="K101" s="35"/>
    </row>
    <row r="102" spans="1:11" x14ac:dyDescent="0.35">
      <c r="C102" s="58" t="s">
        <v>171</v>
      </c>
      <c r="D102" s="54"/>
      <c r="E102" s="6"/>
      <c r="F102" s="19"/>
      <c r="G102" s="25">
        <v>15285.22</v>
      </c>
      <c r="H102" s="25">
        <v>0.72</v>
      </c>
      <c r="I102" s="31"/>
      <c r="J102" s="31"/>
      <c r="K102" s="35"/>
    </row>
    <row r="103" spans="1:11" x14ac:dyDescent="0.35">
      <c r="C103" s="57"/>
      <c r="D103" s="54"/>
      <c r="E103" s="6"/>
      <c r="F103" s="19"/>
      <c r="G103" s="24"/>
      <c r="H103" s="24"/>
      <c r="I103" s="31"/>
      <c r="J103" s="31"/>
      <c r="K103" s="35"/>
    </row>
    <row r="104" spans="1:11" x14ac:dyDescent="0.35">
      <c r="C104" s="58" t="s">
        <v>16</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17</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18</v>
      </c>
      <c r="D108" s="54"/>
      <c r="E108" s="6"/>
      <c r="F108" s="19"/>
      <c r="G108" s="24"/>
      <c r="H108" s="24"/>
      <c r="I108" s="31"/>
      <c r="J108" s="31"/>
      <c r="K108" s="35"/>
    </row>
    <row r="109" spans="1:11" x14ac:dyDescent="0.35">
      <c r="A109" s="28"/>
      <c r="B109" s="28"/>
      <c r="C109" s="58" t="s">
        <v>19</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20</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A113" s="28"/>
      <c r="B113" s="28"/>
      <c r="C113" s="58" t="s">
        <v>21</v>
      </c>
      <c r="D113" s="54"/>
      <c r="E113" s="6"/>
      <c r="F113" s="19"/>
      <c r="G113" s="24" t="s">
        <v>2</v>
      </c>
      <c r="H113" s="24" t="s">
        <v>2</v>
      </c>
      <c r="I113" s="31"/>
      <c r="J113" s="31"/>
      <c r="K113" s="35"/>
    </row>
    <row r="114" spans="1:54" x14ac:dyDescent="0.35">
      <c r="A114" s="28"/>
      <c r="B114" s="28"/>
      <c r="C114" s="58"/>
      <c r="D114" s="54"/>
      <c r="E114" s="6"/>
      <c r="F114" s="19"/>
      <c r="G114" s="24"/>
      <c r="H114" s="24"/>
      <c r="I114" s="31"/>
      <c r="J114" s="31"/>
      <c r="K114" s="35"/>
    </row>
    <row r="115" spans="1:54" x14ac:dyDescent="0.35">
      <c r="A115" s="28"/>
      <c r="B115" s="28"/>
      <c r="C115" s="58" t="s">
        <v>22</v>
      </c>
      <c r="D115" s="54"/>
      <c r="E115" s="6"/>
      <c r="F115" s="19"/>
      <c r="G115" s="24" t="s">
        <v>2</v>
      </c>
      <c r="H115" s="24" t="s">
        <v>2</v>
      </c>
      <c r="I115" s="31"/>
      <c r="J115" s="31"/>
      <c r="K115" s="35"/>
    </row>
    <row r="116" spans="1:54" x14ac:dyDescent="0.35">
      <c r="A116" s="28"/>
      <c r="B116" s="28"/>
      <c r="C116" s="58"/>
      <c r="D116" s="54"/>
      <c r="E116" s="6"/>
      <c r="F116" s="19"/>
      <c r="G116" s="24"/>
      <c r="H116" s="24"/>
      <c r="I116" s="31"/>
      <c r="J116" s="31"/>
      <c r="K116" s="35"/>
    </row>
    <row r="117" spans="1:54" x14ac:dyDescent="0.35">
      <c r="A117" s="28"/>
      <c r="B117" s="28"/>
      <c r="C117" s="58" t="s">
        <v>23</v>
      </c>
      <c r="D117" s="54"/>
      <c r="E117" s="6"/>
      <c r="F117" s="19"/>
      <c r="G117" s="24" t="s">
        <v>2</v>
      </c>
      <c r="H117" s="24" t="s">
        <v>2</v>
      </c>
      <c r="I117" s="31"/>
      <c r="J117" s="31"/>
      <c r="K117" s="35"/>
    </row>
    <row r="118" spans="1:54" x14ac:dyDescent="0.35">
      <c r="A118" s="28"/>
      <c r="B118" s="28"/>
      <c r="C118" s="58"/>
      <c r="D118" s="54"/>
      <c r="E118" s="6"/>
      <c r="F118" s="19"/>
      <c r="G118" s="24"/>
      <c r="H118" s="24"/>
      <c r="I118" s="31"/>
      <c r="J118" s="31"/>
      <c r="K118" s="35"/>
    </row>
    <row r="119" spans="1:54" x14ac:dyDescent="0.35">
      <c r="C119" s="59" t="s">
        <v>24</v>
      </c>
      <c r="D119" s="54"/>
      <c r="E119" s="6"/>
      <c r="F119" s="19"/>
      <c r="G119" s="24"/>
      <c r="H119" s="24"/>
      <c r="I119" s="31"/>
      <c r="J119" s="31"/>
      <c r="K119" s="35"/>
    </row>
    <row r="120" spans="1:54" x14ac:dyDescent="0.35">
      <c r="B120" s="8" t="s">
        <v>186</v>
      </c>
      <c r="C120" s="57" t="s">
        <v>187</v>
      </c>
      <c r="D120" s="54"/>
      <c r="E120" s="6"/>
      <c r="F120" s="19"/>
      <c r="G120" s="24">
        <v>122214.3</v>
      </c>
      <c r="H120" s="24">
        <v>5.77</v>
      </c>
      <c r="I120" s="31"/>
      <c r="J120" s="31"/>
      <c r="K120" s="35"/>
    </row>
    <row r="121" spans="1:54" x14ac:dyDescent="0.35">
      <c r="C121" s="58" t="s">
        <v>171</v>
      </c>
      <c r="D121" s="54"/>
      <c r="E121" s="6"/>
      <c r="F121" s="19"/>
      <c r="G121" s="25">
        <v>122214.3</v>
      </c>
      <c r="H121" s="25">
        <v>5.77</v>
      </c>
      <c r="I121" s="31"/>
      <c r="J121" s="31"/>
      <c r="K121" s="35"/>
    </row>
    <row r="122" spans="1:54" x14ac:dyDescent="0.35">
      <c r="C122" s="57"/>
      <c r="D122" s="54"/>
      <c r="E122" s="6"/>
      <c r="F122" s="19"/>
      <c r="G122" s="24"/>
      <c r="H122" s="24"/>
      <c r="I122" s="31"/>
      <c r="J122" s="31"/>
      <c r="K122" s="35"/>
    </row>
    <row r="123" spans="1:54" x14ac:dyDescent="0.35">
      <c r="A123" s="10"/>
      <c r="B123" s="28"/>
      <c r="C123" s="58" t="s">
        <v>25</v>
      </c>
      <c r="D123" s="54"/>
      <c r="E123" s="6"/>
      <c r="F123" s="19"/>
      <c r="G123" s="24"/>
      <c r="H123" s="24"/>
      <c r="I123" s="31"/>
      <c r="J123" s="31"/>
      <c r="K123" s="35"/>
    </row>
    <row r="124" spans="1:54" s="2" customFormat="1" ht="13.5" x14ac:dyDescent="0.35">
      <c r="A124" s="28"/>
      <c r="B124" s="28"/>
      <c r="C124" s="57" t="s">
        <v>4922</v>
      </c>
      <c r="D124" s="54"/>
      <c r="E124" s="6"/>
      <c r="F124" s="19"/>
      <c r="G124" s="24">
        <v>210</v>
      </c>
      <c r="H124" s="24">
        <v>0.01</v>
      </c>
      <c r="I124" s="31"/>
      <c r="J124" s="31"/>
      <c r="K124" s="35"/>
      <c r="L124" s="3"/>
      <c r="AI124" s="3"/>
      <c r="AV124" s="3"/>
      <c r="AX124" s="3"/>
      <c r="BB124" s="3"/>
    </row>
    <row r="125" spans="1:54" x14ac:dyDescent="0.35">
      <c r="B125" s="8"/>
      <c r="C125" s="57" t="s">
        <v>188</v>
      </c>
      <c r="D125" s="54"/>
      <c r="E125" s="6"/>
      <c r="F125" s="19"/>
      <c r="G125" s="24">
        <v>515.36</v>
      </c>
      <c r="H125" s="24">
        <v>-3.0000000000000006E-2</v>
      </c>
      <c r="I125" s="31"/>
      <c r="J125" s="31"/>
      <c r="K125" s="35"/>
    </row>
    <row r="126" spans="1:54" x14ac:dyDescent="0.35">
      <c r="C126" s="58" t="s">
        <v>171</v>
      </c>
      <c r="D126" s="54"/>
      <c r="E126" s="6"/>
      <c r="F126" s="19"/>
      <c r="G126" s="25">
        <v>725.36</v>
      </c>
      <c r="H126" s="25">
        <v>-2.0000000000000004E-2</v>
      </c>
      <c r="I126" s="31"/>
      <c r="J126" s="31"/>
      <c r="K126" s="35"/>
    </row>
    <row r="127" spans="1:54" x14ac:dyDescent="0.35">
      <c r="C127" s="57"/>
      <c r="D127" s="54"/>
      <c r="E127" s="6"/>
      <c r="F127" s="19"/>
      <c r="G127" s="24"/>
      <c r="H127" s="24"/>
      <c r="I127" s="31"/>
      <c r="J127" s="31"/>
      <c r="K127" s="35"/>
    </row>
    <row r="128" spans="1:54" x14ac:dyDescent="0.35">
      <c r="C128" s="60" t="s">
        <v>189</v>
      </c>
      <c r="D128" s="55"/>
      <c r="E128" s="5"/>
      <c r="F128" s="20"/>
      <c r="G128" s="26">
        <v>2117719.7999999998</v>
      </c>
      <c r="H128" s="26">
        <v>100</v>
      </c>
      <c r="I128" s="32"/>
      <c r="J128" s="32"/>
      <c r="K128" s="36"/>
    </row>
    <row r="130" spans="2:11" s="50" customFormat="1" ht="15" x14ac:dyDescent="0.4">
      <c r="C130" s="50" t="s">
        <v>4673</v>
      </c>
      <c r="F130" s="51"/>
      <c r="G130" s="51"/>
      <c r="H130" s="51"/>
    </row>
    <row r="131" spans="2:11" s="42" customFormat="1" ht="27" x14ac:dyDescent="0.35">
      <c r="B131" s="43"/>
      <c r="C131" s="43" t="s">
        <v>4668</v>
      </c>
      <c r="D131" s="43" t="s">
        <v>4669</v>
      </c>
      <c r="E131" s="43" t="s">
        <v>4670</v>
      </c>
      <c r="F131" s="44" t="s">
        <v>34</v>
      </c>
      <c r="G131" s="45" t="s">
        <v>4671</v>
      </c>
      <c r="H131" s="44" t="s">
        <v>36</v>
      </c>
      <c r="I131" s="43" t="s">
        <v>39</v>
      </c>
    </row>
    <row r="132" spans="2:11" s="42" customFormat="1" ht="13.5" x14ac:dyDescent="0.35">
      <c r="B132" s="43"/>
      <c r="C132" s="43" t="s">
        <v>4676</v>
      </c>
      <c r="D132" s="43"/>
      <c r="E132" s="43"/>
      <c r="F132" s="44"/>
      <c r="G132" s="45"/>
      <c r="H132" s="44"/>
      <c r="I132" s="43"/>
    </row>
    <row r="133" spans="2:11" s="2" customFormat="1" ht="13.5" x14ac:dyDescent="0.35">
      <c r="B133" s="46">
        <v>2219019</v>
      </c>
      <c r="C133" s="46" t="s">
        <v>4789</v>
      </c>
      <c r="D133" s="46" t="s">
        <v>4666</v>
      </c>
      <c r="E133" s="46" t="s">
        <v>67</v>
      </c>
      <c r="F133" s="47">
        <v>15875</v>
      </c>
      <c r="G133" s="47">
        <v>4381.3412500000004</v>
      </c>
      <c r="H133" s="47">
        <v>0.21</v>
      </c>
      <c r="I133" s="46"/>
    </row>
    <row r="134" spans="2:11" s="2" customFormat="1" ht="13.5" x14ac:dyDescent="0.35">
      <c r="B134" s="46">
        <v>2218936</v>
      </c>
      <c r="C134" s="46" t="s">
        <v>4788</v>
      </c>
      <c r="D134" s="46" t="s">
        <v>4666</v>
      </c>
      <c r="E134" s="46" t="s">
        <v>200</v>
      </c>
      <c r="F134" s="47">
        <v>256550</v>
      </c>
      <c r="G134" s="47">
        <v>4536.7019250000003</v>
      </c>
      <c r="H134" s="47">
        <v>0.21</v>
      </c>
      <c r="I134" s="46"/>
    </row>
    <row r="135" spans="2:11" s="2" customFormat="1" ht="13.5" x14ac:dyDescent="0.35">
      <c r="B135" s="46">
        <v>2218880</v>
      </c>
      <c r="C135" s="46" t="s">
        <v>4790</v>
      </c>
      <c r="D135" s="46" t="s">
        <v>4666</v>
      </c>
      <c r="E135" s="46" t="s">
        <v>67</v>
      </c>
      <c r="F135" s="47">
        <v>700700</v>
      </c>
      <c r="G135" s="47">
        <v>13118.855750000001</v>
      </c>
      <c r="H135" s="47">
        <v>0.62</v>
      </c>
      <c r="I135" s="46"/>
    </row>
    <row r="136" spans="2:11" s="1" customFormat="1" ht="13.5" x14ac:dyDescent="0.35">
      <c r="B136" s="48"/>
      <c r="C136" s="48" t="s">
        <v>4672</v>
      </c>
      <c r="D136" s="48"/>
      <c r="E136" s="48"/>
      <c r="F136" s="49"/>
      <c r="G136" s="49">
        <v>22036.898925000001</v>
      </c>
      <c r="H136" s="49">
        <v>1.04</v>
      </c>
      <c r="I136" s="48"/>
    </row>
    <row r="138" spans="2:11" x14ac:dyDescent="0.35">
      <c r="C138" s="1" t="s">
        <v>190</v>
      </c>
    </row>
    <row r="139" spans="2:11" x14ac:dyDescent="0.35">
      <c r="C139" s="37" t="s">
        <v>191</v>
      </c>
      <c r="D139" s="37"/>
      <c r="E139" s="37"/>
      <c r="F139" s="37"/>
      <c r="G139" s="37"/>
      <c r="H139" s="37"/>
      <c r="I139" s="37"/>
      <c r="J139" s="37"/>
      <c r="K139" s="37"/>
    </row>
    <row r="140" spans="2:11" x14ac:dyDescent="0.35">
      <c r="C140" s="2" t="s">
        <v>192</v>
      </c>
    </row>
    <row r="141" spans="2:11" x14ac:dyDescent="0.35">
      <c r="C141" s="2" t="s">
        <v>193</v>
      </c>
    </row>
    <row r="142" spans="2:11" ht="30" customHeight="1" x14ac:dyDescent="0.35">
      <c r="C142" s="81" t="s">
        <v>194</v>
      </c>
      <c r="D142" s="82"/>
      <c r="E142" s="82"/>
      <c r="F142" s="82"/>
      <c r="G142" s="82"/>
      <c r="H142" s="82"/>
      <c r="I142" s="82"/>
      <c r="J142" s="82"/>
      <c r="K142" s="82"/>
    </row>
    <row r="143" spans="2:11" x14ac:dyDescent="0.35">
      <c r="C143" s="2" t="s">
        <v>195</v>
      </c>
    </row>
    <row r="145" spans="3:6" x14ac:dyDescent="0.35">
      <c r="C145" s="78" t="s">
        <v>5006</v>
      </c>
      <c r="E145" s="78" t="s">
        <v>5007</v>
      </c>
      <c r="F145" s="79"/>
    </row>
    <row r="146" spans="3:6" x14ac:dyDescent="0.35">
      <c r="E146" s="2" t="s">
        <v>5026</v>
      </c>
    </row>
  </sheetData>
  <mergeCells count="1">
    <mergeCell ref="C142:K142"/>
  </mergeCells>
  <hyperlinks>
    <hyperlink ref="J2" location="'Index'!A1" display="'Index'!A1" xr:uid="{F30DF1CD-A5B9-4FDA-974C-FE3297C52058}"/>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10C9D-AF17-4E7A-9A50-1C46B7623B10}">
  <sheetPr codeName="Sheet1"/>
  <dimension ref="A1:IV73"/>
  <sheetViews>
    <sheetView showGridLines="0" zoomScale="90" zoomScaleNormal="90" workbookViewId="0">
      <pane ySplit="6" topLeftCell="A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1959</v>
      </c>
      <c r="J2" s="38" t="s">
        <v>4662</v>
      </c>
    </row>
    <row r="3" spans="1:54" ht="16" x14ac:dyDescent="0.4">
      <c r="C3" s="1" t="s">
        <v>28</v>
      </c>
      <c r="D3" s="21" t="s">
        <v>1960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1961</v>
      </c>
      <c r="C24" s="57" t="s">
        <v>1962</v>
      </c>
      <c r="D24" s="54" t="s">
        <v>1963</v>
      </c>
      <c r="E24" s="6" t="s">
        <v>185</v>
      </c>
      <c r="F24" s="19">
        <v>124000000</v>
      </c>
      <c r="G24" s="24">
        <v>126983.94</v>
      </c>
      <c r="H24" s="24">
        <v>70.55</v>
      </c>
      <c r="I24" s="31">
        <v>6.8559232999999997</v>
      </c>
      <c r="J24" s="31"/>
      <c r="K24" s="35"/>
    </row>
    <row r="25" spans="1:11" x14ac:dyDescent="0.35">
      <c r="B25" s="8" t="s">
        <v>702</v>
      </c>
      <c r="C25" s="57" t="s">
        <v>703</v>
      </c>
      <c r="D25" s="54" t="s">
        <v>704</v>
      </c>
      <c r="E25" s="6" t="s">
        <v>185</v>
      </c>
      <c r="F25" s="19">
        <v>45500000</v>
      </c>
      <c r="G25" s="24">
        <v>46783.69</v>
      </c>
      <c r="H25" s="24">
        <v>25.99</v>
      </c>
      <c r="I25" s="31">
        <v>6.956982</v>
      </c>
      <c r="J25" s="31"/>
      <c r="K25" s="35"/>
    </row>
    <row r="26" spans="1:11" x14ac:dyDescent="0.35">
      <c r="C26" s="58" t="s">
        <v>171</v>
      </c>
      <c r="D26" s="54"/>
      <c r="E26" s="6"/>
      <c r="F26" s="19"/>
      <c r="G26" s="25">
        <v>173767.63</v>
      </c>
      <c r="H26" s="25">
        <v>96.54</v>
      </c>
      <c r="I26" s="31"/>
      <c r="J26" s="31"/>
      <c r="K26" s="35"/>
    </row>
    <row r="27" spans="1:11" x14ac:dyDescent="0.35">
      <c r="C27" s="57"/>
      <c r="D27" s="54"/>
      <c r="E27" s="6"/>
      <c r="F27" s="19"/>
      <c r="G27" s="24"/>
      <c r="H27" s="24"/>
      <c r="I27" s="31"/>
      <c r="J27" s="31"/>
      <c r="K27" s="35"/>
    </row>
    <row r="28" spans="1:11" x14ac:dyDescent="0.35">
      <c r="C28" s="58" t="s">
        <v>10</v>
      </c>
      <c r="D28" s="54"/>
      <c r="E28" s="6"/>
      <c r="F28" s="19"/>
      <c r="G28" s="24" t="s">
        <v>2</v>
      </c>
      <c r="H28" s="24" t="s">
        <v>2</v>
      </c>
      <c r="I28" s="31"/>
      <c r="J28" s="31"/>
      <c r="K28" s="35"/>
    </row>
    <row r="29" spans="1:11" x14ac:dyDescent="0.35">
      <c r="C29" s="57"/>
      <c r="D29" s="54"/>
      <c r="E29" s="6"/>
      <c r="F29" s="19"/>
      <c r="G29" s="24"/>
      <c r="H29" s="24"/>
      <c r="I29" s="31"/>
      <c r="J29" s="31"/>
      <c r="K29" s="35"/>
    </row>
    <row r="30" spans="1:11" x14ac:dyDescent="0.35">
      <c r="C30" s="58" t="s">
        <v>11</v>
      </c>
      <c r="D30" s="54"/>
      <c r="E30" s="6"/>
      <c r="F30" s="19"/>
      <c r="G30" s="24"/>
      <c r="H30" s="24"/>
      <c r="I30" s="31"/>
      <c r="J30" s="31"/>
      <c r="K30" s="35"/>
    </row>
    <row r="31" spans="1:11" x14ac:dyDescent="0.35">
      <c r="C31" s="57"/>
      <c r="D31" s="54"/>
      <c r="E31" s="6"/>
      <c r="F31" s="19"/>
      <c r="G31" s="24"/>
      <c r="H31" s="24"/>
      <c r="I31" s="31"/>
      <c r="J31" s="31"/>
      <c r="K31" s="35"/>
    </row>
    <row r="32" spans="1:11" x14ac:dyDescent="0.35">
      <c r="C32" s="58" t="s">
        <v>13</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14</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15</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16</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C40" s="58" t="s">
        <v>17</v>
      </c>
      <c r="D40" s="54"/>
      <c r="E40" s="6"/>
      <c r="F40" s="19"/>
      <c r="G40" s="24" t="s">
        <v>2</v>
      </c>
      <c r="H40" s="24" t="s">
        <v>2</v>
      </c>
      <c r="I40" s="31"/>
      <c r="J40" s="31"/>
      <c r="K40" s="35"/>
    </row>
    <row r="41" spans="1:11" x14ac:dyDescent="0.35">
      <c r="C41" s="57"/>
      <c r="D41" s="54"/>
      <c r="E41" s="6"/>
      <c r="F41" s="19"/>
      <c r="G41" s="24"/>
      <c r="H41" s="24"/>
      <c r="I41" s="31"/>
      <c r="J41" s="31"/>
      <c r="K41" s="35"/>
    </row>
    <row r="42" spans="1:11" x14ac:dyDescent="0.35">
      <c r="A42" s="10"/>
      <c r="B42" s="28"/>
      <c r="C42" s="58" t="s">
        <v>18</v>
      </c>
      <c r="D42" s="54"/>
      <c r="E42" s="6"/>
      <c r="F42" s="19"/>
      <c r="G42" s="24"/>
      <c r="H42" s="24"/>
      <c r="I42" s="31"/>
      <c r="J42" s="31"/>
      <c r="K42" s="35"/>
    </row>
    <row r="43" spans="1:11" x14ac:dyDescent="0.35">
      <c r="A43" s="28"/>
      <c r="B43" s="28"/>
      <c r="C43" s="58" t="s">
        <v>19</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20</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21</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22</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23</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3431.66</v>
      </c>
      <c r="H54" s="24">
        <v>1.91</v>
      </c>
      <c r="I54" s="31"/>
      <c r="J54" s="31"/>
      <c r="K54" s="35"/>
    </row>
    <row r="55" spans="1:54" x14ac:dyDescent="0.35">
      <c r="C55" s="58" t="s">
        <v>171</v>
      </c>
      <c r="D55" s="54"/>
      <c r="E55" s="6"/>
      <c r="F55" s="19"/>
      <c r="G55" s="25">
        <v>3431.66</v>
      </c>
      <c r="H55" s="25">
        <v>1.91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2785.3</v>
      </c>
      <c r="H59" s="24">
        <v>1.55</v>
      </c>
      <c r="I59" s="31"/>
      <c r="J59" s="31"/>
      <c r="K59" s="35"/>
    </row>
    <row r="60" spans="1:54" x14ac:dyDescent="0.35">
      <c r="C60" s="58" t="s">
        <v>171</v>
      </c>
      <c r="D60" s="54"/>
      <c r="E60" s="6"/>
      <c r="F60" s="19"/>
      <c r="G60" s="25">
        <v>2785.3</v>
      </c>
      <c r="H60" s="25">
        <v>1.55</v>
      </c>
      <c r="I60" s="31"/>
      <c r="J60" s="31"/>
      <c r="K60" s="35"/>
    </row>
    <row r="61" spans="1:54" x14ac:dyDescent="0.35">
      <c r="C61" s="57"/>
      <c r="D61" s="54"/>
      <c r="E61" s="6"/>
      <c r="F61" s="19"/>
      <c r="G61" s="24"/>
      <c r="H61" s="24"/>
      <c r="I61" s="31"/>
      <c r="J61" s="31"/>
      <c r="K61" s="35"/>
    </row>
    <row r="62" spans="1:54" x14ac:dyDescent="0.35">
      <c r="C62" s="60" t="s">
        <v>189</v>
      </c>
      <c r="D62" s="55"/>
      <c r="E62" s="5"/>
      <c r="F62" s="20"/>
      <c r="G62" s="26">
        <v>179984.59</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2" spans="3:11" x14ac:dyDescent="0.35">
      <c r="C72" s="78" t="s">
        <v>5006</v>
      </c>
      <c r="E72" s="78" t="s">
        <v>5007</v>
      </c>
      <c r="F72" s="79"/>
    </row>
    <row r="73" spans="3:11" x14ac:dyDescent="0.35">
      <c r="E73" s="2" t="s">
        <v>5027</v>
      </c>
    </row>
  </sheetData>
  <mergeCells count="1">
    <mergeCell ref="C69:K69"/>
  </mergeCells>
  <hyperlinks>
    <hyperlink ref="J2" location="'Index'!A1" display="'Index'!A1" xr:uid="{D88322D2-E6CB-4A09-9B85-47272862436B}"/>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C2157-918E-4D3A-A155-1133C191538C}">
  <sheetPr codeName="Sheet1"/>
  <dimension ref="A1:IV99"/>
  <sheetViews>
    <sheetView showGridLines="0" zoomScale="90" zoomScaleNormal="90" workbookViewId="0">
      <pane ySplit="6" topLeftCell="A8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1964</v>
      </c>
      <c r="J2" s="38" t="s">
        <v>4662</v>
      </c>
    </row>
    <row r="3" spans="1:54" ht="16" x14ac:dyDescent="0.4">
      <c r="C3" s="1" t="s">
        <v>28</v>
      </c>
      <c r="D3" s="21" t="s">
        <v>1965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424732</v>
      </c>
      <c r="G10" s="24">
        <v>5373.28</v>
      </c>
      <c r="H10" s="24">
        <v>8.6999999999999993</v>
      </c>
      <c r="I10" s="31"/>
      <c r="J10" s="31"/>
      <c r="K10" s="35"/>
    </row>
    <row r="11" spans="1:54" x14ac:dyDescent="0.35">
      <c r="B11" s="8" t="s">
        <v>322</v>
      </c>
      <c r="C11" s="57" t="s">
        <v>323</v>
      </c>
      <c r="D11" s="54" t="s">
        <v>324</v>
      </c>
      <c r="E11" s="6" t="s">
        <v>196</v>
      </c>
      <c r="F11" s="19">
        <v>3976000</v>
      </c>
      <c r="G11" s="24">
        <v>5352.49</v>
      </c>
      <c r="H11" s="24">
        <v>8.66</v>
      </c>
      <c r="I11" s="31"/>
      <c r="J11" s="31"/>
      <c r="K11" s="35"/>
    </row>
    <row r="12" spans="1:54" x14ac:dyDescent="0.35">
      <c r="B12" s="8" t="s">
        <v>64</v>
      </c>
      <c r="C12" s="57" t="s">
        <v>65</v>
      </c>
      <c r="D12" s="54" t="s">
        <v>66</v>
      </c>
      <c r="E12" s="6" t="s">
        <v>67</v>
      </c>
      <c r="F12" s="19">
        <v>34000</v>
      </c>
      <c r="G12" s="24">
        <v>3905.73</v>
      </c>
      <c r="H12" s="24">
        <v>6.32</v>
      </c>
      <c r="I12" s="31"/>
      <c r="J12" s="31"/>
      <c r="K12" s="35"/>
    </row>
    <row r="13" spans="1:54" x14ac:dyDescent="0.35">
      <c r="B13" s="8" t="s">
        <v>402</v>
      </c>
      <c r="C13" s="57" t="s">
        <v>403</v>
      </c>
      <c r="D13" s="54" t="s">
        <v>404</v>
      </c>
      <c r="E13" s="6" t="s">
        <v>405</v>
      </c>
      <c r="F13" s="19">
        <v>1400000</v>
      </c>
      <c r="G13" s="24">
        <v>3676.54</v>
      </c>
      <c r="H13" s="24">
        <v>5.95</v>
      </c>
      <c r="I13" s="31"/>
      <c r="J13" s="31"/>
      <c r="K13" s="35"/>
    </row>
    <row r="14" spans="1:54" x14ac:dyDescent="0.35">
      <c r="B14" s="8" t="s">
        <v>1966</v>
      </c>
      <c r="C14" s="57" t="s">
        <v>1967</v>
      </c>
      <c r="D14" s="54" t="s">
        <v>1968</v>
      </c>
      <c r="E14" s="6" t="s">
        <v>1969</v>
      </c>
      <c r="F14" s="19">
        <v>675000</v>
      </c>
      <c r="G14" s="24">
        <v>2979.45</v>
      </c>
      <c r="H14" s="24">
        <v>4.82</v>
      </c>
      <c r="I14" s="31"/>
      <c r="J14" s="31"/>
      <c r="K14" s="35"/>
    </row>
    <row r="15" spans="1:54" x14ac:dyDescent="0.35">
      <c r="B15" s="8" t="s">
        <v>958</v>
      </c>
      <c r="C15" s="57" t="s">
        <v>959</v>
      </c>
      <c r="D15" s="54" t="s">
        <v>960</v>
      </c>
      <c r="E15" s="6" t="s">
        <v>119</v>
      </c>
      <c r="F15" s="19">
        <v>2070000</v>
      </c>
      <c r="G15" s="24">
        <v>2959.69</v>
      </c>
      <c r="H15" s="24">
        <v>4.79</v>
      </c>
      <c r="I15" s="31"/>
      <c r="J15" s="31"/>
      <c r="K15" s="35"/>
    </row>
    <row r="16" spans="1:54" x14ac:dyDescent="0.35">
      <c r="B16" s="8" t="s">
        <v>116</v>
      </c>
      <c r="C16" s="57" t="s">
        <v>117</v>
      </c>
      <c r="D16" s="54" t="s">
        <v>118</v>
      </c>
      <c r="E16" s="6" t="s">
        <v>119</v>
      </c>
      <c r="F16" s="19">
        <v>930000</v>
      </c>
      <c r="G16" s="24">
        <v>2805.35</v>
      </c>
      <c r="H16" s="24">
        <v>4.54</v>
      </c>
      <c r="I16" s="31"/>
      <c r="J16" s="31"/>
      <c r="K16" s="35"/>
    </row>
    <row r="17" spans="2:11" x14ac:dyDescent="0.35">
      <c r="B17" s="8" t="s">
        <v>478</v>
      </c>
      <c r="C17" s="57" t="s">
        <v>479</v>
      </c>
      <c r="D17" s="54" t="s">
        <v>480</v>
      </c>
      <c r="E17" s="6" t="s">
        <v>481</v>
      </c>
      <c r="F17" s="19">
        <v>425000</v>
      </c>
      <c r="G17" s="24">
        <v>2642.23</v>
      </c>
      <c r="H17" s="24">
        <v>4.28</v>
      </c>
      <c r="I17" s="31"/>
      <c r="J17" s="31"/>
      <c r="K17" s="35"/>
    </row>
    <row r="18" spans="2:11" x14ac:dyDescent="0.35">
      <c r="B18" s="8" t="s">
        <v>1061</v>
      </c>
      <c r="C18" s="57" t="s">
        <v>1062</v>
      </c>
      <c r="D18" s="54" t="s">
        <v>1063</v>
      </c>
      <c r="E18" s="6" t="s">
        <v>1064</v>
      </c>
      <c r="F18" s="19">
        <v>650000</v>
      </c>
      <c r="G18" s="24">
        <v>2573.35</v>
      </c>
      <c r="H18" s="24">
        <v>4.16</v>
      </c>
      <c r="I18" s="31"/>
      <c r="J18" s="31"/>
      <c r="K18" s="35"/>
    </row>
    <row r="19" spans="2:11" x14ac:dyDescent="0.35">
      <c r="B19" s="8" t="s">
        <v>1970</v>
      </c>
      <c r="C19" s="57" t="s">
        <v>1971</v>
      </c>
      <c r="D19" s="54" t="s">
        <v>1972</v>
      </c>
      <c r="E19" s="6" t="s">
        <v>111</v>
      </c>
      <c r="F19" s="19">
        <v>760000</v>
      </c>
      <c r="G19" s="24">
        <v>2568.42</v>
      </c>
      <c r="H19" s="24">
        <v>4.16</v>
      </c>
      <c r="I19" s="31"/>
      <c r="J19" s="31"/>
      <c r="K19" s="35"/>
    </row>
    <row r="20" spans="2:11" x14ac:dyDescent="0.35">
      <c r="B20" s="8" t="s">
        <v>1710</v>
      </c>
      <c r="C20" s="57" t="s">
        <v>1711</v>
      </c>
      <c r="D20" s="54" t="s">
        <v>1712</v>
      </c>
      <c r="E20" s="6" t="s">
        <v>481</v>
      </c>
      <c r="F20" s="19">
        <v>450000</v>
      </c>
      <c r="G20" s="24">
        <v>2193.08</v>
      </c>
      <c r="H20" s="24">
        <v>3.55</v>
      </c>
      <c r="I20" s="31"/>
      <c r="J20" s="31"/>
      <c r="K20" s="35"/>
    </row>
    <row r="21" spans="2:11" x14ac:dyDescent="0.35">
      <c r="B21" s="8" t="s">
        <v>1936</v>
      </c>
      <c r="C21" s="57" t="s">
        <v>1937</v>
      </c>
      <c r="D21" s="54" t="s">
        <v>1938</v>
      </c>
      <c r="E21" s="6" t="s">
        <v>78</v>
      </c>
      <c r="F21" s="19">
        <v>600000</v>
      </c>
      <c r="G21" s="24">
        <v>2149.5</v>
      </c>
      <c r="H21" s="24">
        <v>3.48</v>
      </c>
      <c r="I21" s="31"/>
      <c r="J21" s="31"/>
      <c r="K21" s="35"/>
    </row>
    <row r="22" spans="2:11" x14ac:dyDescent="0.35">
      <c r="B22" s="8" t="s">
        <v>313</v>
      </c>
      <c r="C22" s="57" t="s">
        <v>314</v>
      </c>
      <c r="D22" s="54" t="s">
        <v>315</v>
      </c>
      <c r="E22" s="6" t="s">
        <v>67</v>
      </c>
      <c r="F22" s="19">
        <v>600000</v>
      </c>
      <c r="G22" s="24">
        <v>2103</v>
      </c>
      <c r="H22" s="24">
        <v>3.4</v>
      </c>
      <c r="I22" s="31"/>
      <c r="J22" s="31"/>
      <c r="K22" s="35"/>
    </row>
    <row r="23" spans="2:11" x14ac:dyDescent="0.35">
      <c r="B23" s="8" t="s">
        <v>1058</v>
      </c>
      <c r="C23" s="57" t="s">
        <v>1059</v>
      </c>
      <c r="D23" s="54" t="s">
        <v>1060</v>
      </c>
      <c r="E23" s="6" t="s">
        <v>196</v>
      </c>
      <c r="F23" s="19">
        <v>200000</v>
      </c>
      <c r="G23" s="24">
        <v>1890</v>
      </c>
      <c r="H23" s="24">
        <v>3.06</v>
      </c>
      <c r="I23" s="31"/>
      <c r="J23" s="31"/>
      <c r="K23" s="35"/>
    </row>
    <row r="24" spans="2:11" x14ac:dyDescent="0.35">
      <c r="B24" s="8" t="s">
        <v>1973</v>
      </c>
      <c r="C24" s="57" t="s">
        <v>1974</v>
      </c>
      <c r="D24" s="54" t="s">
        <v>1975</v>
      </c>
      <c r="E24" s="6" t="s">
        <v>127</v>
      </c>
      <c r="F24" s="19">
        <v>228093</v>
      </c>
      <c r="G24" s="24">
        <v>1741.26</v>
      </c>
      <c r="H24" s="24">
        <v>2.82</v>
      </c>
      <c r="I24" s="31"/>
      <c r="J24" s="31"/>
      <c r="K24" s="35"/>
    </row>
    <row r="25" spans="2:11" x14ac:dyDescent="0.35">
      <c r="B25" s="8" t="s">
        <v>1976</v>
      </c>
      <c r="C25" s="57" t="s">
        <v>1977</v>
      </c>
      <c r="D25" s="54" t="s">
        <v>1978</v>
      </c>
      <c r="E25" s="6" t="s">
        <v>67</v>
      </c>
      <c r="F25" s="19">
        <v>325000</v>
      </c>
      <c r="G25" s="24">
        <v>1666.6</v>
      </c>
      <c r="H25" s="24">
        <v>2.7</v>
      </c>
      <c r="I25" s="31"/>
      <c r="J25" s="31"/>
      <c r="K25" s="35"/>
    </row>
    <row r="26" spans="2:11" x14ac:dyDescent="0.35">
      <c r="B26" s="8" t="s">
        <v>354</v>
      </c>
      <c r="C26" s="57" t="s">
        <v>355</v>
      </c>
      <c r="D26" s="54" t="s">
        <v>356</v>
      </c>
      <c r="E26" s="6" t="s">
        <v>196</v>
      </c>
      <c r="F26" s="19">
        <v>252500</v>
      </c>
      <c r="G26" s="24">
        <v>1649.58</v>
      </c>
      <c r="H26" s="24">
        <v>2.67</v>
      </c>
      <c r="I26" s="31"/>
      <c r="J26" s="31"/>
      <c r="K26" s="35"/>
    </row>
    <row r="27" spans="2:11" x14ac:dyDescent="0.35">
      <c r="B27" s="8" t="s">
        <v>1979</v>
      </c>
      <c r="C27" s="57" t="s">
        <v>1980</v>
      </c>
      <c r="D27" s="54" t="s">
        <v>1981</v>
      </c>
      <c r="E27" s="6" t="s">
        <v>405</v>
      </c>
      <c r="F27" s="19">
        <v>375000</v>
      </c>
      <c r="G27" s="24">
        <v>1576.69</v>
      </c>
      <c r="H27" s="24">
        <v>2.5499999999999998</v>
      </c>
      <c r="I27" s="31"/>
      <c r="J27" s="31"/>
      <c r="K27" s="35"/>
    </row>
    <row r="28" spans="2:11" x14ac:dyDescent="0.35">
      <c r="B28" s="8" t="s">
        <v>309</v>
      </c>
      <c r="C28" s="57" t="s">
        <v>310</v>
      </c>
      <c r="D28" s="54" t="s">
        <v>311</v>
      </c>
      <c r="E28" s="6" t="s">
        <v>312</v>
      </c>
      <c r="F28" s="19">
        <v>72080</v>
      </c>
      <c r="G28" s="24">
        <v>1373.66</v>
      </c>
      <c r="H28" s="24">
        <v>2.2200000000000002</v>
      </c>
      <c r="I28" s="31"/>
      <c r="J28" s="31"/>
      <c r="K28" s="35"/>
    </row>
    <row r="29" spans="2:11" x14ac:dyDescent="0.35">
      <c r="B29" s="8" t="s">
        <v>967</v>
      </c>
      <c r="C29" s="57" t="s">
        <v>968</v>
      </c>
      <c r="D29" s="54" t="s">
        <v>969</v>
      </c>
      <c r="E29" s="6" t="s">
        <v>78</v>
      </c>
      <c r="F29" s="19">
        <v>1000000</v>
      </c>
      <c r="G29" s="24">
        <v>1284.9000000000001</v>
      </c>
      <c r="H29" s="24">
        <v>2.08</v>
      </c>
      <c r="I29" s="31"/>
      <c r="J29" s="31"/>
      <c r="K29" s="35"/>
    </row>
    <row r="30" spans="2:11" x14ac:dyDescent="0.35">
      <c r="B30" s="8" t="s">
        <v>998</v>
      </c>
      <c r="C30" s="57" t="s">
        <v>999</v>
      </c>
      <c r="D30" s="54" t="s">
        <v>1000</v>
      </c>
      <c r="E30" s="6" t="s">
        <v>196</v>
      </c>
      <c r="F30" s="19">
        <v>1150000</v>
      </c>
      <c r="G30" s="24">
        <v>1235.45</v>
      </c>
      <c r="H30" s="24">
        <v>2</v>
      </c>
      <c r="I30" s="31"/>
      <c r="J30" s="31"/>
      <c r="K30" s="35"/>
    </row>
    <row r="31" spans="2:11" x14ac:dyDescent="0.35">
      <c r="B31" s="8" t="s">
        <v>979</v>
      </c>
      <c r="C31" s="57" t="s">
        <v>980</v>
      </c>
      <c r="D31" s="54" t="s">
        <v>981</v>
      </c>
      <c r="E31" s="6" t="s">
        <v>982</v>
      </c>
      <c r="F31" s="19">
        <v>1487919</v>
      </c>
      <c r="G31" s="24">
        <v>983.51</v>
      </c>
      <c r="H31" s="24">
        <v>1.59</v>
      </c>
      <c r="I31" s="31"/>
      <c r="J31" s="31"/>
      <c r="K31" s="35"/>
    </row>
    <row r="32" spans="2:11" x14ac:dyDescent="0.35">
      <c r="B32" s="8" t="s">
        <v>1982</v>
      </c>
      <c r="C32" s="57" t="s">
        <v>1983</v>
      </c>
      <c r="D32" s="54" t="s">
        <v>1984</v>
      </c>
      <c r="E32" s="6" t="s">
        <v>115</v>
      </c>
      <c r="F32" s="19">
        <v>403400</v>
      </c>
      <c r="G32" s="24">
        <v>964.05</v>
      </c>
      <c r="H32" s="24">
        <v>1.56</v>
      </c>
      <c r="I32" s="31"/>
      <c r="J32" s="31"/>
      <c r="K32" s="35"/>
    </row>
    <row r="33" spans="2:11" x14ac:dyDescent="0.35">
      <c r="B33" s="8" t="s">
        <v>1985</v>
      </c>
      <c r="C33" s="57" t="s">
        <v>1986</v>
      </c>
      <c r="D33" s="54" t="s">
        <v>1987</v>
      </c>
      <c r="E33" s="6" t="s">
        <v>436</v>
      </c>
      <c r="F33" s="19">
        <v>507369</v>
      </c>
      <c r="G33" s="24">
        <v>850.2</v>
      </c>
      <c r="H33" s="24">
        <v>1.38</v>
      </c>
      <c r="I33" s="31"/>
      <c r="J33" s="31"/>
      <c r="K33" s="35"/>
    </row>
    <row r="34" spans="2:11" x14ac:dyDescent="0.35">
      <c r="B34" s="8" t="s">
        <v>1988</v>
      </c>
      <c r="C34" s="57" t="s">
        <v>1989</v>
      </c>
      <c r="D34" s="54" t="s">
        <v>1990</v>
      </c>
      <c r="E34" s="6" t="s">
        <v>67</v>
      </c>
      <c r="F34" s="19">
        <v>366286</v>
      </c>
      <c r="G34" s="24">
        <v>757.55</v>
      </c>
      <c r="H34" s="24">
        <v>1.23</v>
      </c>
      <c r="I34" s="31"/>
      <c r="J34" s="31"/>
      <c r="K34" s="35"/>
    </row>
    <row r="35" spans="2:11" x14ac:dyDescent="0.35">
      <c r="B35" s="8" t="s">
        <v>1086</v>
      </c>
      <c r="C35" s="57" t="s">
        <v>1087</v>
      </c>
      <c r="D35" s="54" t="s">
        <v>1088</v>
      </c>
      <c r="E35" s="6" t="s">
        <v>111</v>
      </c>
      <c r="F35" s="19">
        <v>18332</v>
      </c>
      <c r="G35" s="24">
        <v>63.59</v>
      </c>
      <c r="H35" s="24">
        <v>0.1</v>
      </c>
      <c r="I35" s="31"/>
      <c r="J35" s="31"/>
      <c r="K35" s="35"/>
    </row>
    <row r="36" spans="2:11" x14ac:dyDescent="0.35">
      <c r="B36" s="8" t="s">
        <v>482</v>
      </c>
      <c r="C36" s="57" t="s">
        <v>483</v>
      </c>
      <c r="D36" s="54" t="s">
        <v>484</v>
      </c>
      <c r="E36" s="6" t="s">
        <v>312</v>
      </c>
      <c r="F36" s="19">
        <v>6646</v>
      </c>
      <c r="G36" s="24">
        <v>55.11</v>
      </c>
      <c r="H36" s="24">
        <v>0.09</v>
      </c>
      <c r="I36" s="31"/>
      <c r="J36" s="31"/>
      <c r="K36" s="35"/>
    </row>
    <row r="37" spans="2:11" x14ac:dyDescent="0.35">
      <c r="C37" s="58" t="s">
        <v>171</v>
      </c>
      <c r="D37" s="54"/>
      <c r="E37" s="6"/>
      <c r="F37" s="19"/>
      <c r="G37" s="25">
        <v>57374.26</v>
      </c>
      <c r="H37" s="25">
        <v>92.86</v>
      </c>
      <c r="I37" s="31"/>
      <c r="J37" s="31"/>
      <c r="K37" s="35"/>
    </row>
    <row r="38" spans="2:11" x14ac:dyDescent="0.35">
      <c r="C38" s="57"/>
      <c r="D38" s="54"/>
      <c r="E38" s="6"/>
      <c r="F38" s="19"/>
      <c r="G38" s="24"/>
      <c r="H38" s="24"/>
      <c r="I38" s="31"/>
      <c r="J38" s="31"/>
      <c r="K38" s="35"/>
    </row>
    <row r="39" spans="2:11" x14ac:dyDescent="0.35">
      <c r="C39" s="58" t="s">
        <v>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5</v>
      </c>
      <c r="D43" s="54"/>
      <c r="E43" s="6"/>
      <c r="F43" s="19"/>
      <c r="G43" s="24"/>
      <c r="H43" s="24"/>
      <c r="I43" s="31"/>
      <c r="J43" s="31"/>
      <c r="K43" s="35"/>
    </row>
    <row r="44" spans="2:11" x14ac:dyDescent="0.35">
      <c r="C44" s="57"/>
      <c r="D44" s="54"/>
      <c r="E44" s="6"/>
      <c r="F44" s="19"/>
      <c r="G44" s="24"/>
      <c r="H44" s="24"/>
      <c r="I44" s="31"/>
      <c r="J44" s="31"/>
      <c r="K44" s="35"/>
    </row>
    <row r="45" spans="2:11" x14ac:dyDescent="0.35">
      <c r="C45" s="58" t="s">
        <v>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7</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8</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9</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10</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11</v>
      </c>
      <c r="D55" s="54"/>
      <c r="E55" s="6"/>
      <c r="F55" s="19"/>
      <c r="G55" s="24"/>
      <c r="H55" s="24"/>
      <c r="I55" s="31"/>
      <c r="J55" s="31"/>
      <c r="K55" s="35"/>
    </row>
    <row r="56" spans="1:11" x14ac:dyDescent="0.35">
      <c r="A56" s="28"/>
      <c r="B56" s="28"/>
      <c r="C56" s="58" t="s">
        <v>13</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14</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15</v>
      </c>
      <c r="D60" s="54"/>
      <c r="E60" s="6"/>
      <c r="F60" s="19"/>
      <c r="G60" s="24"/>
      <c r="H60" s="24"/>
      <c r="I60" s="31"/>
      <c r="J60" s="31"/>
      <c r="K60" s="35"/>
    </row>
    <row r="61" spans="1:11" x14ac:dyDescent="0.35">
      <c r="B61" s="8" t="s">
        <v>182</v>
      </c>
      <c r="C61" s="57" t="s">
        <v>183</v>
      </c>
      <c r="D61" s="54" t="s">
        <v>184</v>
      </c>
      <c r="E61" s="6" t="s">
        <v>185</v>
      </c>
      <c r="F61" s="19">
        <v>300000</v>
      </c>
      <c r="G61" s="24">
        <v>293.44</v>
      </c>
      <c r="H61" s="24">
        <v>0.47</v>
      </c>
      <c r="I61" s="31">
        <v>6.5805999999999996</v>
      </c>
      <c r="J61" s="31"/>
      <c r="K61" s="35"/>
    </row>
    <row r="62" spans="1:11" x14ac:dyDescent="0.35">
      <c r="C62" s="58" t="s">
        <v>171</v>
      </c>
      <c r="D62" s="54"/>
      <c r="E62" s="6"/>
      <c r="F62" s="19"/>
      <c r="G62" s="25">
        <v>293.44</v>
      </c>
      <c r="H62" s="25">
        <v>0.47</v>
      </c>
      <c r="I62" s="31"/>
      <c r="J62" s="31"/>
      <c r="K62" s="35"/>
    </row>
    <row r="63" spans="1:11" x14ac:dyDescent="0.35">
      <c r="C63" s="57"/>
      <c r="D63" s="54"/>
      <c r="E63" s="6"/>
      <c r="F63" s="19"/>
      <c r="G63" s="24"/>
      <c r="H63" s="24"/>
      <c r="I63" s="31"/>
      <c r="J63" s="31"/>
      <c r="K63" s="35"/>
    </row>
    <row r="64" spans="1: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186</v>
      </c>
      <c r="C80" s="57" t="s">
        <v>187</v>
      </c>
      <c r="D80" s="54"/>
      <c r="E80" s="6"/>
      <c r="F80" s="19"/>
      <c r="G80" s="24">
        <v>4766.47</v>
      </c>
      <c r="H80" s="24">
        <v>7.71</v>
      </c>
      <c r="I80" s="31"/>
      <c r="J80" s="31"/>
      <c r="K80" s="35"/>
    </row>
    <row r="81" spans="1:54" x14ac:dyDescent="0.35">
      <c r="C81" s="58" t="s">
        <v>171</v>
      </c>
      <c r="D81" s="54"/>
      <c r="E81" s="6"/>
      <c r="F81" s="19"/>
      <c r="G81" s="25">
        <v>4766.47</v>
      </c>
      <c r="H81" s="25">
        <v>7.71</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4922</v>
      </c>
      <c r="D84" s="54"/>
      <c r="E84" s="6"/>
      <c r="F84" s="19"/>
      <c r="G84" s="24" t="s">
        <v>2</v>
      </c>
      <c r="H84" s="24" t="s">
        <v>2</v>
      </c>
      <c r="I84" s="31"/>
      <c r="J84" s="31"/>
      <c r="K84" s="35"/>
      <c r="L84" s="3"/>
      <c r="AI84" s="3"/>
      <c r="AV84" s="3"/>
      <c r="AX84" s="3"/>
      <c r="BB84" s="3"/>
    </row>
    <row r="85" spans="1:54" x14ac:dyDescent="0.35">
      <c r="B85" s="8"/>
      <c r="C85" s="57" t="s">
        <v>188</v>
      </c>
      <c r="D85" s="54"/>
      <c r="E85" s="6"/>
      <c r="F85" s="19"/>
      <c r="G85" s="24">
        <v>-645.22</v>
      </c>
      <c r="H85" s="24">
        <v>-1.04</v>
      </c>
      <c r="I85" s="31"/>
      <c r="J85" s="31"/>
      <c r="K85" s="35"/>
    </row>
    <row r="86" spans="1:54" x14ac:dyDescent="0.35">
      <c r="C86" s="58" t="s">
        <v>171</v>
      </c>
      <c r="D86" s="54"/>
      <c r="E86" s="6"/>
      <c r="F86" s="19"/>
      <c r="G86" s="25">
        <v>-645.22</v>
      </c>
      <c r="H86" s="25">
        <v>-1.04</v>
      </c>
      <c r="I86" s="31"/>
      <c r="J86" s="31"/>
      <c r="K86" s="35"/>
    </row>
    <row r="87" spans="1:54" x14ac:dyDescent="0.35">
      <c r="C87" s="57"/>
      <c r="D87" s="54"/>
      <c r="E87" s="6"/>
      <c r="F87" s="19"/>
      <c r="G87" s="24"/>
      <c r="H87" s="24"/>
      <c r="I87" s="31"/>
      <c r="J87" s="31"/>
      <c r="K87" s="35"/>
    </row>
    <row r="88" spans="1:54" x14ac:dyDescent="0.35">
      <c r="C88" s="60" t="s">
        <v>189</v>
      </c>
      <c r="D88" s="55"/>
      <c r="E88" s="5"/>
      <c r="F88" s="20"/>
      <c r="G88" s="26">
        <v>61788.95</v>
      </c>
      <c r="H88" s="26">
        <v>99.999999999999986</v>
      </c>
      <c r="I88" s="32"/>
      <c r="J88" s="32"/>
      <c r="K88" s="36"/>
    </row>
    <row r="91" spans="1:54" x14ac:dyDescent="0.35">
      <c r="C91" s="1" t="s">
        <v>190</v>
      </c>
    </row>
    <row r="92" spans="1:54" x14ac:dyDescent="0.35">
      <c r="C92" s="37" t="s">
        <v>191</v>
      </c>
      <c r="D92" s="37"/>
      <c r="E92" s="37"/>
      <c r="F92" s="37"/>
      <c r="G92" s="37"/>
      <c r="H92" s="37"/>
      <c r="I92" s="37"/>
      <c r="J92" s="37"/>
      <c r="K92" s="37"/>
    </row>
    <row r="93" spans="1:54" x14ac:dyDescent="0.35">
      <c r="C93" s="2" t="s">
        <v>192</v>
      </c>
    </row>
    <row r="94" spans="1:54" x14ac:dyDescent="0.35">
      <c r="C94" s="2" t="s">
        <v>193</v>
      </c>
    </row>
    <row r="95" spans="1:54" ht="30" customHeight="1" x14ac:dyDescent="0.35">
      <c r="C95" s="81" t="s">
        <v>194</v>
      </c>
      <c r="D95" s="82"/>
      <c r="E95" s="82"/>
      <c r="F95" s="82"/>
      <c r="G95" s="82"/>
      <c r="H95" s="82"/>
      <c r="I95" s="82"/>
      <c r="J95" s="82"/>
      <c r="K95" s="82"/>
    </row>
    <row r="96" spans="1:54" x14ac:dyDescent="0.35">
      <c r="C96" s="2" t="s">
        <v>195</v>
      </c>
    </row>
    <row r="98" spans="3:6" x14ac:dyDescent="0.35">
      <c r="C98" s="78" t="s">
        <v>5006</v>
      </c>
      <c r="E98" s="78" t="s">
        <v>5007</v>
      </c>
      <c r="F98" s="79"/>
    </row>
    <row r="99" spans="3:6" x14ac:dyDescent="0.35">
      <c r="E99" s="2" t="s">
        <v>5028</v>
      </c>
    </row>
  </sheetData>
  <mergeCells count="1">
    <mergeCell ref="C95:K95"/>
  </mergeCells>
  <hyperlinks>
    <hyperlink ref="J2" location="'Index'!A1" display="'Index'!A1" xr:uid="{E9514DAE-551E-4212-B737-55AB3D0328A6}"/>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9BAB4-7189-409D-BD71-C0BADA84EA4E}">
  <sheetPr codeName="Sheet1"/>
  <dimension ref="A1:IV81"/>
  <sheetViews>
    <sheetView showGridLines="0" zoomScale="90" zoomScaleNormal="90" workbookViewId="0">
      <pane ySplit="6" topLeftCell="A6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1991</v>
      </c>
      <c r="J2" s="38" t="s">
        <v>4662</v>
      </c>
    </row>
    <row r="3" spans="1:54" ht="16" x14ac:dyDescent="0.4">
      <c r="C3" s="1" t="s">
        <v>28</v>
      </c>
      <c r="D3" s="21" t="s">
        <v>1992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763</v>
      </c>
      <c r="C24" s="57" t="s">
        <v>764</v>
      </c>
      <c r="D24" s="54" t="s">
        <v>765</v>
      </c>
      <c r="E24" s="6" t="s">
        <v>185</v>
      </c>
      <c r="F24" s="19">
        <v>423000000</v>
      </c>
      <c r="G24" s="24">
        <v>439236.86</v>
      </c>
      <c r="H24" s="24">
        <v>39</v>
      </c>
      <c r="I24" s="31">
        <v>7.1733123000000001</v>
      </c>
      <c r="J24" s="31"/>
      <c r="K24" s="35"/>
    </row>
    <row r="25" spans="1:11" x14ac:dyDescent="0.35">
      <c r="B25" s="8" t="s">
        <v>696</v>
      </c>
      <c r="C25" s="57" t="s">
        <v>697</v>
      </c>
      <c r="D25" s="54" t="s">
        <v>698</v>
      </c>
      <c r="E25" s="6" t="s">
        <v>185</v>
      </c>
      <c r="F25" s="19">
        <v>356826400</v>
      </c>
      <c r="G25" s="24">
        <v>359180.03</v>
      </c>
      <c r="H25" s="24">
        <v>31.89</v>
      </c>
      <c r="I25" s="31">
        <v>6.8065204000000001</v>
      </c>
      <c r="J25" s="31"/>
      <c r="K25" s="35"/>
    </row>
    <row r="26" spans="1:11" x14ac:dyDescent="0.35">
      <c r="B26" s="8" t="s">
        <v>711</v>
      </c>
      <c r="C26" s="57" t="s">
        <v>712</v>
      </c>
      <c r="D26" s="54" t="s">
        <v>713</v>
      </c>
      <c r="E26" s="6" t="s">
        <v>185</v>
      </c>
      <c r="F26" s="19">
        <v>108000000</v>
      </c>
      <c r="G26" s="24">
        <v>111661.96</v>
      </c>
      <c r="H26" s="24">
        <v>9.91</v>
      </c>
      <c r="I26" s="31">
        <v>7.1451837999999999</v>
      </c>
      <c r="J26" s="31"/>
      <c r="K26" s="35"/>
    </row>
    <row r="27" spans="1:11" x14ac:dyDescent="0.35">
      <c r="B27" s="8" t="s">
        <v>699</v>
      </c>
      <c r="C27" s="57" t="s">
        <v>700</v>
      </c>
      <c r="D27" s="54" t="s">
        <v>701</v>
      </c>
      <c r="E27" s="6" t="s">
        <v>185</v>
      </c>
      <c r="F27" s="19">
        <v>80000000</v>
      </c>
      <c r="G27" s="24">
        <v>95083.12</v>
      </c>
      <c r="H27" s="24">
        <v>8.44</v>
      </c>
      <c r="I27" s="31">
        <v>7.0368095999999998</v>
      </c>
      <c r="J27" s="31"/>
      <c r="K27" s="35"/>
    </row>
    <row r="28" spans="1:11" x14ac:dyDescent="0.35">
      <c r="B28" s="8" t="s">
        <v>1186</v>
      </c>
      <c r="C28" s="57" t="s">
        <v>1187</v>
      </c>
      <c r="D28" s="54" t="s">
        <v>1188</v>
      </c>
      <c r="E28" s="6" t="s">
        <v>185</v>
      </c>
      <c r="F28" s="19">
        <v>6000000</v>
      </c>
      <c r="G28" s="24">
        <v>6153.7</v>
      </c>
      <c r="H28" s="24">
        <v>0.55000000000000004</v>
      </c>
      <c r="I28" s="31">
        <v>0</v>
      </c>
      <c r="J28" s="31"/>
      <c r="K28" s="35"/>
    </row>
    <row r="29" spans="1:11" x14ac:dyDescent="0.35">
      <c r="C29" s="58" t="s">
        <v>171</v>
      </c>
      <c r="D29" s="54"/>
      <c r="E29" s="6"/>
      <c r="F29" s="19"/>
      <c r="G29" s="25">
        <v>1011315.67</v>
      </c>
      <c r="H29" s="25">
        <v>89.79</v>
      </c>
      <c r="I29" s="31"/>
      <c r="J29" s="31"/>
      <c r="K29" s="35"/>
    </row>
    <row r="30" spans="1:11" x14ac:dyDescent="0.35">
      <c r="C30" s="57"/>
      <c r="D30" s="54"/>
      <c r="E30" s="6"/>
      <c r="F30" s="19"/>
      <c r="G30" s="24"/>
      <c r="H30" s="24"/>
      <c r="I30" s="31"/>
      <c r="J30" s="31"/>
      <c r="K30" s="35"/>
    </row>
    <row r="31" spans="1:11" x14ac:dyDescent="0.35">
      <c r="C31" s="59" t="s">
        <v>10</v>
      </c>
      <c r="D31" s="54"/>
      <c r="E31" s="6"/>
      <c r="F31" s="19"/>
      <c r="G31" s="24"/>
      <c r="H31" s="24"/>
      <c r="I31" s="31"/>
      <c r="J31" s="31"/>
      <c r="K31" s="35"/>
    </row>
    <row r="32" spans="1:11" x14ac:dyDescent="0.35">
      <c r="B32" s="8" t="s">
        <v>1993</v>
      </c>
      <c r="C32" s="57" t="s">
        <v>1994</v>
      </c>
      <c r="D32" s="54" t="s">
        <v>1995</v>
      </c>
      <c r="E32" s="6" t="s">
        <v>185</v>
      </c>
      <c r="F32" s="19">
        <v>52500000</v>
      </c>
      <c r="G32" s="24">
        <v>52526.04</v>
      </c>
      <c r="H32" s="24">
        <v>4.66</v>
      </c>
      <c r="I32" s="31">
        <v>7.2501768000000002</v>
      </c>
      <c r="J32" s="31"/>
      <c r="K32" s="35"/>
    </row>
    <row r="33" spans="2:11" x14ac:dyDescent="0.35">
      <c r="B33" s="8" t="s">
        <v>1996</v>
      </c>
      <c r="C33" s="57" t="s">
        <v>1997</v>
      </c>
      <c r="D33" s="54" t="s">
        <v>1998</v>
      </c>
      <c r="E33" s="6" t="s">
        <v>185</v>
      </c>
      <c r="F33" s="19">
        <v>20548600</v>
      </c>
      <c r="G33" s="24">
        <v>20597.32</v>
      </c>
      <c r="H33" s="24">
        <v>1.83</v>
      </c>
      <c r="I33" s="31">
        <v>7.2311144000000001</v>
      </c>
      <c r="J33" s="31"/>
      <c r="K33" s="35"/>
    </row>
    <row r="34" spans="2:11" x14ac:dyDescent="0.35">
      <c r="B34" s="8" t="s">
        <v>1999</v>
      </c>
      <c r="C34" s="57" t="s">
        <v>2000</v>
      </c>
      <c r="D34" s="54" t="s">
        <v>2001</v>
      </c>
      <c r="E34" s="6" t="s">
        <v>185</v>
      </c>
      <c r="F34" s="19">
        <v>2500000</v>
      </c>
      <c r="G34" s="24">
        <v>2481.92</v>
      </c>
      <c r="H34" s="24">
        <v>0.22</v>
      </c>
      <c r="I34" s="31">
        <v>6.9713672000000004</v>
      </c>
      <c r="J34" s="31"/>
      <c r="K34" s="35"/>
    </row>
    <row r="35" spans="2:11" x14ac:dyDescent="0.35">
      <c r="C35" s="58" t="s">
        <v>171</v>
      </c>
      <c r="D35" s="54"/>
      <c r="E35" s="6"/>
      <c r="F35" s="19"/>
      <c r="G35" s="25">
        <v>75605.279999999999</v>
      </c>
      <c r="H35" s="25">
        <v>6.71</v>
      </c>
      <c r="I35" s="31"/>
      <c r="J35" s="31"/>
      <c r="K35" s="35"/>
    </row>
    <row r="36" spans="2:11" x14ac:dyDescent="0.35">
      <c r="C36" s="57"/>
      <c r="D36" s="54"/>
      <c r="E36" s="6"/>
      <c r="F36" s="19"/>
      <c r="G36" s="24"/>
      <c r="H36" s="24"/>
      <c r="I36" s="31"/>
      <c r="J36" s="31"/>
      <c r="K36" s="35"/>
    </row>
    <row r="37" spans="2:11" x14ac:dyDescent="0.35">
      <c r="C37" s="58" t="s">
        <v>11</v>
      </c>
      <c r="D37" s="54"/>
      <c r="E37" s="6"/>
      <c r="F37" s="19"/>
      <c r="G37" s="24"/>
      <c r="H37" s="24"/>
      <c r="I37" s="31"/>
      <c r="J37" s="31"/>
      <c r="K37" s="35"/>
    </row>
    <row r="38" spans="2:11" x14ac:dyDescent="0.35">
      <c r="C38" s="57"/>
      <c r="D38" s="54"/>
      <c r="E38" s="6"/>
      <c r="F38" s="19"/>
      <c r="G38" s="24"/>
      <c r="H38" s="24"/>
      <c r="I38" s="31"/>
      <c r="J38" s="31"/>
      <c r="K38" s="35"/>
    </row>
    <row r="39" spans="2:11" x14ac:dyDescent="0.35">
      <c r="C39" s="58" t="s">
        <v>13</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14</v>
      </c>
      <c r="D41" s="54"/>
      <c r="E41" s="6"/>
      <c r="F41" s="19"/>
      <c r="G41" s="24" t="s">
        <v>2</v>
      </c>
      <c r="H41" s="24" t="s">
        <v>2</v>
      </c>
      <c r="I41" s="31"/>
      <c r="J41" s="31"/>
      <c r="K41" s="35"/>
    </row>
    <row r="42" spans="2:11" x14ac:dyDescent="0.35">
      <c r="C42" s="57"/>
      <c r="D42" s="54"/>
      <c r="E42" s="6"/>
      <c r="F42" s="19"/>
      <c r="G42" s="24"/>
      <c r="H42" s="24"/>
      <c r="I42" s="31"/>
      <c r="J42" s="31"/>
      <c r="K42" s="35"/>
    </row>
    <row r="43" spans="2:11" x14ac:dyDescent="0.35">
      <c r="C43" s="58" t="s">
        <v>15</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16</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17</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A49" s="10"/>
      <c r="B49" s="28"/>
      <c r="C49" s="58" t="s">
        <v>18</v>
      </c>
      <c r="D49" s="54"/>
      <c r="E49" s="6"/>
      <c r="F49" s="19"/>
      <c r="G49" s="24"/>
      <c r="H49" s="24"/>
      <c r="I49" s="31"/>
      <c r="J49" s="31"/>
      <c r="K49" s="35"/>
    </row>
    <row r="50" spans="1:11" x14ac:dyDescent="0.35">
      <c r="A50" s="28"/>
      <c r="B50" s="28"/>
      <c r="C50" s="58" t="s">
        <v>19</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A52" s="28"/>
      <c r="B52" s="28"/>
      <c r="C52" s="58" t="s">
        <v>20</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21</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22</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23</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C60" s="59" t="s">
        <v>24</v>
      </c>
      <c r="D60" s="54"/>
      <c r="E60" s="6"/>
      <c r="F60" s="19"/>
      <c r="G60" s="24"/>
      <c r="H60" s="24"/>
      <c r="I60" s="31"/>
      <c r="J60" s="31"/>
      <c r="K60" s="35"/>
    </row>
    <row r="61" spans="1:11" x14ac:dyDescent="0.35">
      <c r="B61" s="8" t="s">
        <v>186</v>
      </c>
      <c r="C61" s="57" t="s">
        <v>187</v>
      </c>
      <c r="D61" s="54"/>
      <c r="E61" s="6"/>
      <c r="F61" s="19"/>
      <c r="G61" s="24">
        <v>16241.09</v>
      </c>
      <c r="H61" s="24">
        <v>1.44</v>
      </c>
      <c r="I61" s="31"/>
      <c r="J61" s="31"/>
      <c r="K61" s="35"/>
    </row>
    <row r="62" spans="1:11" x14ac:dyDescent="0.35">
      <c r="C62" s="58" t="s">
        <v>171</v>
      </c>
      <c r="D62" s="54"/>
      <c r="E62" s="6"/>
      <c r="F62" s="19"/>
      <c r="G62" s="25">
        <v>16241.09</v>
      </c>
      <c r="H62" s="25">
        <v>1.44</v>
      </c>
      <c r="I62" s="31"/>
      <c r="J62" s="31"/>
      <c r="K62" s="35"/>
    </row>
    <row r="63" spans="1:11" x14ac:dyDescent="0.35">
      <c r="C63" s="57"/>
      <c r="D63" s="54"/>
      <c r="E63" s="6"/>
      <c r="F63" s="19"/>
      <c r="G63" s="24"/>
      <c r="H63" s="24"/>
      <c r="I63" s="31"/>
      <c r="J63" s="31"/>
      <c r="K63" s="35"/>
    </row>
    <row r="64" spans="1:11" x14ac:dyDescent="0.35">
      <c r="A64" s="10"/>
      <c r="B64" s="28"/>
      <c r="C64" s="58" t="s">
        <v>25</v>
      </c>
      <c r="D64" s="54"/>
      <c r="E64" s="6"/>
      <c r="F64" s="19"/>
      <c r="G64" s="24"/>
      <c r="H64" s="24"/>
      <c r="I64" s="31"/>
      <c r="J64" s="31"/>
      <c r="K64" s="35"/>
    </row>
    <row r="65" spans="1:54" s="2" customFormat="1" ht="13.5" x14ac:dyDescent="0.35">
      <c r="A65" s="28"/>
      <c r="B65" s="28"/>
      <c r="C65" s="57" t="s">
        <v>4922</v>
      </c>
      <c r="D65" s="54"/>
      <c r="E65" s="6"/>
      <c r="F65" s="19"/>
      <c r="G65" s="24" t="s">
        <v>2</v>
      </c>
      <c r="H65" s="24" t="s">
        <v>2</v>
      </c>
      <c r="I65" s="31"/>
      <c r="J65" s="31"/>
      <c r="K65" s="35"/>
      <c r="L65" s="3"/>
      <c r="AI65" s="3"/>
      <c r="AV65" s="3"/>
      <c r="AX65" s="3"/>
      <c r="BB65" s="3"/>
    </row>
    <row r="66" spans="1:54" x14ac:dyDescent="0.35">
      <c r="B66" s="8"/>
      <c r="C66" s="57" t="s">
        <v>188</v>
      </c>
      <c r="D66" s="54"/>
      <c r="E66" s="6"/>
      <c r="F66" s="19"/>
      <c r="G66" s="24">
        <v>23056.11</v>
      </c>
      <c r="H66" s="24">
        <v>2.0599999999999996</v>
      </c>
      <c r="I66" s="31"/>
      <c r="J66" s="31"/>
      <c r="K66" s="35"/>
    </row>
    <row r="67" spans="1:54" x14ac:dyDescent="0.35">
      <c r="C67" s="58" t="s">
        <v>171</v>
      </c>
      <c r="D67" s="54"/>
      <c r="E67" s="6"/>
      <c r="F67" s="19"/>
      <c r="G67" s="25">
        <v>23056.11</v>
      </c>
      <c r="H67" s="25">
        <v>2.0599999999999996</v>
      </c>
      <c r="I67" s="31"/>
      <c r="J67" s="31"/>
      <c r="K67" s="35"/>
    </row>
    <row r="68" spans="1:54" x14ac:dyDescent="0.35">
      <c r="C68" s="57"/>
      <c r="D68" s="54"/>
      <c r="E68" s="6"/>
      <c r="F68" s="19"/>
      <c r="G68" s="24"/>
      <c r="H68" s="24"/>
      <c r="I68" s="31"/>
      <c r="J68" s="31"/>
      <c r="K68" s="35"/>
    </row>
    <row r="69" spans="1:54" x14ac:dyDescent="0.35">
      <c r="C69" s="60" t="s">
        <v>189</v>
      </c>
      <c r="D69" s="55"/>
      <c r="E69" s="5"/>
      <c r="F69" s="20"/>
      <c r="G69" s="26">
        <v>1126218.1499999999</v>
      </c>
      <c r="H69" s="26">
        <v>100</v>
      </c>
      <c r="I69" s="32"/>
      <c r="J69" s="32"/>
      <c r="K69" s="36"/>
    </row>
    <row r="72" spans="1:54" x14ac:dyDescent="0.35">
      <c r="C72" s="1" t="s">
        <v>190</v>
      </c>
    </row>
    <row r="73" spans="1:54" x14ac:dyDescent="0.35">
      <c r="C73" s="37" t="s">
        <v>191</v>
      </c>
      <c r="D73" s="37"/>
      <c r="E73" s="37"/>
      <c r="F73" s="37"/>
      <c r="G73" s="37"/>
      <c r="H73" s="37"/>
      <c r="I73" s="37"/>
      <c r="J73" s="37"/>
      <c r="K73" s="37"/>
    </row>
    <row r="74" spans="1:54" x14ac:dyDescent="0.35">
      <c r="C74" s="2" t="s">
        <v>192</v>
      </c>
    </row>
    <row r="75" spans="1:54" x14ac:dyDescent="0.35">
      <c r="C75" s="2" t="s">
        <v>193</v>
      </c>
    </row>
    <row r="76" spans="1:54" ht="30" customHeight="1" x14ac:dyDescent="0.35">
      <c r="C76" s="81" t="s">
        <v>194</v>
      </c>
      <c r="D76" s="82"/>
      <c r="E76" s="82"/>
      <c r="F76" s="82"/>
      <c r="G76" s="82"/>
      <c r="H76" s="82"/>
      <c r="I76" s="82"/>
      <c r="J76" s="82"/>
      <c r="K76" s="82"/>
    </row>
    <row r="77" spans="1:54" x14ac:dyDescent="0.35">
      <c r="C77" s="2" t="s">
        <v>195</v>
      </c>
    </row>
    <row r="78" spans="1:54" ht="44.25" customHeight="1" x14ac:dyDescent="0.35">
      <c r="C78" s="83" t="s">
        <v>4961</v>
      </c>
      <c r="D78" s="83"/>
      <c r="E78" s="83"/>
      <c r="F78" s="83"/>
      <c r="G78" s="83"/>
      <c r="H78" s="83"/>
      <c r="I78" s="83"/>
      <c r="J78" s="83"/>
      <c r="K78" s="83"/>
    </row>
    <row r="80" spans="1:54" x14ac:dyDescent="0.35">
      <c r="C80" s="78" t="s">
        <v>5006</v>
      </c>
      <c r="E80" s="78" t="s">
        <v>5007</v>
      </c>
      <c r="F80" s="79"/>
    </row>
    <row r="81" spans="5:5" x14ac:dyDescent="0.35">
      <c r="E81" s="2" t="s">
        <v>5029</v>
      </c>
    </row>
  </sheetData>
  <mergeCells count="2">
    <mergeCell ref="C76:K76"/>
    <mergeCell ref="C78:K78"/>
  </mergeCells>
  <hyperlinks>
    <hyperlink ref="J2" location="'Index'!A1" display="'Index'!A1" xr:uid="{0737A358-4B2F-408E-98BD-B13544202721}"/>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83570-BBC9-40F8-822F-14C7CD604C94}">
  <sheetPr codeName="Sheet1"/>
  <dimension ref="A1:IV154"/>
  <sheetViews>
    <sheetView showGridLines="0" zoomScale="90" zoomScaleNormal="90" workbookViewId="0">
      <pane ySplit="6" topLeftCell="A14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2002</v>
      </c>
      <c r="J2" s="38" t="s">
        <v>4662</v>
      </c>
    </row>
    <row r="3" spans="1:54" ht="16" x14ac:dyDescent="0.4">
      <c r="C3" s="1" t="s">
        <v>28</v>
      </c>
      <c r="D3" s="21" t="s">
        <v>2003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15304355</v>
      </c>
      <c r="G10" s="24">
        <v>191732.96</v>
      </c>
      <c r="H10" s="24">
        <v>8.8800000000000008</v>
      </c>
      <c r="I10" s="31"/>
      <c r="J10" s="31"/>
      <c r="K10" s="35"/>
    </row>
    <row r="11" spans="1:54" x14ac:dyDescent="0.35">
      <c r="B11" s="8" t="s">
        <v>47</v>
      </c>
      <c r="C11" s="57" t="s">
        <v>48</v>
      </c>
      <c r="D11" s="54" t="s">
        <v>49</v>
      </c>
      <c r="E11" s="6" t="s">
        <v>50</v>
      </c>
      <c r="F11" s="19">
        <v>5853400</v>
      </c>
      <c r="G11" s="24">
        <v>110032.21</v>
      </c>
      <c r="H11" s="24">
        <v>5.0999999999999996</v>
      </c>
      <c r="I11" s="31"/>
      <c r="J11" s="31"/>
      <c r="K11" s="35"/>
    </row>
    <row r="12" spans="1:54" x14ac:dyDescent="0.35">
      <c r="B12" s="8" t="s">
        <v>75</v>
      </c>
      <c r="C12" s="57" t="s">
        <v>76</v>
      </c>
      <c r="D12" s="54" t="s">
        <v>77</v>
      </c>
      <c r="E12" s="6" t="s">
        <v>78</v>
      </c>
      <c r="F12" s="19">
        <v>7816540</v>
      </c>
      <c r="G12" s="24">
        <v>98887.05</v>
      </c>
      <c r="H12" s="24">
        <v>4.58</v>
      </c>
      <c r="I12" s="31"/>
      <c r="J12" s="31"/>
      <c r="K12" s="35"/>
    </row>
    <row r="13" spans="1:54" x14ac:dyDescent="0.35">
      <c r="B13" s="8" t="s">
        <v>61</v>
      </c>
      <c r="C13" s="57" t="s">
        <v>62</v>
      </c>
      <c r="D13" s="54" t="s">
        <v>63</v>
      </c>
      <c r="E13" s="6" t="s">
        <v>43</v>
      </c>
      <c r="F13" s="19">
        <v>5094000</v>
      </c>
      <c r="G13" s="24">
        <v>96852.22</v>
      </c>
      <c r="H13" s="24">
        <v>4.49</v>
      </c>
      <c r="I13" s="31"/>
      <c r="J13" s="31"/>
      <c r="K13" s="35"/>
    </row>
    <row r="14" spans="1:54" x14ac:dyDescent="0.35">
      <c r="B14" s="8" t="s">
        <v>40</v>
      </c>
      <c r="C14" s="57" t="s">
        <v>41</v>
      </c>
      <c r="D14" s="54" t="s">
        <v>42</v>
      </c>
      <c r="E14" s="6" t="s">
        <v>43</v>
      </c>
      <c r="F14" s="19">
        <v>5075354</v>
      </c>
      <c r="G14" s="24">
        <v>86217.58</v>
      </c>
      <c r="H14" s="24">
        <v>3.99</v>
      </c>
      <c r="I14" s="31"/>
      <c r="J14" s="31"/>
      <c r="K14" s="35"/>
    </row>
    <row r="15" spans="1:54" x14ac:dyDescent="0.35">
      <c r="B15" s="8" t="s">
        <v>375</v>
      </c>
      <c r="C15" s="57" t="s">
        <v>376</v>
      </c>
      <c r="D15" s="54" t="s">
        <v>377</v>
      </c>
      <c r="E15" s="6" t="s">
        <v>71</v>
      </c>
      <c r="F15" s="19">
        <v>2540154</v>
      </c>
      <c r="G15" s="24">
        <v>75946.789999999994</v>
      </c>
      <c r="H15" s="24">
        <v>3.52</v>
      </c>
      <c r="I15" s="31"/>
      <c r="J15" s="31"/>
      <c r="K15" s="35"/>
    </row>
    <row r="16" spans="1:54" x14ac:dyDescent="0.35">
      <c r="B16" s="8" t="s">
        <v>210</v>
      </c>
      <c r="C16" s="57" t="s">
        <v>211</v>
      </c>
      <c r="D16" s="54" t="s">
        <v>212</v>
      </c>
      <c r="E16" s="6" t="s">
        <v>89</v>
      </c>
      <c r="F16" s="19">
        <v>3095044</v>
      </c>
      <c r="G16" s="24">
        <v>69910.850000000006</v>
      </c>
      <c r="H16" s="24">
        <v>3.24</v>
      </c>
      <c r="I16" s="31"/>
      <c r="J16" s="31"/>
      <c r="K16" s="35"/>
    </row>
    <row r="17" spans="2:11" x14ac:dyDescent="0.35">
      <c r="B17" s="8" t="s">
        <v>446</v>
      </c>
      <c r="C17" s="57" t="s">
        <v>447</v>
      </c>
      <c r="D17" s="54" t="s">
        <v>448</v>
      </c>
      <c r="E17" s="6" t="s">
        <v>100</v>
      </c>
      <c r="F17" s="19">
        <v>3807900</v>
      </c>
      <c r="G17" s="24">
        <v>66407.87</v>
      </c>
      <c r="H17" s="24">
        <v>3.08</v>
      </c>
      <c r="I17" s="31"/>
      <c r="J17" s="31"/>
      <c r="K17" s="35"/>
    </row>
    <row r="18" spans="2:11" x14ac:dyDescent="0.35">
      <c r="B18" s="8" t="s">
        <v>260</v>
      </c>
      <c r="C18" s="57" t="s">
        <v>261</v>
      </c>
      <c r="D18" s="54" t="s">
        <v>262</v>
      </c>
      <c r="E18" s="6" t="s">
        <v>243</v>
      </c>
      <c r="F18" s="19">
        <v>3750000</v>
      </c>
      <c r="G18" s="24">
        <v>60986.25</v>
      </c>
      <c r="H18" s="24">
        <v>2.82</v>
      </c>
      <c r="I18" s="31"/>
      <c r="J18" s="31"/>
      <c r="K18" s="35"/>
    </row>
    <row r="19" spans="2:11" x14ac:dyDescent="0.35">
      <c r="B19" s="8" t="s">
        <v>313</v>
      </c>
      <c r="C19" s="57" t="s">
        <v>314</v>
      </c>
      <c r="D19" s="54" t="s">
        <v>315</v>
      </c>
      <c r="E19" s="6" t="s">
        <v>67</v>
      </c>
      <c r="F19" s="19">
        <v>12710062</v>
      </c>
      <c r="G19" s="24">
        <v>44548.77</v>
      </c>
      <c r="H19" s="24">
        <v>2.06</v>
      </c>
      <c r="I19" s="31"/>
      <c r="J19" s="31"/>
      <c r="K19" s="35"/>
    </row>
    <row r="20" spans="2:11" x14ac:dyDescent="0.35">
      <c r="B20" s="8" t="s">
        <v>120</v>
      </c>
      <c r="C20" s="57" t="s">
        <v>121</v>
      </c>
      <c r="D20" s="54" t="s">
        <v>122</v>
      </c>
      <c r="E20" s="6" t="s">
        <v>123</v>
      </c>
      <c r="F20" s="19">
        <v>5860590</v>
      </c>
      <c r="G20" s="24">
        <v>41252.69</v>
      </c>
      <c r="H20" s="24">
        <v>1.91</v>
      </c>
      <c r="I20" s="31"/>
      <c r="J20" s="31"/>
      <c r="K20" s="35"/>
    </row>
    <row r="21" spans="2:11" x14ac:dyDescent="0.35">
      <c r="B21" s="8" t="s">
        <v>540</v>
      </c>
      <c r="C21" s="57" t="s">
        <v>541</v>
      </c>
      <c r="D21" s="54" t="s">
        <v>542</v>
      </c>
      <c r="E21" s="6" t="s">
        <v>139</v>
      </c>
      <c r="F21" s="19">
        <v>3605899</v>
      </c>
      <c r="G21" s="24">
        <v>38267.599999999999</v>
      </c>
      <c r="H21" s="24">
        <v>1.77</v>
      </c>
      <c r="I21" s="31"/>
      <c r="J21" s="31"/>
      <c r="K21" s="35"/>
    </row>
    <row r="22" spans="2:11" x14ac:dyDescent="0.35">
      <c r="B22" s="8" t="s">
        <v>54</v>
      </c>
      <c r="C22" s="57" t="s">
        <v>55</v>
      </c>
      <c r="D22" s="54" t="s">
        <v>56</v>
      </c>
      <c r="E22" s="6" t="s">
        <v>57</v>
      </c>
      <c r="F22" s="19">
        <v>921034</v>
      </c>
      <c r="G22" s="24">
        <v>32856.97</v>
      </c>
      <c r="H22" s="24">
        <v>1.52</v>
      </c>
      <c r="I22" s="31"/>
      <c r="J22" s="31"/>
      <c r="K22" s="35"/>
    </row>
    <row r="23" spans="2:11" x14ac:dyDescent="0.35">
      <c r="B23" s="8" t="s">
        <v>90</v>
      </c>
      <c r="C23" s="57" t="s">
        <v>91</v>
      </c>
      <c r="D23" s="54" t="s">
        <v>92</v>
      </c>
      <c r="E23" s="6" t="s">
        <v>71</v>
      </c>
      <c r="F23" s="19">
        <v>579000</v>
      </c>
      <c r="G23" s="24">
        <v>30075</v>
      </c>
      <c r="H23" s="24">
        <v>1.39</v>
      </c>
      <c r="I23" s="31"/>
      <c r="J23" s="31"/>
      <c r="K23" s="35"/>
    </row>
    <row r="24" spans="2:11" x14ac:dyDescent="0.35">
      <c r="B24" s="8" t="s">
        <v>68</v>
      </c>
      <c r="C24" s="57" t="s">
        <v>69</v>
      </c>
      <c r="D24" s="54" t="s">
        <v>70</v>
      </c>
      <c r="E24" s="6" t="s">
        <v>71</v>
      </c>
      <c r="F24" s="19">
        <v>239558</v>
      </c>
      <c r="G24" s="24">
        <v>29491.15</v>
      </c>
      <c r="H24" s="24">
        <v>1.37</v>
      </c>
      <c r="I24" s="31"/>
      <c r="J24" s="31"/>
      <c r="K24" s="35"/>
    </row>
    <row r="25" spans="2:11" x14ac:dyDescent="0.35">
      <c r="B25" s="8" t="s">
        <v>72</v>
      </c>
      <c r="C25" s="57" t="s">
        <v>73</v>
      </c>
      <c r="D25" s="54" t="s">
        <v>74</v>
      </c>
      <c r="E25" s="6" t="s">
        <v>43</v>
      </c>
      <c r="F25" s="19">
        <v>3800000</v>
      </c>
      <c r="G25" s="24">
        <v>29370.2</v>
      </c>
      <c r="H25" s="24">
        <v>1.36</v>
      </c>
      <c r="I25" s="31"/>
      <c r="J25" s="31"/>
      <c r="K25" s="35"/>
    </row>
    <row r="26" spans="2:11" x14ac:dyDescent="0.35">
      <c r="B26" s="8" t="s">
        <v>157</v>
      </c>
      <c r="C26" s="57" t="s">
        <v>158</v>
      </c>
      <c r="D26" s="54" t="s">
        <v>159</v>
      </c>
      <c r="E26" s="6" t="s">
        <v>160</v>
      </c>
      <c r="F26" s="19">
        <v>1025000</v>
      </c>
      <c r="G26" s="24">
        <v>28920.89</v>
      </c>
      <c r="H26" s="24">
        <v>1.34</v>
      </c>
      <c r="I26" s="31"/>
      <c r="J26" s="31"/>
      <c r="K26" s="35"/>
    </row>
    <row r="27" spans="2:11" x14ac:dyDescent="0.35">
      <c r="B27" s="8" t="s">
        <v>1058</v>
      </c>
      <c r="C27" s="57" t="s">
        <v>1059</v>
      </c>
      <c r="D27" s="54" t="s">
        <v>1060</v>
      </c>
      <c r="E27" s="6" t="s">
        <v>196</v>
      </c>
      <c r="F27" s="19">
        <v>2990000</v>
      </c>
      <c r="G27" s="24">
        <v>28255.5</v>
      </c>
      <c r="H27" s="24">
        <v>1.31</v>
      </c>
      <c r="I27" s="31"/>
      <c r="J27" s="31"/>
      <c r="K27" s="35"/>
    </row>
    <row r="28" spans="2:11" x14ac:dyDescent="0.35">
      <c r="B28" s="8" t="s">
        <v>1704</v>
      </c>
      <c r="C28" s="57" t="s">
        <v>1705</v>
      </c>
      <c r="D28" s="54" t="s">
        <v>1706</v>
      </c>
      <c r="E28" s="6" t="s">
        <v>89</v>
      </c>
      <c r="F28" s="19">
        <v>1626827</v>
      </c>
      <c r="G28" s="24">
        <v>27864.29</v>
      </c>
      <c r="H28" s="24">
        <v>1.29</v>
      </c>
      <c r="I28" s="31"/>
      <c r="J28" s="31"/>
      <c r="K28" s="35"/>
    </row>
    <row r="29" spans="2:11" x14ac:dyDescent="0.35">
      <c r="B29" s="8" t="s">
        <v>247</v>
      </c>
      <c r="C29" s="57" t="s">
        <v>248</v>
      </c>
      <c r="D29" s="54" t="s">
        <v>249</v>
      </c>
      <c r="E29" s="6" t="s">
        <v>250</v>
      </c>
      <c r="F29" s="19">
        <v>1291895</v>
      </c>
      <c r="G29" s="24">
        <v>27724.07</v>
      </c>
      <c r="H29" s="24">
        <v>1.28</v>
      </c>
      <c r="I29" s="31"/>
      <c r="J29" s="31"/>
      <c r="K29" s="35"/>
    </row>
    <row r="30" spans="2:11" x14ac:dyDescent="0.35">
      <c r="B30" s="8" t="s">
        <v>254</v>
      </c>
      <c r="C30" s="57" t="s">
        <v>255</v>
      </c>
      <c r="D30" s="54" t="s">
        <v>256</v>
      </c>
      <c r="E30" s="6" t="s">
        <v>96</v>
      </c>
      <c r="F30" s="19">
        <v>5603668</v>
      </c>
      <c r="G30" s="24">
        <v>25076.41</v>
      </c>
      <c r="H30" s="24">
        <v>1.1599999999999999</v>
      </c>
      <c r="I30" s="31"/>
      <c r="J30" s="31"/>
      <c r="K30" s="35"/>
    </row>
    <row r="31" spans="2:11" x14ac:dyDescent="0.35">
      <c r="B31" s="8" t="s">
        <v>140</v>
      </c>
      <c r="C31" s="57" t="s">
        <v>141</v>
      </c>
      <c r="D31" s="54" t="s">
        <v>142</v>
      </c>
      <c r="E31" s="6" t="s">
        <v>143</v>
      </c>
      <c r="F31" s="19">
        <v>4741804</v>
      </c>
      <c r="G31" s="24">
        <v>23912.92</v>
      </c>
      <c r="H31" s="24">
        <v>1.1100000000000001</v>
      </c>
      <c r="I31" s="31"/>
      <c r="J31" s="31"/>
      <c r="K31" s="35"/>
    </row>
    <row r="32" spans="2:11" x14ac:dyDescent="0.35">
      <c r="B32" s="8" t="s">
        <v>240</v>
      </c>
      <c r="C32" s="57" t="s">
        <v>241</v>
      </c>
      <c r="D32" s="54" t="s">
        <v>242</v>
      </c>
      <c r="E32" s="6" t="s">
        <v>243</v>
      </c>
      <c r="F32" s="19">
        <v>6622203</v>
      </c>
      <c r="G32" s="24">
        <v>22992.29</v>
      </c>
      <c r="H32" s="24">
        <v>1.06</v>
      </c>
      <c r="I32" s="31"/>
      <c r="J32" s="31"/>
      <c r="K32" s="35"/>
    </row>
    <row r="33" spans="2:11" x14ac:dyDescent="0.35">
      <c r="B33" s="8" t="s">
        <v>961</v>
      </c>
      <c r="C33" s="57" t="s">
        <v>962</v>
      </c>
      <c r="D33" s="54" t="s">
        <v>963</v>
      </c>
      <c r="E33" s="6" t="s">
        <v>67</v>
      </c>
      <c r="F33" s="19">
        <v>880275</v>
      </c>
      <c r="G33" s="24">
        <v>22084.78</v>
      </c>
      <c r="H33" s="24">
        <v>1.02</v>
      </c>
      <c r="I33" s="31"/>
      <c r="J33" s="31"/>
      <c r="K33" s="35"/>
    </row>
    <row r="34" spans="2:11" x14ac:dyDescent="0.35">
      <c r="B34" s="8" t="s">
        <v>216</v>
      </c>
      <c r="C34" s="57" t="s">
        <v>217</v>
      </c>
      <c r="D34" s="54" t="s">
        <v>218</v>
      </c>
      <c r="E34" s="6" t="s">
        <v>119</v>
      </c>
      <c r="F34" s="19">
        <v>1500000</v>
      </c>
      <c r="G34" s="24">
        <v>21951.75</v>
      </c>
      <c r="H34" s="24">
        <v>1.02</v>
      </c>
      <c r="I34" s="31"/>
      <c r="J34" s="31"/>
      <c r="K34" s="35"/>
    </row>
    <row r="35" spans="2:11" x14ac:dyDescent="0.35">
      <c r="B35" s="8" t="s">
        <v>108</v>
      </c>
      <c r="C35" s="57" t="s">
        <v>109</v>
      </c>
      <c r="D35" s="54" t="s">
        <v>110</v>
      </c>
      <c r="E35" s="6" t="s">
        <v>111</v>
      </c>
      <c r="F35" s="19">
        <v>47952</v>
      </c>
      <c r="G35" s="24">
        <v>21445.84</v>
      </c>
      <c r="H35" s="24">
        <v>0.99</v>
      </c>
      <c r="I35" s="31"/>
      <c r="J35" s="31"/>
      <c r="K35" s="35"/>
    </row>
    <row r="36" spans="2:11" x14ac:dyDescent="0.35">
      <c r="B36" s="8" t="s">
        <v>1001</v>
      </c>
      <c r="C36" s="57" t="s">
        <v>1002</v>
      </c>
      <c r="D36" s="54" t="s">
        <v>1003</v>
      </c>
      <c r="E36" s="6" t="s">
        <v>127</v>
      </c>
      <c r="F36" s="19">
        <v>1802000</v>
      </c>
      <c r="G36" s="24">
        <v>21384.33</v>
      </c>
      <c r="H36" s="24">
        <v>0.99</v>
      </c>
      <c r="I36" s="31"/>
      <c r="J36" s="31"/>
      <c r="K36" s="35"/>
    </row>
    <row r="37" spans="2:11" x14ac:dyDescent="0.35">
      <c r="B37" s="8" t="s">
        <v>2004</v>
      </c>
      <c r="C37" s="57" t="s">
        <v>2005</v>
      </c>
      <c r="D37" s="54" t="s">
        <v>2006</v>
      </c>
      <c r="E37" s="6" t="s">
        <v>67</v>
      </c>
      <c r="F37" s="19">
        <v>9835227</v>
      </c>
      <c r="G37" s="24">
        <v>20999.19</v>
      </c>
      <c r="H37" s="24">
        <v>0.97</v>
      </c>
      <c r="I37" s="31"/>
      <c r="J37" s="31"/>
      <c r="K37" s="35"/>
    </row>
    <row r="38" spans="2:11" x14ac:dyDescent="0.35">
      <c r="B38" s="8" t="s">
        <v>543</v>
      </c>
      <c r="C38" s="57" t="s">
        <v>544</v>
      </c>
      <c r="D38" s="54" t="s">
        <v>545</v>
      </c>
      <c r="E38" s="6" t="s">
        <v>85</v>
      </c>
      <c r="F38" s="19">
        <v>1124923</v>
      </c>
      <c r="G38" s="24">
        <v>20906.689999999999</v>
      </c>
      <c r="H38" s="24">
        <v>0.97</v>
      </c>
      <c r="I38" s="31"/>
      <c r="J38" s="31"/>
      <c r="K38" s="35"/>
    </row>
    <row r="39" spans="2:11" x14ac:dyDescent="0.35">
      <c r="B39" s="8" t="s">
        <v>294</v>
      </c>
      <c r="C39" s="57" t="s">
        <v>295</v>
      </c>
      <c r="D39" s="54" t="s">
        <v>296</v>
      </c>
      <c r="E39" s="6" t="s">
        <v>198</v>
      </c>
      <c r="F39" s="19">
        <v>6300000</v>
      </c>
      <c r="G39" s="24">
        <v>20226.150000000001</v>
      </c>
      <c r="H39" s="24">
        <v>0.94</v>
      </c>
      <c r="I39" s="31"/>
      <c r="J39" s="31"/>
      <c r="K39" s="35"/>
    </row>
    <row r="40" spans="2:11" x14ac:dyDescent="0.35">
      <c r="B40" s="8" t="s">
        <v>390</v>
      </c>
      <c r="C40" s="57" t="s">
        <v>391</v>
      </c>
      <c r="D40" s="54" t="s">
        <v>392</v>
      </c>
      <c r="E40" s="6" t="s">
        <v>127</v>
      </c>
      <c r="F40" s="19">
        <v>544951</v>
      </c>
      <c r="G40" s="24">
        <v>20057.47</v>
      </c>
      <c r="H40" s="24">
        <v>0.93</v>
      </c>
      <c r="I40" s="31"/>
      <c r="J40" s="31"/>
      <c r="K40" s="35"/>
    </row>
    <row r="41" spans="2:11" x14ac:dyDescent="0.35">
      <c r="B41" s="8" t="s">
        <v>789</v>
      </c>
      <c r="C41" s="57" t="s">
        <v>790</v>
      </c>
      <c r="D41" s="54" t="s">
        <v>791</v>
      </c>
      <c r="E41" s="6" t="s">
        <v>150</v>
      </c>
      <c r="F41" s="19">
        <v>1500000</v>
      </c>
      <c r="G41" s="24">
        <v>18912.75</v>
      </c>
      <c r="H41" s="24">
        <v>0.88</v>
      </c>
      <c r="I41" s="31"/>
      <c r="J41" s="31"/>
      <c r="K41" s="35"/>
    </row>
    <row r="42" spans="2:11" x14ac:dyDescent="0.35">
      <c r="B42" s="8" t="s">
        <v>973</v>
      </c>
      <c r="C42" s="57" t="s">
        <v>974</v>
      </c>
      <c r="D42" s="54" t="s">
        <v>975</v>
      </c>
      <c r="E42" s="6" t="s">
        <v>71</v>
      </c>
      <c r="F42" s="19">
        <v>424376</v>
      </c>
      <c r="G42" s="24">
        <v>18414.310000000001</v>
      </c>
      <c r="H42" s="24">
        <v>0.85</v>
      </c>
      <c r="I42" s="31"/>
      <c r="J42" s="31"/>
      <c r="K42" s="35"/>
    </row>
    <row r="43" spans="2:11" x14ac:dyDescent="0.35">
      <c r="B43" s="8" t="s">
        <v>79</v>
      </c>
      <c r="C43" s="57" t="s">
        <v>80</v>
      </c>
      <c r="D43" s="54" t="s">
        <v>81</v>
      </c>
      <c r="E43" s="6" t="s">
        <v>50</v>
      </c>
      <c r="F43" s="19">
        <v>307268</v>
      </c>
      <c r="G43" s="24">
        <v>18172.29</v>
      </c>
      <c r="H43" s="24">
        <v>0.84</v>
      </c>
      <c r="I43" s="31"/>
      <c r="J43" s="31"/>
      <c r="K43" s="35"/>
    </row>
    <row r="44" spans="2:11" x14ac:dyDescent="0.35">
      <c r="B44" s="8" t="s">
        <v>898</v>
      </c>
      <c r="C44" s="57" t="s">
        <v>899</v>
      </c>
      <c r="D44" s="54" t="s">
        <v>900</v>
      </c>
      <c r="E44" s="6" t="s">
        <v>139</v>
      </c>
      <c r="F44" s="19">
        <v>2950000</v>
      </c>
      <c r="G44" s="24">
        <v>17971.400000000001</v>
      </c>
      <c r="H44" s="24">
        <v>0.83</v>
      </c>
      <c r="I44" s="31"/>
      <c r="J44" s="31"/>
      <c r="K44" s="35"/>
    </row>
    <row r="45" spans="2:11" x14ac:dyDescent="0.35">
      <c r="B45" s="8" t="s">
        <v>2007</v>
      </c>
      <c r="C45" s="57" t="s">
        <v>2008</v>
      </c>
      <c r="D45" s="54" t="s">
        <v>2009</v>
      </c>
      <c r="E45" s="6" t="s">
        <v>150</v>
      </c>
      <c r="F45" s="19">
        <v>4635811</v>
      </c>
      <c r="G45" s="24">
        <v>17249.849999999999</v>
      </c>
      <c r="H45" s="24">
        <v>0.8</v>
      </c>
      <c r="I45" s="31"/>
      <c r="J45" s="31"/>
      <c r="K45" s="35"/>
    </row>
    <row r="46" spans="2:11" x14ac:dyDescent="0.35">
      <c r="B46" s="8" t="s">
        <v>986</v>
      </c>
      <c r="C46" s="57" t="s">
        <v>987</v>
      </c>
      <c r="D46" s="54" t="s">
        <v>988</v>
      </c>
      <c r="E46" s="6" t="s">
        <v>111</v>
      </c>
      <c r="F46" s="19">
        <v>1792000</v>
      </c>
      <c r="G46" s="24">
        <v>16701.439999999999</v>
      </c>
      <c r="H46" s="24">
        <v>0.77</v>
      </c>
      <c r="I46" s="31"/>
      <c r="J46" s="31"/>
      <c r="K46" s="35"/>
    </row>
    <row r="47" spans="2:11" x14ac:dyDescent="0.35">
      <c r="B47" s="8" t="s">
        <v>2010</v>
      </c>
      <c r="C47" s="57" t="s">
        <v>2011</v>
      </c>
      <c r="D47" s="54" t="s">
        <v>2012</v>
      </c>
      <c r="E47" s="6" t="s">
        <v>436</v>
      </c>
      <c r="F47" s="19">
        <v>13881591</v>
      </c>
      <c r="G47" s="24">
        <v>15659.82</v>
      </c>
      <c r="H47" s="24">
        <v>0.73</v>
      </c>
      <c r="I47" s="31"/>
      <c r="J47" s="31"/>
      <c r="K47" s="35"/>
    </row>
    <row r="48" spans="2:11" x14ac:dyDescent="0.35">
      <c r="B48" s="8" t="s">
        <v>2013</v>
      </c>
      <c r="C48" s="57" t="s">
        <v>2014</v>
      </c>
      <c r="D48" s="54" t="s">
        <v>2015</v>
      </c>
      <c r="E48" s="6" t="s">
        <v>43</v>
      </c>
      <c r="F48" s="19">
        <v>8274501</v>
      </c>
      <c r="G48" s="24">
        <v>14374.46</v>
      </c>
      <c r="H48" s="24">
        <v>0.67</v>
      </c>
      <c r="I48" s="31"/>
      <c r="J48" s="31"/>
      <c r="K48" s="35"/>
    </row>
    <row r="49" spans="2:11" x14ac:dyDescent="0.35">
      <c r="B49" s="8" t="s">
        <v>958</v>
      </c>
      <c r="C49" s="57" t="s">
        <v>959</v>
      </c>
      <c r="D49" s="54" t="s">
        <v>960</v>
      </c>
      <c r="E49" s="6" t="s">
        <v>119</v>
      </c>
      <c r="F49" s="19">
        <v>10000000</v>
      </c>
      <c r="G49" s="24">
        <v>14298</v>
      </c>
      <c r="H49" s="24">
        <v>0.66</v>
      </c>
      <c r="I49" s="31"/>
      <c r="J49" s="31"/>
      <c r="K49" s="35"/>
    </row>
    <row r="50" spans="2:11" x14ac:dyDescent="0.35">
      <c r="B50" s="8" t="s">
        <v>93</v>
      </c>
      <c r="C50" s="57" t="s">
        <v>94</v>
      </c>
      <c r="D50" s="54" t="s">
        <v>95</v>
      </c>
      <c r="E50" s="6" t="s">
        <v>96</v>
      </c>
      <c r="F50" s="19">
        <v>570000</v>
      </c>
      <c r="G50" s="24">
        <v>14072.16</v>
      </c>
      <c r="H50" s="24">
        <v>0.65</v>
      </c>
      <c r="I50" s="31"/>
      <c r="J50" s="31"/>
      <c r="K50" s="35"/>
    </row>
    <row r="51" spans="2:11" x14ac:dyDescent="0.35">
      <c r="B51" s="8" t="s">
        <v>970</v>
      </c>
      <c r="C51" s="57" t="s">
        <v>971</v>
      </c>
      <c r="D51" s="54" t="s">
        <v>972</v>
      </c>
      <c r="E51" s="6" t="s">
        <v>206</v>
      </c>
      <c r="F51" s="19">
        <v>8000000</v>
      </c>
      <c r="G51" s="24">
        <v>13968</v>
      </c>
      <c r="H51" s="24">
        <v>0.65</v>
      </c>
      <c r="I51" s="31"/>
      <c r="J51" s="31"/>
      <c r="K51" s="35"/>
    </row>
    <row r="52" spans="2:11" x14ac:dyDescent="0.35">
      <c r="B52" s="8" t="s">
        <v>822</v>
      </c>
      <c r="C52" s="57" t="s">
        <v>823</v>
      </c>
      <c r="D52" s="54" t="s">
        <v>824</v>
      </c>
      <c r="E52" s="6" t="s">
        <v>150</v>
      </c>
      <c r="F52" s="19">
        <v>3500000</v>
      </c>
      <c r="G52" s="24">
        <v>12755.75</v>
      </c>
      <c r="H52" s="24">
        <v>0.59</v>
      </c>
      <c r="I52" s="31"/>
      <c r="J52" s="31"/>
      <c r="K52" s="35"/>
    </row>
    <row r="53" spans="2:11" x14ac:dyDescent="0.35">
      <c r="B53" s="8" t="s">
        <v>86</v>
      </c>
      <c r="C53" s="57" t="s">
        <v>87</v>
      </c>
      <c r="D53" s="54" t="s">
        <v>88</v>
      </c>
      <c r="E53" s="6" t="s">
        <v>89</v>
      </c>
      <c r="F53" s="19">
        <v>898032</v>
      </c>
      <c r="G53" s="24">
        <v>11547.34</v>
      </c>
      <c r="H53" s="24">
        <v>0.53</v>
      </c>
      <c r="I53" s="31"/>
      <c r="J53" s="31"/>
      <c r="K53" s="35"/>
    </row>
    <row r="54" spans="2:11" x14ac:dyDescent="0.35">
      <c r="B54" s="8" t="s">
        <v>2016</v>
      </c>
      <c r="C54" s="57" t="s">
        <v>685</v>
      </c>
      <c r="D54" s="54" t="s">
        <v>2017</v>
      </c>
      <c r="E54" s="6" t="s">
        <v>89</v>
      </c>
      <c r="F54" s="19">
        <v>2456240</v>
      </c>
      <c r="G54" s="24">
        <v>11049.4</v>
      </c>
      <c r="H54" s="24">
        <v>0.51</v>
      </c>
      <c r="I54" s="31"/>
      <c r="J54" s="31"/>
      <c r="K54" s="35"/>
    </row>
    <row r="55" spans="2:11" x14ac:dyDescent="0.35">
      <c r="B55" s="8" t="s">
        <v>272</v>
      </c>
      <c r="C55" s="57" t="s">
        <v>273</v>
      </c>
      <c r="D55" s="54" t="s">
        <v>274</v>
      </c>
      <c r="E55" s="6" t="s">
        <v>57</v>
      </c>
      <c r="F55" s="19">
        <v>837000</v>
      </c>
      <c r="G55" s="24">
        <v>10714.44</v>
      </c>
      <c r="H55" s="24">
        <v>0.5</v>
      </c>
      <c r="I55" s="31"/>
      <c r="J55" s="31"/>
      <c r="K55" s="35"/>
    </row>
    <row r="56" spans="2:11" x14ac:dyDescent="0.35">
      <c r="B56" s="8" t="s">
        <v>846</v>
      </c>
      <c r="C56" s="57" t="s">
        <v>847</v>
      </c>
      <c r="D56" s="54" t="s">
        <v>848</v>
      </c>
      <c r="E56" s="6" t="s">
        <v>849</v>
      </c>
      <c r="F56" s="19">
        <v>581396</v>
      </c>
      <c r="G56" s="24">
        <v>10039.549999999999</v>
      </c>
      <c r="H56" s="24">
        <v>0.46</v>
      </c>
      <c r="I56" s="31"/>
      <c r="J56" s="31"/>
      <c r="K56" s="35"/>
    </row>
    <row r="57" spans="2:11" x14ac:dyDescent="0.35">
      <c r="B57" s="8" t="s">
        <v>332</v>
      </c>
      <c r="C57" s="57" t="s">
        <v>333</v>
      </c>
      <c r="D57" s="54" t="s">
        <v>334</v>
      </c>
      <c r="E57" s="6" t="s">
        <v>100</v>
      </c>
      <c r="F57" s="19">
        <v>402473</v>
      </c>
      <c r="G57" s="24">
        <v>9801.83</v>
      </c>
      <c r="H57" s="24">
        <v>0.45</v>
      </c>
      <c r="I57" s="31"/>
      <c r="J57" s="31"/>
      <c r="K57" s="35"/>
    </row>
    <row r="58" spans="2:11" x14ac:dyDescent="0.35">
      <c r="B58" s="8" t="s">
        <v>475</v>
      </c>
      <c r="C58" s="57" t="s">
        <v>476</v>
      </c>
      <c r="D58" s="54" t="s">
        <v>477</v>
      </c>
      <c r="E58" s="6" t="s">
        <v>111</v>
      </c>
      <c r="F58" s="19">
        <v>1011443</v>
      </c>
      <c r="G58" s="24">
        <v>9580.39</v>
      </c>
      <c r="H58" s="24">
        <v>0.44</v>
      </c>
      <c r="I58" s="31"/>
      <c r="J58" s="31"/>
      <c r="K58" s="35"/>
    </row>
    <row r="59" spans="2:11" x14ac:dyDescent="0.35">
      <c r="B59" s="8" t="s">
        <v>225</v>
      </c>
      <c r="C59" s="57" t="s">
        <v>226</v>
      </c>
      <c r="D59" s="54" t="s">
        <v>227</v>
      </c>
      <c r="E59" s="6" t="s">
        <v>150</v>
      </c>
      <c r="F59" s="19">
        <v>1980000</v>
      </c>
      <c r="G59" s="24">
        <v>9360.4500000000007</v>
      </c>
      <c r="H59" s="24">
        <v>0.43</v>
      </c>
      <c r="I59" s="31"/>
      <c r="J59" s="31"/>
      <c r="K59" s="35"/>
    </row>
    <row r="60" spans="2:11" x14ac:dyDescent="0.35">
      <c r="B60" s="8" t="s">
        <v>164</v>
      </c>
      <c r="C60" s="57" t="s">
        <v>165</v>
      </c>
      <c r="D60" s="54" t="s">
        <v>166</v>
      </c>
      <c r="E60" s="6" t="s">
        <v>150</v>
      </c>
      <c r="F60" s="19">
        <v>770000</v>
      </c>
      <c r="G60" s="24">
        <v>8776.4599999999991</v>
      </c>
      <c r="H60" s="24">
        <v>0.41</v>
      </c>
      <c r="I60" s="31"/>
      <c r="J60" s="31"/>
      <c r="K60" s="35"/>
    </row>
    <row r="61" spans="2:11" x14ac:dyDescent="0.35">
      <c r="B61" s="8" t="s">
        <v>329</v>
      </c>
      <c r="C61" s="57" t="s">
        <v>330</v>
      </c>
      <c r="D61" s="54" t="s">
        <v>331</v>
      </c>
      <c r="E61" s="6" t="s">
        <v>150</v>
      </c>
      <c r="F61" s="19">
        <v>955748</v>
      </c>
      <c r="G61" s="24">
        <v>8749.4</v>
      </c>
      <c r="H61" s="24">
        <v>0.41</v>
      </c>
      <c r="I61" s="31"/>
      <c r="J61" s="31"/>
      <c r="K61" s="35"/>
    </row>
    <row r="62" spans="2:11" x14ac:dyDescent="0.35">
      <c r="B62" s="8" t="s">
        <v>510</v>
      </c>
      <c r="C62" s="57" t="s">
        <v>511</v>
      </c>
      <c r="D62" s="54" t="s">
        <v>512</v>
      </c>
      <c r="E62" s="6" t="s">
        <v>328</v>
      </c>
      <c r="F62" s="19">
        <v>170000</v>
      </c>
      <c r="G62" s="24">
        <v>8720.41</v>
      </c>
      <c r="H62" s="24">
        <v>0.4</v>
      </c>
      <c r="I62" s="31"/>
      <c r="J62" s="31"/>
      <c r="K62" s="35"/>
    </row>
    <row r="63" spans="2:11" x14ac:dyDescent="0.35">
      <c r="B63" s="8" t="s">
        <v>1055</v>
      </c>
      <c r="C63" s="57" t="s">
        <v>1056</v>
      </c>
      <c r="D63" s="54" t="s">
        <v>1057</v>
      </c>
      <c r="E63" s="6" t="s">
        <v>89</v>
      </c>
      <c r="F63" s="19">
        <v>462056</v>
      </c>
      <c r="G63" s="24">
        <v>8021.75</v>
      </c>
      <c r="H63" s="24">
        <v>0.37</v>
      </c>
      <c r="I63" s="31"/>
      <c r="J63" s="31"/>
      <c r="K63" s="35"/>
    </row>
    <row r="64" spans="2:11" x14ac:dyDescent="0.35">
      <c r="B64" s="8" t="s">
        <v>424</v>
      </c>
      <c r="C64" s="57" t="s">
        <v>425</v>
      </c>
      <c r="D64" s="54" t="s">
        <v>426</v>
      </c>
      <c r="E64" s="6" t="s">
        <v>127</v>
      </c>
      <c r="F64" s="19">
        <v>400000</v>
      </c>
      <c r="G64" s="24">
        <v>7709.8</v>
      </c>
      <c r="H64" s="24">
        <v>0.36</v>
      </c>
      <c r="I64" s="31"/>
      <c r="J64" s="31"/>
      <c r="K64" s="35"/>
    </row>
    <row r="65" spans="2:11" x14ac:dyDescent="0.35">
      <c r="B65" s="8" t="s">
        <v>351</v>
      </c>
      <c r="C65" s="57" t="s">
        <v>352</v>
      </c>
      <c r="D65" s="54" t="s">
        <v>353</v>
      </c>
      <c r="E65" s="6" t="s">
        <v>150</v>
      </c>
      <c r="F65" s="19">
        <v>1347099</v>
      </c>
      <c r="G65" s="24">
        <v>7401.64</v>
      </c>
      <c r="H65" s="24">
        <v>0.34</v>
      </c>
      <c r="I65" s="31"/>
      <c r="J65" s="31"/>
      <c r="K65" s="35"/>
    </row>
    <row r="66" spans="2:11" x14ac:dyDescent="0.35">
      <c r="B66" s="8" t="s">
        <v>482</v>
      </c>
      <c r="C66" s="57" t="s">
        <v>483</v>
      </c>
      <c r="D66" s="54" t="s">
        <v>484</v>
      </c>
      <c r="E66" s="6" t="s">
        <v>312</v>
      </c>
      <c r="F66" s="19">
        <v>823000</v>
      </c>
      <c r="G66" s="24">
        <v>6823.9</v>
      </c>
      <c r="H66" s="24">
        <v>0.32</v>
      </c>
      <c r="I66" s="31"/>
      <c r="J66" s="31"/>
      <c r="K66" s="35"/>
    </row>
    <row r="67" spans="2:11" x14ac:dyDescent="0.35">
      <c r="B67" s="8" t="s">
        <v>147</v>
      </c>
      <c r="C67" s="57" t="s">
        <v>148</v>
      </c>
      <c r="D67" s="54" t="s">
        <v>149</v>
      </c>
      <c r="E67" s="6" t="s">
        <v>150</v>
      </c>
      <c r="F67" s="19">
        <v>671625</v>
      </c>
      <c r="G67" s="24">
        <v>6658.49</v>
      </c>
      <c r="H67" s="24">
        <v>0.31</v>
      </c>
      <c r="I67" s="31"/>
      <c r="J67" s="31"/>
      <c r="K67" s="35"/>
    </row>
    <row r="68" spans="2:11" x14ac:dyDescent="0.35">
      <c r="B68" s="8" t="s">
        <v>124</v>
      </c>
      <c r="C68" s="57" t="s">
        <v>125</v>
      </c>
      <c r="D68" s="54" t="s">
        <v>126</v>
      </c>
      <c r="E68" s="6" t="s">
        <v>127</v>
      </c>
      <c r="F68" s="19">
        <v>215000</v>
      </c>
      <c r="G68" s="24">
        <v>6144.27</v>
      </c>
      <c r="H68" s="24">
        <v>0.28000000000000003</v>
      </c>
      <c r="I68" s="31"/>
      <c r="J68" s="31"/>
      <c r="K68" s="35"/>
    </row>
    <row r="69" spans="2:11" x14ac:dyDescent="0.35">
      <c r="B69" s="8" t="s">
        <v>2018</v>
      </c>
      <c r="C69" s="57" t="s">
        <v>2019</v>
      </c>
      <c r="D69" s="54" t="s">
        <v>2020</v>
      </c>
      <c r="E69" s="6" t="s">
        <v>127</v>
      </c>
      <c r="F69" s="19">
        <v>543000</v>
      </c>
      <c r="G69" s="24">
        <v>5760.69</v>
      </c>
      <c r="H69" s="24">
        <v>0.27</v>
      </c>
      <c r="I69" s="31"/>
      <c r="J69" s="31"/>
      <c r="K69" s="35"/>
    </row>
    <row r="70" spans="2:11" x14ac:dyDescent="0.35">
      <c r="B70" s="8" t="s">
        <v>776</v>
      </c>
      <c r="C70" s="57" t="s">
        <v>777</v>
      </c>
      <c r="D70" s="54" t="s">
        <v>778</v>
      </c>
      <c r="E70" s="6" t="s">
        <v>123</v>
      </c>
      <c r="F70" s="19">
        <v>1500000</v>
      </c>
      <c r="G70" s="24">
        <v>5557.5</v>
      </c>
      <c r="H70" s="24">
        <v>0.26</v>
      </c>
      <c r="I70" s="31"/>
      <c r="J70" s="31"/>
      <c r="K70" s="35"/>
    </row>
    <row r="71" spans="2:11" x14ac:dyDescent="0.35">
      <c r="B71" s="8" t="s">
        <v>2021</v>
      </c>
      <c r="C71" s="57" t="s">
        <v>2022</v>
      </c>
      <c r="D71" s="54" t="s">
        <v>2023</v>
      </c>
      <c r="E71" s="6" t="s">
        <v>127</v>
      </c>
      <c r="F71" s="19">
        <v>982640</v>
      </c>
      <c r="G71" s="24">
        <v>5089.58</v>
      </c>
      <c r="H71" s="24">
        <v>0.24</v>
      </c>
      <c r="I71" s="31"/>
      <c r="J71" s="31"/>
      <c r="K71" s="35"/>
    </row>
    <row r="72" spans="2:11" x14ac:dyDescent="0.35">
      <c r="B72" s="8" t="s">
        <v>244</v>
      </c>
      <c r="C72" s="57" t="s">
        <v>245</v>
      </c>
      <c r="D72" s="54" t="s">
        <v>246</v>
      </c>
      <c r="E72" s="6" t="s">
        <v>143</v>
      </c>
      <c r="F72" s="19">
        <v>486024</v>
      </c>
      <c r="G72" s="24">
        <v>5075.0600000000004</v>
      </c>
      <c r="H72" s="24">
        <v>0.24</v>
      </c>
      <c r="I72" s="31"/>
      <c r="J72" s="31"/>
      <c r="K72" s="35"/>
    </row>
    <row r="73" spans="2:11" x14ac:dyDescent="0.35">
      <c r="B73" s="8" t="s">
        <v>151</v>
      </c>
      <c r="C73" s="57" t="s">
        <v>152</v>
      </c>
      <c r="D73" s="54" t="s">
        <v>153</v>
      </c>
      <c r="E73" s="6" t="s">
        <v>131</v>
      </c>
      <c r="F73" s="19">
        <v>123432</v>
      </c>
      <c r="G73" s="24">
        <v>4768.92</v>
      </c>
      <c r="H73" s="24">
        <v>0.22</v>
      </c>
      <c r="I73" s="31"/>
      <c r="J73" s="31"/>
      <c r="K73" s="35"/>
    </row>
    <row r="74" spans="2:11" x14ac:dyDescent="0.35">
      <c r="B74" s="8" t="s">
        <v>300</v>
      </c>
      <c r="C74" s="57" t="s">
        <v>301</v>
      </c>
      <c r="D74" s="54" t="s">
        <v>302</v>
      </c>
      <c r="E74" s="6" t="s">
        <v>89</v>
      </c>
      <c r="F74" s="19">
        <v>302483</v>
      </c>
      <c r="G74" s="24">
        <v>4594.1099999999997</v>
      </c>
      <c r="H74" s="24">
        <v>0.21</v>
      </c>
      <c r="I74" s="31"/>
      <c r="J74" s="31"/>
      <c r="K74" s="35"/>
    </row>
    <row r="75" spans="2:11" x14ac:dyDescent="0.35">
      <c r="B75" s="8" t="s">
        <v>2024</v>
      </c>
      <c r="C75" s="57" t="s">
        <v>2025</v>
      </c>
      <c r="D75" s="54" t="s">
        <v>2026</v>
      </c>
      <c r="E75" s="6" t="s">
        <v>491</v>
      </c>
      <c r="F75" s="19">
        <v>706245</v>
      </c>
      <c r="G75" s="24">
        <v>4545.75</v>
      </c>
      <c r="H75" s="24">
        <v>0.21</v>
      </c>
      <c r="I75" s="31"/>
      <c r="J75" s="31"/>
      <c r="K75" s="35"/>
    </row>
    <row r="76" spans="2:11" x14ac:dyDescent="0.35">
      <c r="B76" s="8" t="s">
        <v>2027</v>
      </c>
      <c r="C76" s="57" t="s">
        <v>2028</v>
      </c>
      <c r="D76" s="54" t="s">
        <v>2029</v>
      </c>
      <c r="E76" s="6" t="s">
        <v>127</v>
      </c>
      <c r="F76" s="19">
        <v>1034134</v>
      </c>
      <c r="G76" s="24">
        <v>4299.93</v>
      </c>
      <c r="H76" s="24">
        <v>0.2</v>
      </c>
      <c r="I76" s="31"/>
      <c r="J76" s="31"/>
      <c r="K76" s="35"/>
    </row>
    <row r="77" spans="2:11" x14ac:dyDescent="0.35">
      <c r="B77" s="8" t="s">
        <v>228</v>
      </c>
      <c r="C77" s="57" t="s">
        <v>229</v>
      </c>
      <c r="D77" s="54" t="s">
        <v>230</v>
      </c>
      <c r="E77" s="6" t="s">
        <v>100</v>
      </c>
      <c r="F77" s="19">
        <v>251171</v>
      </c>
      <c r="G77" s="24">
        <v>3829.73</v>
      </c>
      <c r="H77" s="24">
        <v>0.18</v>
      </c>
      <c r="I77" s="31"/>
      <c r="J77" s="31"/>
      <c r="K77" s="35"/>
    </row>
    <row r="78" spans="2:11" x14ac:dyDescent="0.35">
      <c r="B78" s="8" t="s">
        <v>783</v>
      </c>
      <c r="C78" s="57" t="s">
        <v>784</v>
      </c>
      <c r="D78" s="54" t="s">
        <v>785</v>
      </c>
      <c r="E78" s="6" t="s">
        <v>150</v>
      </c>
      <c r="F78" s="19">
        <v>1400000</v>
      </c>
      <c r="G78" s="24">
        <v>3817.8</v>
      </c>
      <c r="H78" s="24">
        <v>0.18</v>
      </c>
      <c r="I78" s="31"/>
      <c r="J78" s="31"/>
      <c r="K78" s="35"/>
    </row>
    <row r="79" spans="2:11" x14ac:dyDescent="0.35">
      <c r="B79" s="8" t="s">
        <v>303</v>
      </c>
      <c r="C79" s="57" t="s">
        <v>304</v>
      </c>
      <c r="D79" s="54" t="s">
        <v>305</v>
      </c>
      <c r="E79" s="6" t="s">
        <v>290</v>
      </c>
      <c r="F79" s="19">
        <v>9417</v>
      </c>
      <c r="G79" s="24">
        <v>3811.27</v>
      </c>
      <c r="H79" s="24">
        <v>0.18</v>
      </c>
      <c r="I79" s="31"/>
      <c r="J79" s="31"/>
      <c r="K79" s="35"/>
    </row>
    <row r="80" spans="2:11" x14ac:dyDescent="0.35">
      <c r="B80" s="8" t="s">
        <v>396</v>
      </c>
      <c r="C80" s="57" t="s">
        <v>397</v>
      </c>
      <c r="D80" s="54" t="s">
        <v>398</v>
      </c>
      <c r="E80" s="6" t="s">
        <v>344</v>
      </c>
      <c r="F80" s="19">
        <v>2100000</v>
      </c>
      <c r="G80" s="24">
        <v>3719.52</v>
      </c>
      <c r="H80" s="24">
        <v>0.17</v>
      </c>
      <c r="I80" s="31"/>
      <c r="J80" s="31"/>
      <c r="K80" s="35"/>
    </row>
    <row r="81" spans="2:11" x14ac:dyDescent="0.35">
      <c r="B81" s="8" t="s">
        <v>2030</v>
      </c>
      <c r="C81" s="57" t="s">
        <v>2031</v>
      </c>
      <c r="D81" s="54" t="s">
        <v>2032</v>
      </c>
      <c r="E81" s="6" t="s">
        <v>127</v>
      </c>
      <c r="F81" s="19">
        <v>914693</v>
      </c>
      <c r="G81" s="24">
        <v>3613.04</v>
      </c>
      <c r="H81" s="24">
        <v>0.17</v>
      </c>
      <c r="I81" s="31"/>
      <c r="J81" s="31"/>
      <c r="K81" s="35"/>
    </row>
    <row r="82" spans="2:11" x14ac:dyDescent="0.35">
      <c r="B82" s="8" t="s">
        <v>2033</v>
      </c>
      <c r="C82" s="57" t="s">
        <v>2034</v>
      </c>
      <c r="D82" s="54" t="s">
        <v>2035</v>
      </c>
      <c r="E82" s="6" t="s">
        <v>135</v>
      </c>
      <c r="F82" s="19">
        <v>1981959</v>
      </c>
      <c r="G82" s="24">
        <v>3353.87</v>
      </c>
      <c r="H82" s="24">
        <v>0.16</v>
      </c>
      <c r="I82" s="31"/>
      <c r="J82" s="31"/>
      <c r="K82" s="35"/>
    </row>
    <row r="83" spans="2:11" x14ac:dyDescent="0.35">
      <c r="B83" s="8" t="s">
        <v>266</v>
      </c>
      <c r="C83" s="57" t="s">
        <v>267</v>
      </c>
      <c r="D83" s="54" t="s">
        <v>268</v>
      </c>
      <c r="E83" s="6" t="s">
        <v>143</v>
      </c>
      <c r="F83" s="19">
        <v>18115</v>
      </c>
      <c r="G83" s="24">
        <v>1998.81</v>
      </c>
      <c r="H83" s="24">
        <v>0.09</v>
      </c>
      <c r="I83" s="31"/>
      <c r="J83" s="31"/>
      <c r="K83" s="35"/>
    </row>
    <row r="84" spans="2:11" x14ac:dyDescent="0.35">
      <c r="B84" s="8" t="s">
        <v>2036</v>
      </c>
      <c r="C84" s="57" t="s">
        <v>2037</v>
      </c>
      <c r="D84" s="54" t="s">
        <v>2038</v>
      </c>
      <c r="E84" s="6" t="s">
        <v>206</v>
      </c>
      <c r="F84" s="19">
        <v>298235</v>
      </c>
      <c r="G84" s="24">
        <v>1741.1</v>
      </c>
      <c r="H84" s="24">
        <v>0.08</v>
      </c>
      <c r="I84" s="31"/>
      <c r="J84" s="31"/>
      <c r="K84" s="35"/>
    </row>
    <row r="85" spans="2:11" x14ac:dyDescent="0.35">
      <c r="B85" s="8" t="s">
        <v>467</v>
      </c>
      <c r="C85" s="57" t="s">
        <v>468</v>
      </c>
      <c r="D85" s="54" t="s">
        <v>469</v>
      </c>
      <c r="E85" s="6" t="s">
        <v>123</v>
      </c>
      <c r="F85" s="19">
        <v>342906</v>
      </c>
      <c r="G85" s="24">
        <v>558.77</v>
      </c>
      <c r="H85" s="24">
        <v>0.03</v>
      </c>
      <c r="I85" s="31"/>
      <c r="J85" s="31"/>
      <c r="K85" s="35"/>
    </row>
    <row r="86" spans="2:11" x14ac:dyDescent="0.35">
      <c r="B86" s="8" t="s">
        <v>872</v>
      </c>
      <c r="C86" s="57" t="s">
        <v>873</v>
      </c>
      <c r="D86" s="54" t="s">
        <v>874</v>
      </c>
      <c r="E86" s="6" t="s">
        <v>139</v>
      </c>
      <c r="F86" s="19">
        <v>85836</v>
      </c>
      <c r="G86" s="24">
        <v>514.76</v>
      </c>
      <c r="H86" s="24">
        <v>0.02</v>
      </c>
      <c r="I86" s="31"/>
      <c r="J86" s="31"/>
      <c r="K86" s="35"/>
    </row>
    <row r="87" spans="2:11" x14ac:dyDescent="0.35">
      <c r="B87" s="8" t="s">
        <v>1716</v>
      </c>
      <c r="C87" s="57" t="s">
        <v>1717</v>
      </c>
      <c r="D87" s="54" t="s">
        <v>1718</v>
      </c>
      <c r="E87" s="6" t="s">
        <v>198</v>
      </c>
      <c r="F87" s="19">
        <v>89958</v>
      </c>
      <c r="G87" s="24">
        <v>424.24</v>
      </c>
      <c r="H87" s="24">
        <v>0.02</v>
      </c>
      <c r="I87" s="31"/>
      <c r="J87" s="31"/>
      <c r="K87" s="35"/>
    </row>
    <row r="88" spans="2:11" x14ac:dyDescent="0.35">
      <c r="C88" s="58" t="s">
        <v>171</v>
      </c>
      <c r="D88" s="54"/>
      <c r="E88" s="6"/>
      <c r="F88" s="19"/>
      <c r="G88" s="25">
        <v>1857362.93</v>
      </c>
      <c r="H88" s="25">
        <v>86.03</v>
      </c>
      <c r="I88" s="31"/>
      <c r="J88" s="31"/>
      <c r="K88" s="35"/>
    </row>
    <row r="89" spans="2:11" x14ac:dyDescent="0.35">
      <c r="C89" s="57"/>
      <c r="D89" s="54"/>
      <c r="E89" s="6"/>
      <c r="F89" s="19"/>
      <c r="G89" s="24"/>
      <c r="H89" s="24"/>
      <c r="I89" s="31"/>
      <c r="J89" s="31"/>
      <c r="K89" s="35"/>
    </row>
    <row r="90" spans="2:11" x14ac:dyDescent="0.35">
      <c r="C90" s="58" t="s">
        <v>3</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9" t="s">
        <v>4</v>
      </c>
      <c r="D92" s="54"/>
      <c r="E92" s="6"/>
      <c r="F92" s="19"/>
      <c r="G92" s="24"/>
      <c r="H92" s="24"/>
      <c r="I92" s="31"/>
      <c r="J92" s="31"/>
      <c r="K92" s="35"/>
    </row>
    <row r="93" spans="2:11" x14ac:dyDescent="0.35">
      <c r="B93" s="8" t="s">
        <v>884</v>
      </c>
      <c r="C93" s="57" t="s">
        <v>885</v>
      </c>
      <c r="D93" s="54" t="s">
        <v>886</v>
      </c>
      <c r="E93" s="6" t="s">
        <v>104</v>
      </c>
      <c r="F93" s="19">
        <v>900000</v>
      </c>
      <c r="G93" s="24">
        <v>64417.01</v>
      </c>
      <c r="H93" s="24">
        <v>2.98</v>
      </c>
      <c r="I93" s="31"/>
      <c r="J93" s="31"/>
      <c r="K93" s="35"/>
    </row>
    <row r="94" spans="2:11" x14ac:dyDescent="0.35">
      <c r="B94" s="8" t="s">
        <v>890</v>
      </c>
      <c r="C94" s="57" t="s">
        <v>891</v>
      </c>
      <c r="D94" s="54" t="s">
        <v>892</v>
      </c>
      <c r="E94" s="6" t="s">
        <v>50</v>
      </c>
      <c r="F94" s="19">
        <v>246000</v>
      </c>
      <c r="G94" s="24">
        <v>43484.38</v>
      </c>
      <c r="H94" s="24">
        <v>2.0099999999999998</v>
      </c>
      <c r="I94" s="31"/>
      <c r="J94" s="31"/>
      <c r="K94" s="35"/>
    </row>
    <row r="95" spans="2:11" x14ac:dyDescent="0.35">
      <c r="B95" s="8" t="s">
        <v>370</v>
      </c>
      <c r="C95" s="57" t="s">
        <v>371</v>
      </c>
      <c r="D95" s="54" t="s">
        <v>372</v>
      </c>
      <c r="E95" s="6" t="s">
        <v>104</v>
      </c>
      <c r="F95" s="19">
        <v>114400</v>
      </c>
      <c r="G95" s="24">
        <v>25171.95</v>
      </c>
      <c r="H95" s="24">
        <v>1.17</v>
      </c>
      <c r="I95" s="31"/>
      <c r="J95" s="31"/>
      <c r="K95" s="35"/>
    </row>
    <row r="96" spans="2:11" x14ac:dyDescent="0.35">
      <c r="C96" s="58" t="s">
        <v>171</v>
      </c>
      <c r="D96" s="54"/>
      <c r="E96" s="6"/>
      <c r="F96" s="19"/>
      <c r="G96" s="25">
        <v>133073.34</v>
      </c>
      <c r="H96" s="25">
        <v>6.16</v>
      </c>
      <c r="I96" s="31"/>
      <c r="J96" s="31"/>
      <c r="K96" s="35"/>
    </row>
    <row r="97" spans="1:11" x14ac:dyDescent="0.35">
      <c r="C97" s="57"/>
      <c r="D97" s="54"/>
      <c r="E97" s="6"/>
      <c r="F97" s="19"/>
      <c r="G97" s="24"/>
      <c r="H97" s="24"/>
      <c r="I97" s="31"/>
      <c r="J97" s="31"/>
      <c r="K97" s="35"/>
    </row>
    <row r="98" spans="1:11" x14ac:dyDescent="0.35">
      <c r="C98" s="58" t="s">
        <v>5</v>
      </c>
      <c r="D98" s="54"/>
      <c r="E98" s="6"/>
      <c r="F98" s="19"/>
      <c r="G98" s="24"/>
      <c r="H98" s="24"/>
      <c r="I98" s="31"/>
      <c r="J98" s="31"/>
      <c r="K98" s="35"/>
    </row>
    <row r="99" spans="1:11" x14ac:dyDescent="0.35">
      <c r="C99" s="57"/>
      <c r="D99" s="54"/>
      <c r="E99" s="6"/>
      <c r="F99" s="19"/>
      <c r="G99" s="24"/>
      <c r="H99" s="24"/>
      <c r="I99" s="31"/>
      <c r="J99" s="31"/>
      <c r="K99" s="35"/>
    </row>
    <row r="100" spans="1:11" x14ac:dyDescent="0.35">
      <c r="C100" s="58" t="s">
        <v>6</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7</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8</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9</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C108" s="58" t="s">
        <v>10</v>
      </c>
      <c r="D108" s="54"/>
      <c r="E108" s="6"/>
      <c r="F108" s="19"/>
      <c r="G108" s="24" t="s">
        <v>2</v>
      </c>
      <c r="H108" s="24" t="s">
        <v>2</v>
      </c>
      <c r="I108" s="31"/>
      <c r="J108" s="31"/>
      <c r="K108" s="35"/>
    </row>
    <row r="109" spans="1:11" x14ac:dyDescent="0.35">
      <c r="C109" s="57"/>
      <c r="D109" s="54"/>
      <c r="E109" s="6"/>
      <c r="F109" s="19"/>
      <c r="G109" s="24"/>
      <c r="H109" s="24"/>
      <c r="I109" s="31"/>
      <c r="J109" s="31"/>
      <c r="K109" s="35"/>
    </row>
    <row r="110" spans="1:11" x14ac:dyDescent="0.35">
      <c r="A110" s="10"/>
      <c r="B110" s="28"/>
      <c r="C110" s="58" t="s">
        <v>11</v>
      </c>
      <c r="D110" s="54"/>
      <c r="E110" s="6"/>
      <c r="F110" s="19"/>
      <c r="G110" s="24"/>
      <c r="H110" s="24"/>
      <c r="I110" s="31"/>
      <c r="J110" s="31"/>
      <c r="K110" s="35"/>
    </row>
    <row r="111" spans="1:11" x14ac:dyDescent="0.35">
      <c r="A111" s="28"/>
      <c r="B111" s="28"/>
      <c r="C111" s="58" t="s">
        <v>13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11" x14ac:dyDescent="0.35">
      <c r="A113" s="28"/>
      <c r="B113" s="28"/>
      <c r="C113" s="58" t="s">
        <v>14</v>
      </c>
      <c r="D113" s="54"/>
      <c r="E113" s="6"/>
      <c r="F113" s="19"/>
      <c r="G113" s="24" t="s">
        <v>2</v>
      </c>
      <c r="H113" s="24" t="s">
        <v>2</v>
      </c>
      <c r="I113" s="31"/>
      <c r="J113" s="31"/>
      <c r="K113" s="35"/>
    </row>
    <row r="114" spans="1:11" x14ac:dyDescent="0.35">
      <c r="A114" s="28"/>
      <c r="B114" s="28"/>
      <c r="C114" s="58"/>
      <c r="D114" s="54"/>
      <c r="E114" s="6"/>
      <c r="F114" s="19"/>
      <c r="G114" s="24"/>
      <c r="H114" s="24"/>
      <c r="I114" s="31"/>
      <c r="J114" s="31"/>
      <c r="K114" s="35"/>
    </row>
    <row r="115" spans="1:11" x14ac:dyDescent="0.35">
      <c r="C115" s="59" t="s">
        <v>15</v>
      </c>
      <c r="D115" s="54"/>
      <c r="E115" s="6"/>
      <c r="F115" s="19"/>
      <c r="G115" s="24"/>
      <c r="H115" s="24"/>
      <c r="I115" s="31"/>
      <c r="J115" s="31"/>
      <c r="K115" s="35"/>
    </row>
    <row r="116" spans="1:11" x14ac:dyDescent="0.35">
      <c r="B116" s="8" t="s">
        <v>182</v>
      </c>
      <c r="C116" s="57" t="s">
        <v>183</v>
      </c>
      <c r="D116" s="54" t="s">
        <v>184</v>
      </c>
      <c r="E116" s="6" t="s">
        <v>185</v>
      </c>
      <c r="F116" s="19">
        <v>3000000</v>
      </c>
      <c r="G116" s="24">
        <v>2934.4</v>
      </c>
      <c r="H116" s="24">
        <v>0.14000000000000001</v>
      </c>
      <c r="I116" s="31">
        <v>6.5805999999999996</v>
      </c>
      <c r="J116" s="31"/>
      <c r="K116" s="35"/>
    </row>
    <row r="117" spans="1:11" x14ac:dyDescent="0.35">
      <c r="C117" s="58" t="s">
        <v>171</v>
      </c>
      <c r="D117" s="54"/>
      <c r="E117" s="6"/>
      <c r="F117" s="19"/>
      <c r="G117" s="25">
        <v>2934.4</v>
      </c>
      <c r="H117" s="25">
        <v>0.14000000000000001</v>
      </c>
      <c r="I117" s="31"/>
      <c r="J117" s="31"/>
      <c r="K117" s="35"/>
    </row>
    <row r="118" spans="1:11" x14ac:dyDescent="0.35">
      <c r="C118" s="57"/>
      <c r="D118" s="54"/>
      <c r="E118" s="6"/>
      <c r="F118" s="19"/>
      <c r="G118" s="24"/>
      <c r="H118" s="24"/>
      <c r="I118" s="31"/>
      <c r="J118" s="31"/>
      <c r="K118" s="35"/>
    </row>
    <row r="119" spans="1:11" x14ac:dyDescent="0.35">
      <c r="C119" s="58" t="s">
        <v>16</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C121" s="58" t="s">
        <v>17</v>
      </c>
      <c r="D121" s="54"/>
      <c r="E121" s="6"/>
      <c r="F121" s="19"/>
      <c r="G121" s="24" t="s">
        <v>2</v>
      </c>
      <c r="H121" s="24" t="s">
        <v>2</v>
      </c>
      <c r="I121" s="31"/>
      <c r="J121" s="31"/>
      <c r="K121" s="35"/>
    </row>
    <row r="122" spans="1:11" x14ac:dyDescent="0.35">
      <c r="C122" s="57"/>
      <c r="D122" s="54"/>
      <c r="E122" s="6"/>
      <c r="F122" s="19"/>
      <c r="G122" s="24"/>
      <c r="H122" s="24"/>
      <c r="I122" s="31"/>
      <c r="J122" s="31"/>
      <c r="K122" s="35"/>
    </row>
    <row r="123" spans="1:11" x14ac:dyDescent="0.35">
      <c r="A123" s="10"/>
      <c r="B123" s="28"/>
      <c r="C123" s="58" t="s">
        <v>18</v>
      </c>
      <c r="D123" s="54"/>
      <c r="E123" s="6"/>
      <c r="F123" s="19"/>
      <c r="G123" s="24"/>
      <c r="H123" s="24"/>
      <c r="I123" s="31"/>
      <c r="J123" s="31"/>
      <c r="K123" s="35"/>
    </row>
    <row r="124" spans="1:11" x14ac:dyDescent="0.35">
      <c r="A124" s="28"/>
      <c r="B124" s="28"/>
      <c r="C124" s="58" t="s">
        <v>19</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20</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A128" s="28"/>
      <c r="B128" s="28"/>
      <c r="C128" s="58" t="s">
        <v>21</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22</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A132" s="28"/>
      <c r="B132" s="28"/>
      <c r="C132" s="58" t="s">
        <v>23</v>
      </c>
      <c r="D132" s="54"/>
      <c r="E132" s="6"/>
      <c r="F132" s="19"/>
      <c r="G132" s="24" t="s">
        <v>2</v>
      </c>
      <c r="H132" s="24" t="s">
        <v>2</v>
      </c>
      <c r="I132" s="31"/>
      <c r="J132" s="31"/>
      <c r="K132" s="35"/>
    </row>
    <row r="133" spans="1:54" x14ac:dyDescent="0.35">
      <c r="A133" s="28"/>
      <c r="B133" s="28"/>
      <c r="C133" s="58"/>
      <c r="D133" s="54"/>
      <c r="E133" s="6"/>
      <c r="F133" s="19"/>
      <c r="G133" s="24"/>
      <c r="H133" s="24"/>
      <c r="I133" s="31"/>
      <c r="J133" s="31"/>
      <c r="K133" s="35"/>
    </row>
    <row r="134" spans="1:54" x14ac:dyDescent="0.35">
      <c r="C134" s="59" t="s">
        <v>24</v>
      </c>
      <c r="D134" s="54"/>
      <c r="E134" s="6"/>
      <c r="F134" s="19"/>
      <c r="G134" s="24"/>
      <c r="H134" s="24"/>
      <c r="I134" s="31"/>
      <c r="J134" s="31"/>
      <c r="K134" s="35"/>
    </row>
    <row r="135" spans="1:54" x14ac:dyDescent="0.35">
      <c r="B135" s="8" t="s">
        <v>186</v>
      </c>
      <c r="C135" s="57" t="s">
        <v>187</v>
      </c>
      <c r="D135" s="54"/>
      <c r="E135" s="6"/>
      <c r="F135" s="19"/>
      <c r="G135" s="24">
        <v>178609.62</v>
      </c>
      <c r="H135" s="24">
        <v>8.27</v>
      </c>
      <c r="I135" s="31"/>
      <c r="J135" s="31"/>
      <c r="K135" s="35"/>
    </row>
    <row r="136" spans="1:54" x14ac:dyDescent="0.35">
      <c r="C136" s="58" t="s">
        <v>171</v>
      </c>
      <c r="D136" s="54"/>
      <c r="E136" s="6"/>
      <c r="F136" s="19"/>
      <c r="G136" s="25">
        <v>178609.62</v>
      </c>
      <c r="H136" s="25">
        <v>8.27</v>
      </c>
      <c r="I136" s="31"/>
      <c r="J136" s="31"/>
      <c r="K136" s="35"/>
    </row>
    <row r="137" spans="1:54" x14ac:dyDescent="0.35">
      <c r="C137" s="57"/>
      <c r="D137" s="54"/>
      <c r="E137" s="6"/>
      <c r="F137" s="19"/>
      <c r="G137" s="24"/>
      <c r="H137" s="24"/>
      <c r="I137" s="31"/>
      <c r="J137" s="31"/>
      <c r="K137" s="35"/>
    </row>
    <row r="138" spans="1:54" x14ac:dyDescent="0.35">
      <c r="A138" s="10"/>
      <c r="B138" s="28"/>
      <c r="C138" s="58" t="s">
        <v>25</v>
      </c>
      <c r="D138" s="54"/>
      <c r="E138" s="6"/>
      <c r="F138" s="19"/>
      <c r="G138" s="24"/>
      <c r="H138" s="24"/>
      <c r="I138" s="31"/>
      <c r="J138" s="31"/>
      <c r="K138" s="35"/>
    </row>
    <row r="139" spans="1:54" s="2" customFormat="1" ht="13.5" x14ac:dyDescent="0.35">
      <c r="A139" s="28"/>
      <c r="B139" s="28"/>
      <c r="C139" s="57" t="s">
        <v>4922</v>
      </c>
      <c r="D139" s="54"/>
      <c r="E139" s="6"/>
      <c r="F139" s="19"/>
      <c r="G139" s="24">
        <v>365</v>
      </c>
      <c r="H139" s="24">
        <v>0.02</v>
      </c>
      <c r="I139" s="31"/>
      <c r="J139" s="31"/>
      <c r="K139" s="35"/>
      <c r="L139" s="3"/>
      <c r="AI139" s="3"/>
      <c r="AV139" s="3"/>
      <c r="AX139" s="3"/>
      <c r="BB139" s="3"/>
    </row>
    <row r="140" spans="1:54" x14ac:dyDescent="0.35">
      <c r="B140" s="8"/>
      <c r="C140" s="57" t="s">
        <v>188</v>
      </c>
      <c r="D140" s="54"/>
      <c r="E140" s="6"/>
      <c r="F140" s="19"/>
      <c r="G140" s="24">
        <v>-13080.05</v>
      </c>
      <c r="H140" s="24">
        <v>-0.62</v>
      </c>
      <c r="I140" s="31"/>
      <c r="J140" s="31"/>
      <c r="K140" s="35"/>
    </row>
    <row r="141" spans="1:54" x14ac:dyDescent="0.35">
      <c r="C141" s="58" t="s">
        <v>171</v>
      </c>
      <c r="D141" s="54"/>
      <c r="E141" s="6"/>
      <c r="F141" s="19"/>
      <c r="G141" s="25">
        <v>-12715.05</v>
      </c>
      <c r="H141" s="25">
        <v>-0.6</v>
      </c>
      <c r="I141" s="31"/>
      <c r="J141" s="31"/>
      <c r="K141" s="35"/>
    </row>
    <row r="142" spans="1:54" x14ac:dyDescent="0.35">
      <c r="C142" s="57"/>
      <c r="D142" s="54"/>
      <c r="E142" s="6"/>
      <c r="F142" s="19"/>
      <c r="G142" s="24"/>
      <c r="H142" s="24"/>
      <c r="I142" s="31"/>
      <c r="J142" s="31"/>
      <c r="K142" s="35"/>
    </row>
    <row r="143" spans="1:54" x14ac:dyDescent="0.35">
      <c r="C143" s="60" t="s">
        <v>189</v>
      </c>
      <c r="D143" s="55"/>
      <c r="E143" s="5"/>
      <c r="F143" s="20"/>
      <c r="G143" s="26">
        <v>2159265.2400000002</v>
      </c>
      <c r="H143" s="26">
        <v>100</v>
      </c>
      <c r="I143" s="32"/>
      <c r="J143" s="32"/>
      <c r="K143" s="36"/>
    </row>
    <row r="146" spans="3:11" x14ac:dyDescent="0.35">
      <c r="C146" s="1" t="s">
        <v>190</v>
      </c>
    </row>
    <row r="147" spans="3:11" x14ac:dyDescent="0.35">
      <c r="C147" s="37" t="s">
        <v>191</v>
      </c>
      <c r="D147" s="37"/>
      <c r="E147" s="37"/>
      <c r="F147" s="37"/>
      <c r="G147" s="37"/>
      <c r="H147" s="37"/>
      <c r="I147" s="37"/>
      <c r="J147" s="37"/>
      <c r="K147" s="37"/>
    </row>
    <row r="148" spans="3:11" x14ac:dyDescent="0.35">
      <c r="C148" s="2" t="s">
        <v>192</v>
      </c>
    </row>
    <row r="149" spans="3:11" x14ac:dyDescent="0.35">
      <c r="C149" s="2" t="s">
        <v>193</v>
      </c>
    </row>
    <row r="150" spans="3:11" ht="30" customHeight="1" x14ac:dyDescent="0.35">
      <c r="C150" s="81" t="s">
        <v>194</v>
      </c>
      <c r="D150" s="82"/>
      <c r="E150" s="82"/>
      <c r="F150" s="82"/>
      <c r="G150" s="82"/>
      <c r="H150" s="82"/>
      <c r="I150" s="82"/>
      <c r="J150" s="82"/>
      <c r="K150" s="82"/>
    </row>
    <row r="151" spans="3:11" x14ac:dyDescent="0.35">
      <c r="C151" s="2" t="s">
        <v>195</v>
      </c>
    </row>
    <row r="153" spans="3:11" x14ac:dyDescent="0.35">
      <c r="C153" s="78" t="s">
        <v>5006</v>
      </c>
      <c r="E153" s="78" t="s">
        <v>5007</v>
      </c>
      <c r="F153" s="79"/>
    </row>
    <row r="154" spans="3:11" x14ac:dyDescent="0.35">
      <c r="E154" s="2" t="s">
        <v>5010</v>
      </c>
    </row>
  </sheetData>
  <mergeCells count="1">
    <mergeCell ref="C150:K150"/>
  </mergeCells>
  <hyperlinks>
    <hyperlink ref="J2" location="'Index'!A1" display="'Index'!A1" xr:uid="{B2364618-0EAD-49BA-8358-41237DC3ED6E}"/>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2D581-F264-48DD-8032-A91496340C3F}">
  <sheetPr codeName="Sheet1"/>
  <dimension ref="A1:IV174"/>
  <sheetViews>
    <sheetView showGridLines="0" zoomScale="90" zoomScaleNormal="90" workbookViewId="0">
      <pane ySplit="6" topLeftCell="A15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2039</v>
      </c>
      <c r="J2" s="38" t="s">
        <v>4662</v>
      </c>
    </row>
    <row r="3" spans="1:54" ht="16" x14ac:dyDescent="0.4">
      <c r="C3" s="1" t="s">
        <v>28</v>
      </c>
      <c r="D3" s="21" t="s">
        <v>2040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921000</v>
      </c>
      <c r="G10" s="24">
        <v>15645.49</v>
      </c>
      <c r="H10" s="24">
        <v>2.19</v>
      </c>
      <c r="I10" s="31"/>
      <c r="J10" s="31"/>
      <c r="K10" s="35"/>
    </row>
    <row r="11" spans="1:54" x14ac:dyDescent="0.35">
      <c r="B11" s="8" t="s">
        <v>946</v>
      </c>
      <c r="C11" s="57" t="s">
        <v>947</v>
      </c>
      <c r="D11" s="54" t="s">
        <v>948</v>
      </c>
      <c r="E11" s="6" t="s">
        <v>50</v>
      </c>
      <c r="F11" s="19">
        <v>780000</v>
      </c>
      <c r="G11" s="24">
        <v>13458.51</v>
      </c>
      <c r="H11" s="24">
        <v>1.88</v>
      </c>
      <c r="I11" s="31"/>
      <c r="J11" s="31"/>
      <c r="K11" s="35"/>
    </row>
    <row r="12" spans="1:54" x14ac:dyDescent="0.35">
      <c r="B12" s="8" t="s">
        <v>75</v>
      </c>
      <c r="C12" s="57" t="s">
        <v>76</v>
      </c>
      <c r="D12" s="54" t="s">
        <v>77</v>
      </c>
      <c r="E12" s="6" t="s">
        <v>78</v>
      </c>
      <c r="F12" s="19">
        <v>820000</v>
      </c>
      <c r="G12" s="24">
        <v>10373.82</v>
      </c>
      <c r="H12" s="24">
        <v>1.45</v>
      </c>
      <c r="I12" s="31"/>
      <c r="J12" s="31"/>
      <c r="K12" s="35"/>
    </row>
    <row r="13" spans="1:54" x14ac:dyDescent="0.35">
      <c r="B13" s="8" t="s">
        <v>335</v>
      </c>
      <c r="C13" s="57" t="s">
        <v>336</v>
      </c>
      <c r="D13" s="54" t="s">
        <v>337</v>
      </c>
      <c r="E13" s="6" t="s">
        <v>50</v>
      </c>
      <c r="F13" s="19">
        <v>3000000</v>
      </c>
      <c r="G13" s="24">
        <v>9357</v>
      </c>
      <c r="H13" s="24">
        <v>1.31</v>
      </c>
      <c r="I13" s="31"/>
      <c r="J13" s="31"/>
      <c r="K13" s="35"/>
    </row>
    <row r="14" spans="1:54" x14ac:dyDescent="0.35">
      <c r="B14" s="8" t="s">
        <v>1716</v>
      </c>
      <c r="C14" s="57" t="s">
        <v>1717</v>
      </c>
      <c r="D14" s="54" t="s">
        <v>1718</v>
      </c>
      <c r="E14" s="6" t="s">
        <v>198</v>
      </c>
      <c r="F14" s="19">
        <v>1870000</v>
      </c>
      <c r="G14" s="24">
        <v>8818.92</v>
      </c>
      <c r="H14" s="24">
        <v>1.24</v>
      </c>
      <c r="I14" s="31"/>
      <c r="J14" s="31"/>
      <c r="K14" s="35"/>
    </row>
    <row r="15" spans="1:54" x14ac:dyDescent="0.35">
      <c r="B15" s="8" t="s">
        <v>430</v>
      </c>
      <c r="C15" s="57" t="s">
        <v>431</v>
      </c>
      <c r="D15" s="54" t="s">
        <v>432</v>
      </c>
      <c r="E15" s="6" t="s">
        <v>43</v>
      </c>
      <c r="F15" s="19">
        <v>8000000</v>
      </c>
      <c r="G15" s="24">
        <v>8096</v>
      </c>
      <c r="H15" s="24">
        <v>1.1299999999999999</v>
      </c>
      <c r="I15" s="31"/>
      <c r="J15" s="31"/>
      <c r="K15" s="35"/>
    </row>
    <row r="16" spans="1:54" x14ac:dyDescent="0.35">
      <c r="B16" s="8" t="s">
        <v>79</v>
      </c>
      <c r="C16" s="57" t="s">
        <v>80</v>
      </c>
      <c r="D16" s="54" t="s">
        <v>81</v>
      </c>
      <c r="E16" s="6" t="s">
        <v>50</v>
      </c>
      <c r="F16" s="19">
        <v>135247</v>
      </c>
      <c r="G16" s="24">
        <v>7998.71</v>
      </c>
      <c r="H16" s="24">
        <v>1.1200000000000001</v>
      </c>
      <c r="I16" s="31"/>
      <c r="J16" s="31"/>
      <c r="K16" s="35"/>
    </row>
    <row r="17" spans="2:11" x14ac:dyDescent="0.35">
      <c r="B17" s="8" t="s">
        <v>58</v>
      </c>
      <c r="C17" s="57" t="s">
        <v>59</v>
      </c>
      <c r="D17" s="54" t="s">
        <v>60</v>
      </c>
      <c r="E17" s="6" t="s">
        <v>43</v>
      </c>
      <c r="F17" s="19">
        <v>800000</v>
      </c>
      <c r="G17" s="24">
        <v>7888.8</v>
      </c>
      <c r="H17" s="24">
        <v>1.1000000000000001</v>
      </c>
      <c r="I17" s="31"/>
      <c r="J17" s="31"/>
      <c r="K17" s="35"/>
    </row>
    <row r="18" spans="2:11" x14ac:dyDescent="0.35">
      <c r="B18" s="8" t="s">
        <v>396</v>
      </c>
      <c r="C18" s="57" t="s">
        <v>397</v>
      </c>
      <c r="D18" s="54" t="s">
        <v>398</v>
      </c>
      <c r="E18" s="6" t="s">
        <v>344</v>
      </c>
      <c r="F18" s="19">
        <v>4350297</v>
      </c>
      <c r="G18" s="24">
        <v>7705.25</v>
      </c>
      <c r="H18" s="24">
        <v>1.08</v>
      </c>
      <c r="I18" s="31"/>
      <c r="J18" s="31"/>
      <c r="K18" s="35"/>
    </row>
    <row r="19" spans="2:11" x14ac:dyDescent="0.35">
      <c r="B19" s="8" t="s">
        <v>943</v>
      </c>
      <c r="C19" s="57" t="s">
        <v>944</v>
      </c>
      <c r="D19" s="54" t="s">
        <v>945</v>
      </c>
      <c r="E19" s="6" t="s">
        <v>160</v>
      </c>
      <c r="F19" s="19">
        <v>1400000</v>
      </c>
      <c r="G19" s="24">
        <v>7417.9</v>
      </c>
      <c r="H19" s="24">
        <v>1.04</v>
      </c>
      <c r="I19" s="31"/>
      <c r="J19" s="31"/>
      <c r="K19" s="35"/>
    </row>
    <row r="20" spans="2:11" x14ac:dyDescent="0.35">
      <c r="B20" s="8" t="s">
        <v>72</v>
      </c>
      <c r="C20" s="57" t="s">
        <v>73</v>
      </c>
      <c r="D20" s="54" t="s">
        <v>74</v>
      </c>
      <c r="E20" s="6" t="s">
        <v>43</v>
      </c>
      <c r="F20" s="19">
        <v>950000</v>
      </c>
      <c r="G20" s="24">
        <v>7342.55</v>
      </c>
      <c r="H20" s="24">
        <v>1.03</v>
      </c>
      <c r="I20" s="31"/>
      <c r="J20" s="31"/>
      <c r="K20" s="35"/>
    </row>
    <row r="21" spans="2:11" x14ac:dyDescent="0.35">
      <c r="B21" s="8" t="s">
        <v>47</v>
      </c>
      <c r="C21" s="57" t="s">
        <v>48</v>
      </c>
      <c r="D21" s="54" t="s">
        <v>49</v>
      </c>
      <c r="E21" s="6" t="s">
        <v>50</v>
      </c>
      <c r="F21" s="19">
        <v>380000</v>
      </c>
      <c r="G21" s="24">
        <v>7143.24</v>
      </c>
      <c r="H21" s="24">
        <v>1</v>
      </c>
      <c r="I21" s="31"/>
      <c r="J21" s="31"/>
      <c r="K21" s="35"/>
    </row>
    <row r="22" spans="2:11" x14ac:dyDescent="0.35">
      <c r="B22" s="8" t="s">
        <v>266</v>
      </c>
      <c r="C22" s="57" t="s">
        <v>267</v>
      </c>
      <c r="D22" s="54" t="s">
        <v>268</v>
      </c>
      <c r="E22" s="6" t="s">
        <v>143</v>
      </c>
      <c r="F22" s="19">
        <v>63550</v>
      </c>
      <c r="G22" s="24">
        <v>7012.11</v>
      </c>
      <c r="H22" s="24">
        <v>0.98</v>
      </c>
      <c r="I22" s="31"/>
      <c r="J22" s="31"/>
      <c r="K22" s="35"/>
    </row>
    <row r="23" spans="2:11" x14ac:dyDescent="0.35">
      <c r="B23" s="8" t="s">
        <v>402</v>
      </c>
      <c r="C23" s="57" t="s">
        <v>403</v>
      </c>
      <c r="D23" s="54" t="s">
        <v>404</v>
      </c>
      <c r="E23" s="6" t="s">
        <v>405</v>
      </c>
      <c r="F23" s="19">
        <v>2500000</v>
      </c>
      <c r="G23" s="24">
        <v>6565.25</v>
      </c>
      <c r="H23" s="24">
        <v>0.92</v>
      </c>
      <c r="I23" s="31"/>
      <c r="J23" s="31"/>
      <c r="K23" s="35"/>
    </row>
    <row r="24" spans="2:11" x14ac:dyDescent="0.35">
      <c r="B24" s="8" t="s">
        <v>406</v>
      </c>
      <c r="C24" s="57" t="s">
        <v>407</v>
      </c>
      <c r="D24" s="54" t="s">
        <v>408</v>
      </c>
      <c r="E24" s="6" t="s">
        <v>85</v>
      </c>
      <c r="F24" s="19">
        <v>1012032</v>
      </c>
      <c r="G24" s="24">
        <v>6234.12</v>
      </c>
      <c r="H24" s="24">
        <v>0.87</v>
      </c>
      <c r="I24" s="31"/>
      <c r="J24" s="31"/>
      <c r="K24" s="35"/>
    </row>
    <row r="25" spans="2:11" x14ac:dyDescent="0.35">
      <c r="B25" s="8" t="s">
        <v>970</v>
      </c>
      <c r="C25" s="57" t="s">
        <v>971</v>
      </c>
      <c r="D25" s="54" t="s">
        <v>972</v>
      </c>
      <c r="E25" s="6" t="s">
        <v>206</v>
      </c>
      <c r="F25" s="19">
        <v>3500000</v>
      </c>
      <c r="G25" s="24">
        <v>6111</v>
      </c>
      <c r="H25" s="24">
        <v>0.86</v>
      </c>
      <c r="I25" s="31"/>
      <c r="J25" s="31"/>
      <c r="K25" s="35"/>
    </row>
    <row r="26" spans="2:11" x14ac:dyDescent="0.35">
      <c r="B26" s="8" t="s">
        <v>998</v>
      </c>
      <c r="C26" s="57" t="s">
        <v>999</v>
      </c>
      <c r="D26" s="54" t="s">
        <v>1000</v>
      </c>
      <c r="E26" s="6" t="s">
        <v>196</v>
      </c>
      <c r="F26" s="19">
        <v>5630100</v>
      </c>
      <c r="G26" s="24">
        <v>6048.42</v>
      </c>
      <c r="H26" s="24">
        <v>0.85</v>
      </c>
      <c r="I26" s="31"/>
      <c r="J26" s="31"/>
      <c r="K26" s="35"/>
    </row>
    <row r="27" spans="2:11" x14ac:dyDescent="0.35">
      <c r="B27" s="8" t="s">
        <v>2043</v>
      </c>
      <c r="C27" s="57" t="s">
        <v>2044</v>
      </c>
      <c r="D27" s="54" t="s">
        <v>2045</v>
      </c>
      <c r="E27" s="6" t="s">
        <v>57</v>
      </c>
      <c r="F27" s="19">
        <v>561076</v>
      </c>
      <c r="G27" s="24">
        <v>5939.83</v>
      </c>
      <c r="H27" s="24">
        <v>0.83</v>
      </c>
      <c r="I27" s="31"/>
      <c r="J27" s="31"/>
      <c r="K27" s="35"/>
    </row>
    <row r="28" spans="2:11" x14ac:dyDescent="0.35">
      <c r="B28" s="8" t="s">
        <v>237</v>
      </c>
      <c r="C28" s="57" t="s">
        <v>238</v>
      </c>
      <c r="D28" s="54" t="s">
        <v>239</v>
      </c>
      <c r="E28" s="6" t="s">
        <v>160</v>
      </c>
      <c r="F28" s="19">
        <v>1000000</v>
      </c>
      <c r="G28" s="24">
        <v>5896.5</v>
      </c>
      <c r="H28" s="24">
        <v>0.83</v>
      </c>
      <c r="I28" s="31"/>
      <c r="J28" s="31"/>
      <c r="K28" s="35"/>
    </row>
    <row r="29" spans="2:11" x14ac:dyDescent="0.35">
      <c r="B29" s="8" t="s">
        <v>2046</v>
      </c>
      <c r="C29" s="57" t="s">
        <v>2047</v>
      </c>
      <c r="D29" s="54" t="s">
        <v>2048</v>
      </c>
      <c r="E29" s="6" t="s">
        <v>104</v>
      </c>
      <c r="F29" s="19">
        <v>711574</v>
      </c>
      <c r="G29" s="24">
        <v>5604.36</v>
      </c>
      <c r="H29" s="24">
        <v>0.78</v>
      </c>
      <c r="I29" s="31"/>
      <c r="J29" s="31"/>
      <c r="K29" s="35"/>
    </row>
    <row r="30" spans="2:11" x14ac:dyDescent="0.35">
      <c r="B30" s="8" t="s">
        <v>132</v>
      </c>
      <c r="C30" s="57" t="s">
        <v>133</v>
      </c>
      <c r="D30" s="54" t="s">
        <v>134</v>
      </c>
      <c r="E30" s="6" t="s">
        <v>135</v>
      </c>
      <c r="F30" s="19">
        <v>3300000</v>
      </c>
      <c r="G30" s="24">
        <v>5573.7</v>
      </c>
      <c r="H30" s="24">
        <v>0.78</v>
      </c>
      <c r="I30" s="31"/>
      <c r="J30" s="31"/>
      <c r="K30" s="35"/>
    </row>
    <row r="31" spans="2:11" x14ac:dyDescent="0.35">
      <c r="B31" s="8" t="s">
        <v>2049</v>
      </c>
      <c r="C31" s="57" t="s">
        <v>2050</v>
      </c>
      <c r="D31" s="54" t="s">
        <v>2051</v>
      </c>
      <c r="E31" s="6" t="s">
        <v>43</v>
      </c>
      <c r="F31" s="19">
        <v>3500000</v>
      </c>
      <c r="G31" s="24">
        <v>5298.3</v>
      </c>
      <c r="H31" s="24">
        <v>0.74</v>
      </c>
      <c r="I31" s="31"/>
      <c r="J31" s="31"/>
      <c r="K31" s="35"/>
    </row>
    <row r="32" spans="2:11" x14ac:dyDescent="0.35">
      <c r="B32" s="8" t="s">
        <v>2007</v>
      </c>
      <c r="C32" s="57" t="s">
        <v>2008</v>
      </c>
      <c r="D32" s="54" t="s">
        <v>2009</v>
      </c>
      <c r="E32" s="6" t="s">
        <v>150</v>
      </c>
      <c r="F32" s="19">
        <v>1374277</v>
      </c>
      <c r="G32" s="24">
        <v>5113.68</v>
      </c>
      <c r="H32" s="24">
        <v>0.72</v>
      </c>
      <c r="I32" s="31"/>
      <c r="J32" s="31"/>
      <c r="K32" s="35"/>
    </row>
    <row r="33" spans="2:11" x14ac:dyDescent="0.35">
      <c r="B33" s="8" t="s">
        <v>1988</v>
      </c>
      <c r="C33" s="57" t="s">
        <v>1989</v>
      </c>
      <c r="D33" s="54" t="s">
        <v>1990</v>
      </c>
      <c r="E33" s="6" t="s">
        <v>67</v>
      </c>
      <c r="F33" s="19">
        <v>2210682</v>
      </c>
      <c r="G33" s="24">
        <v>4572.13</v>
      </c>
      <c r="H33" s="24">
        <v>0.64</v>
      </c>
      <c r="I33" s="31"/>
      <c r="J33" s="31"/>
      <c r="K33" s="35"/>
    </row>
    <row r="34" spans="2:11" x14ac:dyDescent="0.35">
      <c r="B34" s="8" t="s">
        <v>120</v>
      </c>
      <c r="C34" s="57" t="s">
        <v>121</v>
      </c>
      <c r="D34" s="54" t="s">
        <v>122</v>
      </c>
      <c r="E34" s="6" t="s">
        <v>123</v>
      </c>
      <c r="F34" s="19">
        <v>639295</v>
      </c>
      <c r="G34" s="24">
        <v>4500</v>
      </c>
      <c r="H34" s="24">
        <v>0.63</v>
      </c>
      <c r="I34" s="31"/>
      <c r="J34" s="31"/>
      <c r="K34" s="35"/>
    </row>
    <row r="35" spans="2:11" x14ac:dyDescent="0.35">
      <c r="B35" s="8" t="s">
        <v>2052</v>
      </c>
      <c r="C35" s="57" t="s">
        <v>1158</v>
      </c>
      <c r="D35" s="54" t="s">
        <v>2053</v>
      </c>
      <c r="E35" s="6" t="s">
        <v>57</v>
      </c>
      <c r="F35" s="19">
        <v>1693793</v>
      </c>
      <c r="G35" s="24">
        <v>4366.6000000000004</v>
      </c>
      <c r="H35" s="24">
        <v>0.61</v>
      </c>
      <c r="I35" s="31"/>
      <c r="J35" s="31"/>
      <c r="K35" s="35"/>
    </row>
    <row r="36" spans="2:11" x14ac:dyDescent="0.35">
      <c r="B36" s="8" t="s">
        <v>828</v>
      </c>
      <c r="C36" s="57" t="s">
        <v>829</v>
      </c>
      <c r="D36" s="54" t="s">
        <v>830</v>
      </c>
      <c r="E36" s="6" t="s">
        <v>123</v>
      </c>
      <c r="F36" s="19">
        <v>6000000</v>
      </c>
      <c r="G36" s="24">
        <v>4357.8</v>
      </c>
      <c r="H36" s="24">
        <v>0.61</v>
      </c>
      <c r="I36" s="31"/>
      <c r="J36" s="31"/>
      <c r="K36" s="35"/>
    </row>
    <row r="37" spans="2:11" x14ac:dyDescent="0.35">
      <c r="B37" s="8" t="s">
        <v>164</v>
      </c>
      <c r="C37" s="57" t="s">
        <v>165</v>
      </c>
      <c r="D37" s="54" t="s">
        <v>166</v>
      </c>
      <c r="E37" s="6" t="s">
        <v>150</v>
      </c>
      <c r="F37" s="19">
        <v>381643</v>
      </c>
      <c r="G37" s="24">
        <v>4349.97</v>
      </c>
      <c r="H37" s="24">
        <v>0.61</v>
      </c>
      <c r="I37" s="31"/>
      <c r="J37" s="31"/>
      <c r="K37" s="35"/>
    </row>
    <row r="38" spans="2:11" x14ac:dyDescent="0.35">
      <c r="B38" s="8" t="s">
        <v>958</v>
      </c>
      <c r="C38" s="57" t="s">
        <v>959</v>
      </c>
      <c r="D38" s="54" t="s">
        <v>960</v>
      </c>
      <c r="E38" s="6" t="s">
        <v>119</v>
      </c>
      <c r="F38" s="19">
        <v>3000000</v>
      </c>
      <c r="G38" s="24">
        <v>4289.3999999999996</v>
      </c>
      <c r="H38" s="24">
        <v>0.6</v>
      </c>
      <c r="I38" s="31"/>
      <c r="J38" s="31"/>
      <c r="K38" s="35"/>
    </row>
    <row r="39" spans="2:11" x14ac:dyDescent="0.35">
      <c r="B39" s="8" t="s">
        <v>440</v>
      </c>
      <c r="C39" s="57" t="s">
        <v>441</v>
      </c>
      <c r="D39" s="54" t="s">
        <v>442</v>
      </c>
      <c r="E39" s="6" t="s">
        <v>85</v>
      </c>
      <c r="F39" s="19">
        <v>500000</v>
      </c>
      <c r="G39" s="24">
        <v>4227.25</v>
      </c>
      <c r="H39" s="24">
        <v>0.59</v>
      </c>
      <c r="I39" s="31"/>
      <c r="J39" s="31"/>
      <c r="K39" s="35"/>
    </row>
    <row r="40" spans="2:11" x14ac:dyDescent="0.35">
      <c r="B40" s="8" t="s">
        <v>475</v>
      </c>
      <c r="C40" s="57" t="s">
        <v>476</v>
      </c>
      <c r="D40" s="54" t="s">
        <v>477</v>
      </c>
      <c r="E40" s="6" t="s">
        <v>111</v>
      </c>
      <c r="F40" s="19">
        <v>430000</v>
      </c>
      <c r="G40" s="24">
        <v>4072.96</v>
      </c>
      <c r="H40" s="24">
        <v>0.56999999999999995</v>
      </c>
      <c r="I40" s="31"/>
      <c r="J40" s="31"/>
      <c r="K40" s="35"/>
    </row>
    <row r="41" spans="2:11" x14ac:dyDescent="0.35">
      <c r="B41" s="8" t="s">
        <v>44</v>
      </c>
      <c r="C41" s="57" t="s">
        <v>45</v>
      </c>
      <c r="D41" s="54" t="s">
        <v>46</v>
      </c>
      <c r="E41" s="6" t="s">
        <v>43</v>
      </c>
      <c r="F41" s="19">
        <v>320000</v>
      </c>
      <c r="G41" s="24">
        <v>4008.96</v>
      </c>
      <c r="H41" s="24">
        <v>0.56000000000000005</v>
      </c>
      <c r="I41" s="31"/>
      <c r="J41" s="31"/>
      <c r="K41" s="35"/>
    </row>
    <row r="42" spans="2:11" x14ac:dyDescent="0.35">
      <c r="B42" s="8" t="s">
        <v>510</v>
      </c>
      <c r="C42" s="57" t="s">
        <v>511</v>
      </c>
      <c r="D42" s="54" t="s">
        <v>512</v>
      </c>
      <c r="E42" s="6" t="s">
        <v>328</v>
      </c>
      <c r="F42" s="19">
        <v>70000</v>
      </c>
      <c r="G42" s="24">
        <v>3590.76</v>
      </c>
      <c r="H42" s="24">
        <v>0.5</v>
      </c>
      <c r="I42" s="31"/>
      <c r="J42" s="31"/>
      <c r="K42" s="35"/>
    </row>
    <row r="43" spans="2:11" x14ac:dyDescent="0.35">
      <c r="B43" s="8" t="s">
        <v>2013</v>
      </c>
      <c r="C43" s="57" t="s">
        <v>2014</v>
      </c>
      <c r="D43" s="54" t="s">
        <v>2015</v>
      </c>
      <c r="E43" s="6" t="s">
        <v>43</v>
      </c>
      <c r="F43" s="19">
        <v>1960755</v>
      </c>
      <c r="G43" s="24">
        <v>3406.22</v>
      </c>
      <c r="H43" s="24">
        <v>0.48</v>
      </c>
      <c r="I43" s="31"/>
      <c r="J43" s="31"/>
      <c r="K43" s="35"/>
    </row>
    <row r="44" spans="2:11" x14ac:dyDescent="0.35">
      <c r="B44" s="8" t="s">
        <v>418</v>
      </c>
      <c r="C44" s="57" t="s">
        <v>419</v>
      </c>
      <c r="D44" s="54" t="s">
        <v>420</v>
      </c>
      <c r="E44" s="6" t="s">
        <v>200</v>
      </c>
      <c r="F44" s="19">
        <v>738287</v>
      </c>
      <c r="G44" s="24">
        <v>3087.15</v>
      </c>
      <c r="H44" s="24">
        <v>0.43</v>
      </c>
      <c r="I44" s="31"/>
      <c r="J44" s="31"/>
      <c r="K44" s="35"/>
    </row>
    <row r="45" spans="2:11" x14ac:dyDescent="0.35">
      <c r="B45" s="8" t="s">
        <v>257</v>
      </c>
      <c r="C45" s="57" t="s">
        <v>258</v>
      </c>
      <c r="D45" s="54" t="s">
        <v>259</v>
      </c>
      <c r="E45" s="6" t="s">
        <v>100</v>
      </c>
      <c r="F45" s="19">
        <v>525000</v>
      </c>
      <c r="G45" s="24">
        <v>3066.26</v>
      </c>
      <c r="H45" s="24">
        <v>0.43</v>
      </c>
      <c r="I45" s="31"/>
      <c r="J45" s="31"/>
      <c r="K45" s="35"/>
    </row>
    <row r="46" spans="2:11" x14ac:dyDescent="0.35">
      <c r="B46" s="8" t="s">
        <v>455</v>
      </c>
      <c r="C46" s="57" t="s">
        <v>456</v>
      </c>
      <c r="D46" s="54" t="s">
        <v>457</v>
      </c>
      <c r="E46" s="6" t="s">
        <v>67</v>
      </c>
      <c r="F46" s="19">
        <v>1300000</v>
      </c>
      <c r="G46" s="24">
        <v>2835.04</v>
      </c>
      <c r="H46" s="24">
        <v>0.4</v>
      </c>
      <c r="I46" s="31"/>
      <c r="J46" s="31"/>
      <c r="K46" s="35"/>
    </row>
    <row r="47" spans="2:11" x14ac:dyDescent="0.35">
      <c r="B47" s="8" t="s">
        <v>378</v>
      </c>
      <c r="C47" s="57" t="s">
        <v>379</v>
      </c>
      <c r="D47" s="54" t="s">
        <v>380</v>
      </c>
      <c r="E47" s="6" t="s">
        <v>50</v>
      </c>
      <c r="F47" s="19">
        <v>165000</v>
      </c>
      <c r="G47" s="24">
        <v>2762.84</v>
      </c>
      <c r="H47" s="24">
        <v>0.39</v>
      </c>
      <c r="I47" s="31"/>
      <c r="J47" s="31"/>
      <c r="K47" s="35"/>
    </row>
    <row r="48" spans="2:11" x14ac:dyDescent="0.35">
      <c r="B48" s="8" t="s">
        <v>964</v>
      </c>
      <c r="C48" s="57" t="s">
        <v>965</v>
      </c>
      <c r="D48" s="54" t="s">
        <v>966</v>
      </c>
      <c r="E48" s="6" t="s">
        <v>200</v>
      </c>
      <c r="F48" s="19">
        <v>829665</v>
      </c>
      <c r="G48" s="24">
        <v>2706.37</v>
      </c>
      <c r="H48" s="24">
        <v>0.38</v>
      </c>
      <c r="I48" s="31"/>
      <c r="J48" s="31"/>
      <c r="K48" s="35"/>
    </row>
    <row r="49" spans="2:11" x14ac:dyDescent="0.35">
      <c r="B49" s="8" t="s">
        <v>260</v>
      </c>
      <c r="C49" s="57" t="s">
        <v>261</v>
      </c>
      <c r="D49" s="54" t="s">
        <v>262</v>
      </c>
      <c r="E49" s="6" t="s">
        <v>243</v>
      </c>
      <c r="F49" s="19">
        <v>160000</v>
      </c>
      <c r="G49" s="24">
        <v>2602.08</v>
      </c>
      <c r="H49" s="24">
        <v>0.36</v>
      </c>
      <c r="I49" s="31"/>
      <c r="J49" s="31"/>
      <c r="K49" s="35"/>
    </row>
    <row r="50" spans="2:11" x14ac:dyDescent="0.35">
      <c r="B50" s="8" t="s">
        <v>786</v>
      </c>
      <c r="C50" s="57" t="s">
        <v>787</v>
      </c>
      <c r="D50" s="54" t="s">
        <v>788</v>
      </c>
      <c r="E50" s="6" t="s">
        <v>250</v>
      </c>
      <c r="F50" s="19">
        <v>179171</v>
      </c>
      <c r="G50" s="24">
        <v>2551.4</v>
      </c>
      <c r="H50" s="24">
        <v>0.36</v>
      </c>
      <c r="I50" s="31"/>
      <c r="J50" s="31"/>
      <c r="K50" s="35"/>
    </row>
    <row r="51" spans="2:11" x14ac:dyDescent="0.35">
      <c r="B51" s="8" t="s">
        <v>437</v>
      </c>
      <c r="C51" s="57" t="s">
        <v>438</v>
      </c>
      <c r="D51" s="54" t="s">
        <v>439</v>
      </c>
      <c r="E51" s="6" t="s">
        <v>43</v>
      </c>
      <c r="F51" s="19">
        <v>3465000</v>
      </c>
      <c r="G51" s="24">
        <v>2304.23</v>
      </c>
      <c r="H51" s="24">
        <v>0.32</v>
      </c>
      <c r="I51" s="31"/>
      <c r="J51" s="31"/>
      <c r="K51" s="35"/>
    </row>
    <row r="52" spans="2:11" x14ac:dyDescent="0.35">
      <c r="B52" s="8" t="s">
        <v>2054</v>
      </c>
      <c r="C52" s="57" t="s">
        <v>2055</v>
      </c>
      <c r="D52" s="54" t="s">
        <v>2056</v>
      </c>
      <c r="E52" s="6" t="s">
        <v>135</v>
      </c>
      <c r="F52" s="19">
        <v>70726</v>
      </c>
      <c r="G52" s="24">
        <v>2270.4499999999998</v>
      </c>
      <c r="H52" s="24">
        <v>0.32</v>
      </c>
      <c r="I52" s="31"/>
      <c r="J52" s="31"/>
      <c r="K52" s="35"/>
    </row>
    <row r="53" spans="2:11" x14ac:dyDescent="0.35">
      <c r="B53" s="8" t="s">
        <v>228</v>
      </c>
      <c r="C53" s="57" t="s">
        <v>229</v>
      </c>
      <c r="D53" s="54" t="s">
        <v>230</v>
      </c>
      <c r="E53" s="6" t="s">
        <v>100</v>
      </c>
      <c r="F53" s="19">
        <v>147079</v>
      </c>
      <c r="G53" s="24">
        <v>2242.59</v>
      </c>
      <c r="H53" s="24">
        <v>0.31</v>
      </c>
      <c r="I53" s="31"/>
      <c r="J53" s="31"/>
      <c r="K53" s="35"/>
    </row>
    <row r="54" spans="2:11" x14ac:dyDescent="0.35">
      <c r="B54" s="8" t="s">
        <v>203</v>
      </c>
      <c r="C54" s="57" t="s">
        <v>204</v>
      </c>
      <c r="D54" s="54" t="s">
        <v>205</v>
      </c>
      <c r="E54" s="6" t="s">
        <v>206</v>
      </c>
      <c r="F54" s="19">
        <v>56794</v>
      </c>
      <c r="G54" s="24">
        <v>2197.87</v>
      </c>
      <c r="H54" s="24">
        <v>0.31</v>
      </c>
      <c r="I54" s="31"/>
      <c r="J54" s="31"/>
      <c r="K54" s="35"/>
    </row>
    <row r="55" spans="2:11" x14ac:dyDescent="0.35">
      <c r="B55" s="8" t="s">
        <v>917</v>
      </c>
      <c r="C55" s="57" t="s">
        <v>918</v>
      </c>
      <c r="D55" s="54" t="s">
        <v>919</v>
      </c>
      <c r="E55" s="6" t="s">
        <v>100</v>
      </c>
      <c r="F55" s="19">
        <v>416589</v>
      </c>
      <c r="G55" s="24">
        <v>1510.34</v>
      </c>
      <c r="H55" s="24">
        <v>0.21</v>
      </c>
      <c r="I55" s="31"/>
      <c r="J55" s="31"/>
      <c r="K55" s="35"/>
    </row>
    <row r="56" spans="2:11" x14ac:dyDescent="0.35">
      <c r="B56" s="8" t="s">
        <v>433</v>
      </c>
      <c r="C56" s="57" t="s">
        <v>434</v>
      </c>
      <c r="D56" s="54" t="s">
        <v>435</v>
      </c>
      <c r="E56" s="6" t="s">
        <v>436</v>
      </c>
      <c r="F56" s="19">
        <v>500000</v>
      </c>
      <c r="G56" s="24">
        <v>1202.75</v>
      </c>
      <c r="H56" s="24">
        <v>0.17</v>
      </c>
      <c r="I56" s="31"/>
      <c r="J56" s="31"/>
      <c r="K56" s="35"/>
    </row>
    <row r="57" spans="2:11" x14ac:dyDescent="0.35">
      <c r="B57" s="8" t="s">
        <v>1095</v>
      </c>
      <c r="C57" s="57" t="s">
        <v>1096</v>
      </c>
      <c r="D57" s="54" t="s">
        <v>1097</v>
      </c>
      <c r="E57" s="6" t="s">
        <v>150</v>
      </c>
      <c r="F57" s="19">
        <v>681540</v>
      </c>
      <c r="G57" s="24">
        <v>1098.98</v>
      </c>
      <c r="H57" s="24">
        <v>0.15</v>
      </c>
      <c r="I57" s="31"/>
      <c r="J57" s="31"/>
      <c r="K57" s="35"/>
    </row>
    <row r="58" spans="2:11" x14ac:dyDescent="0.35">
      <c r="B58" s="8" t="s">
        <v>869</v>
      </c>
      <c r="C58" s="57" t="s">
        <v>870</v>
      </c>
      <c r="D58" s="54" t="s">
        <v>871</v>
      </c>
      <c r="E58" s="6" t="s">
        <v>491</v>
      </c>
      <c r="F58" s="19">
        <v>75000</v>
      </c>
      <c r="G58" s="24">
        <v>817.88</v>
      </c>
      <c r="H58" s="24">
        <v>0.11</v>
      </c>
      <c r="I58" s="31"/>
      <c r="J58" s="31"/>
      <c r="K58" s="35"/>
    </row>
    <row r="59" spans="2:11" x14ac:dyDescent="0.35">
      <c r="B59" s="8" t="s">
        <v>2057</v>
      </c>
      <c r="C59" s="57" t="s">
        <v>1319</v>
      </c>
      <c r="D59" s="54" t="s">
        <v>2058</v>
      </c>
      <c r="E59" s="6" t="s">
        <v>43</v>
      </c>
      <c r="F59" s="19">
        <v>59000</v>
      </c>
      <c r="G59" s="24">
        <v>327.89</v>
      </c>
      <c r="H59" s="24">
        <v>0.05</v>
      </c>
      <c r="I59" s="31"/>
      <c r="J59" s="31"/>
      <c r="K59" s="35"/>
    </row>
    <row r="60" spans="2:11" x14ac:dyDescent="0.35">
      <c r="B60" s="8" t="s">
        <v>313</v>
      </c>
      <c r="C60" s="57" t="s">
        <v>314</v>
      </c>
      <c r="D60" s="54" t="s">
        <v>315</v>
      </c>
      <c r="E60" s="6" t="s">
        <v>67</v>
      </c>
      <c r="F60" s="19">
        <v>22541</v>
      </c>
      <c r="G60" s="24">
        <v>79.010000000000005</v>
      </c>
      <c r="H60" s="24">
        <v>0.01</v>
      </c>
      <c r="I60" s="31"/>
      <c r="J60" s="31"/>
      <c r="K60" s="35"/>
    </row>
    <row r="61" spans="2:11" x14ac:dyDescent="0.35">
      <c r="C61" s="58" t="s">
        <v>171</v>
      </c>
      <c r="D61" s="54"/>
      <c r="E61" s="6"/>
      <c r="F61" s="19"/>
      <c r="G61" s="25">
        <f>SUM(XDO_?FINAL_MV?163?)</f>
        <v>256048.63999999998</v>
      </c>
      <c r="H61" s="25">
        <f>SUM(XDO_?FINAL_PER_NET?163?)</f>
        <v>35.839999999999996</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4</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9" t="s">
        <v>575</v>
      </c>
      <c r="D67" s="54"/>
      <c r="E67" s="6"/>
      <c r="F67" s="19"/>
      <c r="G67" s="24"/>
      <c r="H67" s="24"/>
      <c r="I67" s="31"/>
      <c r="J67" s="31"/>
      <c r="K67" s="35"/>
    </row>
    <row r="68" spans="1:11" x14ac:dyDescent="0.35">
      <c r="B68" s="8" t="s">
        <v>576</v>
      </c>
      <c r="C68" s="57" t="s">
        <v>577</v>
      </c>
      <c r="D68" s="54" t="s">
        <v>578</v>
      </c>
      <c r="E68" s="6" t="s">
        <v>539</v>
      </c>
      <c r="F68" s="19">
        <v>2600000</v>
      </c>
      <c r="G68" s="24">
        <v>3172</v>
      </c>
      <c r="H68" s="24">
        <v>0.44</v>
      </c>
      <c r="I68" s="31"/>
      <c r="J68" s="31"/>
      <c r="K68" s="35"/>
    </row>
    <row r="69" spans="1:11" x14ac:dyDescent="0.35">
      <c r="C69" s="58" t="s">
        <v>171</v>
      </c>
      <c r="D69" s="54"/>
      <c r="E69" s="6"/>
      <c r="F69" s="19"/>
      <c r="G69" s="25">
        <v>3172</v>
      </c>
      <c r="H69" s="25">
        <v>0.44</v>
      </c>
      <c r="I69" s="31"/>
      <c r="J69" s="31"/>
      <c r="K69" s="35"/>
    </row>
    <row r="70" spans="1:11" x14ac:dyDescent="0.35">
      <c r="C70" s="57"/>
      <c r="D70" s="54"/>
      <c r="E70" s="6"/>
      <c r="F70" s="19"/>
      <c r="G70" s="24"/>
      <c r="H70" s="24"/>
      <c r="I70" s="31"/>
      <c r="J70" s="31"/>
      <c r="K70" s="35"/>
    </row>
    <row r="71" spans="1:11" x14ac:dyDescent="0.35">
      <c r="C71" s="59" t="s">
        <v>582</v>
      </c>
      <c r="D71" s="54"/>
      <c r="E71" s="6"/>
      <c r="F71" s="19"/>
      <c r="G71" s="24"/>
      <c r="H71" s="24"/>
      <c r="I71" s="31"/>
      <c r="J71" s="31"/>
      <c r="K71" s="35"/>
    </row>
    <row r="72" spans="1:11" x14ac:dyDescent="0.35">
      <c r="B72" s="8" t="s">
        <v>2059</v>
      </c>
      <c r="C72" s="57" t="s">
        <v>2060</v>
      </c>
      <c r="D72" s="54" t="s">
        <v>2061</v>
      </c>
      <c r="E72" s="6" t="s">
        <v>200</v>
      </c>
      <c r="F72" s="19">
        <v>7664234</v>
      </c>
      <c r="G72" s="24">
        <v>22849.38</v>
      </c>
      <c r="H72" s="24">
        <v>3.2</v>
      </c>
      <c r="I72" s="31"/>
      <c r="J72" s="31"/>
      <c r="K72" s="35"/>
    </row>
    <row r="73" spans="1:11" x14ac:dyDescent="0.35">
      <c r="B73" s="8" t="s">
        <v>583</v>
      </c>
      <c r="C73" s="57" t="s">
        <v>584</v>
      </c>
      <c r="D73" s="54" t="s">
        <v>585</v>
      </c>
      <c r="E73" s="6" t="s">
        <v>200</v>
      </c>
      <c r="F73" s="19">
        <v>4710265</v>
      </c>
      <c r="G73" s="24">
        <v>17434.57</v>
      </c>
      <c r="H73" s="24">
        <v>2.44</v>
      </c>
      <c r="I73" s="31"/>
      <c r="J73" s="31"/>
      <c r="K73" s="35"/>
    </row>
    <row r="74" spans="1:11" x14ac:dyDescent="0.35">
      <c r="C74" s="58" t="s">
        <v>171</v>
      </c>
      <c r="D74" s="54"/>
      <c r="E74" s="6"/>
      <c r="F74" s="19"/>
      <c r="G74" s="25">
        <v>40283.949999999997</v>
      </c>
      <c r="H74" s="25">
        <v>5.64</v>
      </c>
      <c r="I74" s="31"/>
      <c r="J74" s="31"/>
      <c r="K74" s="35"/>
    </row>
    <row r="75" spans="1:11" x14ac:dyDescent="0.35">
      <c r="C75" s="57"/>
      <c r="D75" s="54"/>
      <c r="E75" s="6"/>
      <c r="F75" s="19"/>
      <c r="G75" s="24"/>
      <c r="H75" s="24"/>
      <c r="I75" s="31"/>
      <c r="J75" s="31"/>
      <c r="K75" s="35"/>
    </row>
    <row r="76" spans="1:11" x14ac:dyDescent="0.35">
      <c r="C76" s="59" t="s">
        <v>4941</v>
      </c>
      <c r="D76" s="54"/>
      <c r="E76" s="6"/>
      <c r="F76" s="19"/>
      <c r="G76" s="24"/>
      <c r="H76" s="24"/>
      <c r="I76" s="31"/>
      <c r="J76" s="31"/>
      <c r="K76" s="35"/>
    </row>
    <row r="77" spans="1:11" x14ac:dyDescent="0.35">
      <c r="B77" s="8" t="s">
        <v>2041</v>
      </c>
      <c r="C77" s="57" t="s">
        <v>87</v>
      </c>
      <c r="D77" s="54" t="s">
        <v>2042</v>
      </c>
      <c r="E77" s="6" t="s">
        <v>89</v>
      </c>
      <c r="F77" s="19">
        <v>6000</v>
      </c>
      <c r="G77" s="24">
        <v>6379.66</v>
      </c>
      <c r="H77" s="24">
        <v>0.89</v>
      </c>
      <c r="I77" s="31">
        <v>8.1476500000000005</v>
      </c>
      <c r="J77" s="31"/>
      <c r="K77" s="35" t="s">
        <v>590</v>
      </c>
    </row>
    <row r="78" spans="1:11" x14ac:dyDescent="0.35">
      <c r="C78" s="58" t="s">
        <v>171</v>
      </c>
      <c r="D78" s="54"/>
      <c r="E78" s="6"/>
      <c r="F78" s="19"/>
      <c r="G78" s="25">
        <v>6379.66</v>
      </c>
      <c r="H78" s="25">
        <v>0.89</v>
      </c>
      <c r="I78" s="31"/>
      <c r="J78" s="31"/>
      <c r="K78" s="35"/>
    </row>
    <row r="79" spans="1:11" x14ac:dyDescent="0.35">
      <c r="C79" s="57"/>
      <c r="D79" s="54"/>
      <c r="E79" s="6"/>
      <c r="F79" s="19"/>
      <c r="G79" s="24"/>
      <c r="H79" s="24"/>
      <c r="I79" s="31"/>
      <c r="J79" s="31"/>
      <c r="K79" s="35"/>
    </row>
    <row r="80" spans="1:11" x14ac:dyDescent="0.35">
      <c r="A80" s="10"/>
      <c r="B80" s="28"/>
      <c r="C80" s="58" t="s">
        <v>5</v>
      </c>
      <c r="D80" s="54"/>
      <c r="E80" s="6"/>
      <c r="F80" s="19"/>
      <c r="G80" s="24"/>
      <c r="H80" s="24"/>
      <c r="I80" s="31"/>
      <c r="J80" s="31"/>
      <c r="K80" s="35"/>
    </row>
    <row r="81" spans="2:11" x14ac:dyDescent="0.35">
      <c r="C81" s="59" t="s">
        <v>6</v>
      </c>
      <c r="D81" s="54"/>
      <c r="E81" s="6"/>
      <c r="F81" s="19"/>
      <c r="G81" s="24"/>
      <c r="H81" s="24"/>
      <c r="I81" s="31"/>
      <c r="J81" s="31"/>
      <c r="K81" s="35"/>
    </row>
    <row r="82" spans="2:11" x14ac:dyDescent="0.35">
      <c r="B82" s="8" t="s">
        <v>652</v>
      </c>
      <c r="C82" s="57" t="s">
        <v>592</v>
      </c>
      <c r="D82" s="54" t="s">
        <v>653</v>
      </c>
      <c r="E82" s="6" t="s">
        <v>594</v>
      </c>
      <c r="F82" s="19">
        <v>20000</v>
      </c>
      <c r="G82" s="24">
        <v>20329.72</v>
      </c>
      <c r="H82" s="24">
        <v>2.85</v>
      </c>
      <c r="I82" s="31">
        <v>8.3000000000000007</v>
      </c>
      <c r="J82" s="31"/>
      <c r="K82" s="35" t="s">
        <v>590</v>
      </c>
    </row>
    <row r="83" spans="2:11" x14ac:dyDescent="0.35">
      <c r="B83" s="8" t="s">
        <v>618</v>
      </c>
      <c r="C83" s="57" t="s">
        <v>619</v>
      </c>
      <c r="D83" s="54" t="s">
        <v>620</v>
      </c>
      <c r="E83" s="6" t="s">
        <v>621</v>
      </c>
      <c r="F83" s="19">
        <v>20000</v>
      </c>
      <c r="G83" s="24">
        <v>20065.580000000002</v>
      </c>
      <c r="H83" s="24">
        <v>2.81</v>
      </c>
      <c r="I83" s="31">
        <v>7.79</v>
      </c>
      <c r="J83" s="31"/>
      <c r="K83" s="35" t="s">
        <v>590</v>
      </c>
    </row>
    <row r="84" spans="2:11" x14ac:dyDescent="0.35">
      <c r="B84" s="8" t="s">
        <v>604</v>
      </c>
      <c r="C84" s="57" t="s">
        <v>605</v>
      </c>
      <c r="D84" s="54" t="s">
        <v>606</v>
      </c>
      <c r="E84" s="6" t="s">
        <v>607</v>
      </c>
      <c r="F84" s="19">
        <v>20000</v>
      </c>
      <c r="G84" s="24">
        <v>20041.12</v>
      </c>
      <c r="H84" s="24">
        <v>2.81</v>
      </c>
      <c r="I84" s="31">
        <v>8.4749999999999996</v>
      </c>
      <c r="J84" s="31"/>
      <c r="K84" s="35" t="s">
        <v>590</v>
      </c>
    </row>
    <row r="85" spans="2:11" x14ac:dyDescent="0.35">
      <c r="B85" s="8" t="s">
        <v>1663</v>
      </c>
      <c r="C85" s="57" t="s">
        <v>1664</v>
      </c>
      <c r="D85" s="54" t="s">
        <v>1665</v>
      </c>
      <c r="E85" s="6" t="s">
        <v>667</v>
      </c>
      <c r="F85" s="19">
        <v>16000</v>
      </c>
      <c r="G85" s="24">
        <v>16032.05</v>
      </c>
      <c r="H85" s="24">
        <v>2.25</v>
      </c>
      <c r="I85" s="31">
        <v>8.375</v>
      </c>
      <c r="J85" s="31"/>
      <c r="K85" s="35" t="s">
        <v>590</v>
      </c>
    </row>
    <row r="86" spans="2:11" x14ac:dyDescent="0.35">
      <c r="B86" s="8" t="s">
        <v>664</v>
      </c>
      <c r="C86" s="57" t="s">
        <v>665</v>
      </c>
      <c r="D86" s="54" t="s">
        <v>666</v>
      </c>
      <c r="E86" s="6" t="s">
        <v>667</v>
      </c>
      <c r="F86" s="19">
        <v>15000</v>
      </c>
      <c r="G86" s="24">
        <v>14983.1</v>
      </c>
      <c r="H86" s="24">
        <v>2.1</v>
      </c>
      <c r="I86" s="31">
        <v>9.6999999999999993</v>
      </c>
      <c r="J86" s="31"/>
      <c r="K86" s="35" t="s">
        <v>590</v>
      </c>
    </row>
    <row r="87" spans="2:11" x14ac:dyDescent="0.35">
      <c r="B87" s="8" t="s">
        <v>2062</v>
      </c>
      <c r="C87" s="57" t="s">
        <v>2063</v>
      </c>
      <c r="D87" s="54" t="s">
        <v>2064</v>
      </c>
      <c r="E87" s="6" t="s">
        <v>1172</v>
      </c>
      <c r="F87" s="19">
        <v>12500</v>
      </c>
      <c r="G87" s="24">
        <v>12432.88</v>
      </c>
      <c r="H87" s="24">
        <v>1.74</v>
      </c>
      <c r="I87" s="31">
        <v>9.75</v>
      </c>
      <c r="J87" s="31"/>
      <c r="K87" s="35" t="s">
        <v>590</v>
      </c>
    </row>
    <row r="88" spans="2:11" x14ac:dyDescent="0.35">
      <c r="B88" s="8" t="s">
        <v>749</v>
      </c>
      <c r="C88" s="57" t="s">
        <v>750</v>
      </c>
      <c r="D88" s="54" t="s">
        <v>751</v>
      </c>
      <c r="E88" s="6" t="s">
        <v>611</v>
      </c>
      <c r="F88" s="19">
        <v>100</v>
      </c>
      <c r="G88" s="24">
        <v>10042.81</v>
      </c>
      <c r="H88" s="24">
        <v>1.41</v>
      </c>
      <c r="I88" s="31">
        <v>7.3573000000000004</v>
      </c>
      <c r="J88" s="31">
        <v>7.3417164476999996</v>
      </c>
      <c r="K88" s="35" t="s">
        <v>590</v>
      </c>
    </row>
    <row r="89" spans="2:11" x14ac:dyDescent="0.35">
      <c r="B89" s="8" t="s">
        <v>2065</v>
      </c>
      <c r="C89" s="57" t="s">
        <v>2066</v>
      </c>
      <c r="D89" s="54" t="s">
        <v>2067</v>
      </c>
      <c r="E89" s="6" t="s">
        <v>594</v>
      </c>
      <c r="F89" s="19">
        <v>10000</v>
      </c>
      <c r="G89" s="24">
        <v>9969.69</v>
      </c>
      <c r="H89" s="24">
        <v>1.4</v>
      </c>
      <c r="I89" s="31">
        <v>8.2187000000000001</v>
      </c>
      <c r="J89" s="31"/>
      <c r="K89" s="35" t="s">
        <v>590</v>
      </c>
    </row>
    <row r="90" spans="2:11" x14ac:dyDescent="0.35">
      <c r="B90" s="8" t="s">
        <v>612</v>
      </c>
      <c r="C90" s="57" t="s">
        <v>613</v>
      </c>
      <c r="D90" s="54" t="s">
        <v>614</v>
      </c>
      <c r="E90" s="6" t="s">
        <v>611</v>
      </c>
      <c r="F90" s="19">
        <v>9000</v>
      </c>
      <c r="G90" s="24">
        <v>9153.14</v>
      </c>
      <c r="H90" s="24">
        <v>1.28</v>
      </c>
      <c r="I90" s="31">
        <v>7.62</v>
      </c>
      <c r="J90" s="31"/>
      <c r="K90" s="35" t="s">
        <v>590</v>
      </c>
    </row>
    <row r="91" spans="2:11" x14ac:dyDescent="0.35">
      <c r="B91" s="8" t="s">
        <v>654</v>
      </c>
      <c r="C91" s="57" t="s">
        <v>655</v>
      </c>
      <c r="D91" s="54" t="s">
        <v>656</v>
      </c>
      <c r="E91" s="6" t="s">
        <v>657</v>
      </c>
      <c r="F91" s="19">
        <v>9000</v>
      </c>
      <c r="G91" s="24">
        <v>8990.15</v>
      </c>
      <c r="H91" s="24">
        <v>1.26</v>
      </c>
      <c r="I91" s="31">
        <v>9.8207000000000004</v>
      </c>
      <c r="J91" s="31"/>
      <c r="K91" s="35" t="s">
        <v>590</v>
      </c>
    </row>
    <row r="92" spans="2:11" x14ac:dyDescent="0.35">
      <c r="B92" s="8" t="s">
        <v>2068</v>
      </c>
      <c r="C92" s="57" t="s">
        <v>2069</v>
      </c>
      <c r="D92" s="54" t="s">
        <v>2070</v>
      </c>
      <c r="E92" s="6" t="s">
        <v>628</v>
      </c>
      <c r="F92" s="19">
        <v>850</v>
      </c>
      <c r="G92" s="24">
        <v>8485.75</v>
      </c>
      <c r="H92" s="24">
        <v>1.19</v>
      </c>
      <c r="I92" s="31">
        <v>7.2148000000000003</v>
      </c>
      <c r="J92" s="31">
        <v>8.27294477415</v>
      </c>
      <c r="K92" s="35" t="s">
        <v>590</v>
      </c>
    </row>
    <row r="93" spans="2:11" x14ac:dyDescent="0.35">
      <c r="B93" s="8" t="s">
        <v>2071</v>
      </c>
      <c r="C93" s="57" t="s">
        <v>87</v>
      </c>
      <c r="D93" s="54" t="s">
        <v>2072</v>
      </c>
      <c r="E93" s="6" t="s">
        <v>621</v>
      </c>
      <c r="F93" s="19">
        <v>7500</v>
      </c>
      <c r="G93" s="24">
        <v>7544.79</v>
      </c>
      <c r="H93" s="24">
        <v>1.06</v>
      </c>
      <c r="I93" s="31">
        <v>8.2475000000000005</v>
      </c>
      <c r="J93" s="31"/>
      <c r="K93" s="35" t="s">
        <v>590</v>
      </c>
    </row>
    <row r="94" spans="2:11" x14ac:dyDescent="0.35">
      <c r="B94" s="8" t="s">
        <v>1753</v>
      </c>
      <c r="C94" s="57" t="s">
        <v>638</v>
      </c>
      <c r="D94" s="54" t="s">
        <v>1754</v>
      </c>
      <c r="E94" s="6" t="s">
        <v>640</v>
      </c>
      <c r="F94" s="19">
        <v>7500</v>
      </c>
      <c r="G94" s="24">
        <v>7543.82</v>
      </c>
      <c r="H94" s="24">
        <v>1.06</v>
      </c>
      <c r="I94" s="31">
        <v>8.1</v>
      </c>
      <c r="J94" s="31"/>
      <c r="K94" s="35" t="s">
        <v>590</v>
      </c>
    </row>
    <row r="95" spans="2:11" x14ac:dyDescent="0.35">
      <c r="B95" s="8" t="s">
        <v>1757</v>
      </c>
      <c r="C95" s="57" t="s">
        <v>211</v>
      </c>
      <c r="D95" s="54" t="s">
        <v>1758</v>
      </c>
      <c r="E95" s="6" t="s">
        <v>594</v>
      </c>
      <c r="F95" s="19">
        <v>7500</v>
      </c>
      <c r="G95" s="24">
        <v>7512.32</v>
      </c>
      <c r="H95" s="24">
        <v>1.05</v>
      </c>
      <c r="I95" s="31">
        <v>8.66</v>
      </c>
      <c r="J95" s="31"/>
      <c r="K95" s="35"/>
    </row>
    <row r="96" spans="2:11" x14ac:dyDescent="0.35">
      <c r="B96" s="8" t="s">
        <v>745</v>
      </c>
      <c r="C96" s="57" t="s">
        <v>746</v>
      </c>
      <c r="D96" s="54" t="s">
        <v>747</v>
      </c>
      <c r="E96" s="6" t="s">
        <v>748</v>
      </c>
      <c r="F96" s="19">
        <v>5000</v>
      </c>
      <c r="G96" s="24">
        <v>5037.7299999999996</v>
      </c>
      <c r="H96" s="24">
        <v>0.71</v>
      </c>
      <c r="I96" s="31">
        <v>9.1524999999999999</v>
      </c>
      <c r="J96" s="31"/>
      <c r="K96" s="35" t="s">
        <v>590</v>
      </c>
    </row>
    <row r="97" spans="2:11" x14ac:dyDescent="0.35">
      <c r="B97" s="8" t="s">
        <v>1723</v>
      </c>
      <c r="C97" s="57" t="s">
        <v>1724</v>
      </c>
      <c r="D97" s="54" t="s">
        <v>1725</v>
      </c>
      <c r="E97" s="6" t="s">
        <v>611</v>
      </c>
      <c r="F97" s="19">
        <v>5000</v>
      </c>
      <c r="G97" s="24">
        <v>5037.18</v>
      </c>
      <c r="H97" s="24">
        <v>0.71</v>
      </c>
      <c r="I97" s="31">
        <v>8.0236000000000001</v>
      </c>
      <c r="J97" s="31"/>
      <c r="K97" s="35" t="s">
        <v>590</v>
      </c>
    </row>
    <row r="98" spans="2:11" x14ac:dyDescent="0.35">
      <c r="B98" s="8" t="s">
        <v>2073</v>
      </c>
      <c r="C98" s="57" t="s">
        <v>690</v>
      </c>
      <c r="D98" s="54" t="s">
        <v>2074</v>
      </c>
      <c r="E98" s="6" t="s">
        <v>744</v>
      </c>
      <c r="F98" s="19">
        <v>5000</v>
      </c>
      <c r="G98" s="24">
        <v>5022.53</v>
      </c>
      <c r="H98" s="24">
        <v>0.7</v>
      </c>
      <c r="I98" s="31">
        <v>10.0146</v>
      </c>
      <c r="J98" s="31"/>
      <c r="K98" s="35" t="s">
        <v>590</v>
      </c>
    </row>
    <row r="99" spans="2:11" x14ac:dyDescent="0.35">
      <c r="B99" s="8" t="s">
        <v>2075</v>
      </c>
      <c r="C99" s="57" t="s">
        <v>1732</v>
      </c>
      <c r="D99" s="54" t="s">
        <v>2076</v>
      </c>
      <c r="E99" s="6" t="s">
        <v>611</v>
      </c>
      <c r="F99" s="19">
        <v>5000</v>
      </c>
      <c r="G99" s="24">
        <v>5021.4799999999996</v>
      </c>
      <c r="H99" s="24">
        <v>0.7</v>
      </c>
      <c r="I99" s="31">
        <v>8.0970999999999993</v>
      </c>
      <c r="J99" s="31"/>
      <c r="K99" s="35" t="s">
        <v>590</v>
      </c>
    </row>
    <row r="100" spans="2:11" x14ac:dyDescent="0.35">
      <c r="B100" s="8" t="s">
        <v>1166</v>
      </c>
      <c r="C100" s="57" t="s">
        <v>1167</v>
      </c>
      <c r="D100" s="54" t="s">
        <v>1168</v>
      </c>
      <c r="E100" s="6" t="s">
        <v>607</v>
      </c>
      <c r="F100" s="19">
        <v>4000</v>
      </c>
      <c r="G100" s="24">
        <v>4002.14</v>
      </c>
      <c r="H100" s="24">
        <v>0.56000000000000005</v>
      </c>
      <c r="I100" s="31">
        <v>8.92</v>
      </c>
      <c r="J100" s="31"/>
      <c r="K100" s="35" t="s">
        <v>590</v>
      </c>
    </row>
    <row r="101" spans="2:11" x14ac:dyDescent="0.35">
      <c r="B101" s="8" t="s">
        <v>741</v>
      </c>
      <c r="C101" s="57" t="s">
        <v>742</v>
      </c>
      <c r="D101" s="54" t="s">
        <v>743</v>
      </c>
      <c r="E101" s="6" t="s">
        <v>744</v>
      </c>
      <c r="F101" s="19">
        <v>3000</v>
      </c>
      <c r="G101" s="24">
        <v>3007.51</v>
      </c>
      <c r="H101" s="24">
        <v>0.42</v>
      </c>
      <c r="I101" s="31">
        <v>9.8989999999999991</v>
      </c>
      <c r="J101" s="31"/>
      <c r="K101" s="35" t="s">
        <v>590</v>
      </c>
    </row>
    <row r="102" spans="2:11" x14ac:dyDescent="0.35">
      <c r="B102" s="8" t="s">
        <v>1098</v>
      </c>
      <c r="C102" s="57" t="s">
        <v>1099</v>
      </c>
      <c r="D102" s="54" t="s">
        <v>1100</v>
      </c>
      <c r="E102" s="6" t="s">
        <v>611</v>
      </c>
      <c r="F102" s="19">
        <v>2500</v>
      </c>
      <c r="G102" s="24">
        <v>2574.66</v>
      </c>
      <c r="H102" s="24">
        <v>0.36</v>
      </c>
      <c r="I102" s="31">
        <v>7.76</v>
      </c>
      <c r="J102" s="31"/>
      <c r="K102" s="35" t="s">
        <v>590</v>
      </c>
    </row>
    <row r="103" spans="2:11" x14ac:dyDescent="0.35">
      <c r="B103" s="8" t="s">
        <v>2077</v>
      </c>
      <c r="C103" s="57" t="s">
        <v>1724</v>
      </c>
      <c r="D103" s="54" t="s">
        <v>2078</v>
      </c>
      <c r="E103" s="6" t="s">
        <v>611</v>
      </c>
      <c r="F103" s="19">
        <v>2500</v>
      </c>
      <c r="G103" s="24">
        <v>2537.87</v>
      </c>
      <c r="H103" s="24">
        <v>0.36</v>
      </c>
      <c r="I103" s="31">
        <v>7.9535999999999998</v>
      </c>
      <c r="J103" s="31"/>
      <c r="K103" s="35" t="s">
        <v>590</v>
      </c>
    </row>
    <row r="104" spans="2:11" x14ac:dyDescent="0.35">
      <c r="B104" s="8" t="s">
        <v>687</v>
      </c>
      <c r="C104" s="57" t="s">
        <v>665</v>
      </c>
      <c r="D104" s="54" t="s">
        <v>688</v>
      </c>
      <c r="E104" s="6" t="s">
        <v>667</v>
      </c>
      <c r="F104" s="19">
        <v>2500</v>
      </c>
      <c r="G104" s="24">
        <v>2501.69</v>
      </c>
      <c r="H104" s="24">
        <v>0.35</v>
      </c>
      <c r="I104" s="31">
        <v>9.6999999999999993</v>
      </c>
      <c r="J104" s="31"/>
      <c r="K104" s="35" t="s">
        <v>590</v>
      </c>
    </row>
    <row r="105" spans="2:11" x14ac:dyDescent="0.35">
      <c r="B105" s="8" t="s">
        <v>1823</v>
      </c>
      <c r="C105" s="57" t="s">
        <v>1239</v>
      </c>
      <c r="D105" s="54" t="s">
        <v>1824</v>
      </c>
      <c r="E105" s="6" t="s">
        <v>1825</v>
      </c>
      <c r="F105" s="19">
        <v>250</v>
      </c>
      <c r="G105" s="24">
        <v>2489.16</v>
      </c>
      <c r="H105" s="24">
        <v>0.35</v>
      </c>
      <c r="I105" s="31">
        <v>7.8250000000000002</v>
      </c>
      <c r="J105" s="31"/>
      <c r="K105" s="35" t="s">
        <v>590</v>
      </c>
    </row>
    <row r="106" spans="2:11" x14ac:dyDescent="0.35">
      <c r="B106" s="8" t="s">
        <v>2079</v>
      </c>
      <c r="C106" s="57" t="s">
        <v>1167</v>
      </c>
      <c r="D106" s="54" t="s">
        <v>2080</v>
      </c>
      <c r="E106" s="6" t="s">
        <v>748</v>
      </c>
      <c r="F106" s="19">
        <v>2400</v>
      </c>
      <c r="G106" s="24">
        <v>2402.62</v>
      </c>
      <c r="H106" s="24">
        <v>0.34</v>
      </c>
      <c r="I106" s="31">
        <v>9.2970000000000006</v>
      </c>
      <c r="J106" s="31"/>
      <c r="K106" s="35" t="s">
        <v>590</v>
      </c>
    </row>
    <row r="107" spans="2:11" x14ac:dyDescent="0.35">
      <c r="B107" s="8" t="s">
        <v>1661</v>
      </c>
      <c r="C107" s="57" t="s">
        <v>756</v>
      </c>
      <c r="D107" s="54" t="s">
        <v>1662</v>
      </c>
      <c r="E107" s="6" t="s">
        <v>640</v>
      </c>
      <c r="F107" s="19">
        <v>2300</v>
      </c>
      <c r="G107" s="24">
        <v>2301.58</v>
      </c>
      <c r="H107" s="24">
        <v>0.32</v>
      </c>
      <c r="I107" s="31">
        <v>8.3795000000000002</v>
      </c>
      <c r="J107" s="31"/>
      <c r="K107" s="35" t="s">
        <v>590</v>
      </c>
    </row>
    <row r="108" spans="2:11" x14ac:dyDescent="0.35">
      <c r="B108" s="8" t="s">
        <v>591</v>
      </c>
      <c r="C108" s="57" t="s">
        <v>592</v>
      </c>
      <c r="D108" s="54" t="s">
        <v>593</v>
      </c>
      <c r="E108" s="6" t="s">
        <v>594</v>
      </c>
      <c r="F108" s="19">
        <v>150</v>
      </c>
      <c r="G108" s="24">
        <v>1502.98</v>
      </c>
      <c r="H108" s="24">
        <v>0.21</v>
      </c>
      <c r="I108" s="31">
        <v>8.39</v>
      </c>
      <c r="J108" s="31"/>
      <c r="K108" s="35" t="s">
        <v>590</v>
      </c>
    </row>
    <row r="109" spans="2:11" x14ac:dyDescent="0.35">
      <c r="B109" s="8" t="s">
        <v>622</v>
      </c>
      <c r="C109" s="57" t="s">
        <v>211</v>
      </c>
      <c r="D109" s="54" t="s">
        <v>623</v>
      </c>
      <c r="E109" s="6" t="s">
        <v>594</v>
      </c>
      <c r="F109" s="19">
        <v>1500</v>
      </c>
      <c r="G109" s="24">
        <v>1499.92</v>
      </c>
      <c r="H109" s="24">
        <v>0.21</v>
      </c>
      <c r="I109" s="31">
        <v>8.5</v>
      </c>
      <c r="J109" s="31"/>
      <c r="K109" s="35" t="s">
        <v>590</v>
      </c>
    </row>
    <row r="110" spans="2:11" x14ac:dyDescent="0.35">
      <c r="C110" s="58" t="s">
        <v>171</v>
      </c>
      <c r="D110" s="54"/>
      <c r="E110" s="6"/>
      <c r="F110" s="19"/>
      <c r="G110" s="25">
        <v>218065.97</v>
      </c>
      <c r="H110" s="25">
        <v>30.57</v>
      </c>
      <c r="I110" s="31"/>
      <c r="J110" s="31"/>
      <c r="K110" s="35"/>
    </row>
    <row r="111" spans="2:11" x14ac:dyDescent="0.35">
      <c r="C111" s="57"/>
      <c r="D111" s="54"/>
      <c r="E111" s="6"/>
      <c r="F111" s="19"/>
      <c r="G111" s="24"/>
      <c r="H111" s="24"/>
      <c r="I111" s="31"/>
      <c r="J111" s="31"/>
      <c r="K111" s="35"/>
    </row>
    <row r="112" spans="2:11" x14ac:dyDescent="0.35">
      <c r="C112" s="58" t="s">
        <v>7</v>
      </c>
      <c r="D112" s="54"/>
      <c r="E112" s="6"/>
      <c r="F112" s="19"/>
      <c r="G112" s="24" t="s">
        <v>2</v>
      </c>
      <c r="H112" s="24" t="s">
        <v>2</v>
      </c>
      <c r="I112" s="31"/>
      <c r="J112" s="31"/>
      <c r="K112" s="35"/>
    </row>
    <row r="113" spans="1:11" x14ac:dyDescent="0.35">
      <c r="C113" s="57"/>
      <c r="D113" s="54"/>
      <c r="E113" s="6"/>
      <c r="F113" s="19"/>
      <c r="G113" s="24"/>
      <c r="H113" s="24"/>
      <c r="I113" s="31"/>
      <c r="J113" s="31"/>
      <c r="K113" s="35"/>
    </row>
    <row r="114" spans="1:11" x14ac:dyDescent="0.35">
      <c r="C114" s="58" t="s">
        <v>8</v>
      </c>
      <c r="D114" s="54"/>
      <c r="E114" s="6"/>
      <c r="F114" s="19"/>
      <c r="G114" s="24" t="s">
        <v>2</v>
      </c>
      <c r="H114" s="24" t="s">
        <v>2</v>
      </c>
      <c r="I114" s="31"/>
      <c r="J114" s="31"/>
      <c r="K114" s="35"/>
    </row>
    <row r="115" spans="1:11" x14ac:dyDescent="0.35">
      <c r="C115" s="57"/>
      <c r="D115" s="54"/>
      <c r="E115" s="6"/>
      <c r="F115" s="19"/>
      <c r="G115" s="24"/>
      <c r="H115" s="24"/>
      <c r="I115" s="31"/>
      <c r="J115" s="31"/>
      <c r="K115" s="35"/>
    </row>
    <row r="116" spans="1:11" x14ac:dyDescent="0.35">
      <c r="C116" s="59" t="s">
        <v>9</v>
      </c>
      <c r="D116" s="54"/>
      <c r="E116" s="6"/>
      <c r="F116" s="19"/>
      <c r="G116" s="24"/>
      <c r="H116" s="24"/>
      <c r="I116" s="31"/>
      <c r="J116" s="31"/>
      <c r="K116" s="35"/>
    </row>
    <row r="117" spans="1:11" x14ac:dyDescent="0.35">
      <c r="B117" s="8" t="s">
        <v>763</v>
      </c>
      <c r="C117" s="57" t="s">
        <v>764</v>
      </c>
      <c r="D117" s="54" t="s">
        <v>765</v>
      </c>
      <c r="E117" s="6" t="s">
        <v>185</v>
      </c>
      <c r="F117" s="19">
        <v>20000000</v>
      </c>
      <c r="G117" s="24">
        <v>20767.7</v>
      </c>
      <c r="H117" s="24">
        <v>2.91</v>
      </c>
      <c r="I117" s="31">
        <v>7.1733123000000001</v>
      </c>
      <c r="J117" s="31"/>
      <c r="K117" s="35"/>
    </row>
    <row r="118" spans="1:11" x14ac:dyDescent="0.35">
      <c r="B118" s="8" t="s">
        <v>696</v>
      </c>
      <c r="C118" s="57" t="s">
        <v>697</v>
      </c>
      <c r="D118" s="54" t="s">
        <v>698</v>
      </c>
      <c r="E118" s="6" t="s">
        <v>185</v>
      </c>
      <c r="F118" s="19">
        <v>20000000</v>
      </c>
      <c r="G118" s="24">
        <v>20131.919999999998</v>
      </c>
      <c r="H118" s="24">
        <v>2.82</v>
      </c>
      <c r="I118" s="31">
        <v>6.8065204000000001</v>
      </c>
      <c r="J118" s="31"/>
      <c r="K118" s="35"/>
    </row>
    <row r="119" spans="1:11" x14ac:dyDescent="0.35">
      <c r="B119" s="8" t="s">
        <v>2081</v>
      </c>
      <c r="C119" s="57" t="s">
        <v>2082</v>
      </c>
      <c r="D119" s="54" t="s">
        <v>2083</v>
      </c>
      <c r="E119" s="6" t="s">
        <v>185</v>
      </c>
      <c r="F119" s="19">
        <v>1000000</v>
      </c>
      <c r="G119" s="24">
        <v>1012.42</v>
      </c>
      <c r="H119" s="24">
        <v>0.14000000000000001</v>
      </c>
      <c r="I119" s="31">
        <v>6.7266842000000002</v>
      </c>
      <c r="J119" s="31"/>
      <c r="K119" s="35"/>
    </row>
    <row r="120" spans="1:11" x14ac:dyDescent="0.35">
      <c r="C120" s="58" t="s">
        <v>171</v>
      </c>
      <c r="D120" s="54"/>
      <c r="E120" s="6"/>
      <c r="F120" s="19"/>
      <c r="G120" s="25">
        <v>41912.04</v>
      </c>
      <c r="H120" s="25">
        <v>5.87</v>
      </c>
      <c r="I120" s="31"/>
      <c r="J120" s="31"/>
      <c r="K120" s="35"/>
    </row>
    <row r="121" spans="1:11" x14ac:dyDescent="0.35">
      <c r="C121" s="57"/>
      <c r="D121" s="54"/>
      <c r="E121" s="6"/>
      <c r="F121" s="19"/>
      <c r="G121" s="24"/>
      <c r="H121" s="24"/>
      <c r="I121" s="31"/>
      <c r="J121" s="31"/>
      <c r="K121" s="35"/>
    </row>
    <row r="122" spans="1:11" x14ac:dyDescent="0.35">
      <c r="C122" s="59" t="s">
        <v>10</v>
      </c>
      <c r="D122" s="54"/>
      <c r="E122" s="6"/>
      <c r="F122" s="19"/>
      <c r="G122" s="24"/>
      <c r="H122" s="24"/>
      <c r="I122" s="31"/>
      <c r="J122" s="31"/>
      <c r="K122" s="35"/>
    </row>
    <row r="123" spans="1:11" x14ac:dyDescent="0.35">
      <c r="B123" s="8" t="s">
        <v>1793</v>
      </c>
      <c r="C123" s="57" t="s">
        <v>1794</v>
      </c>
      <c r="D123" s="54" t="s">
        <v>1795</v>
      </c>
      <c r="E123" s="6" t="s">
        <v>185</v>
      </c>
      <c r="F123" s="19">
        <v>10000000</v>
      </c>
      <c r="G123" s="24">
        <v>10018.049999999999</v>
      </c>
      <c r="H123" s="24">
        <v>1.4</v>
      </c>
      <c r="I123" s="31">
        <v>7.2450894999999997</v>
      </c>
      <c r="J123" s="31"/>
      <c r="K123" s="35"/>
    </row>
    <row r="124" spans="1:11" x14ac:dyDescent="0.35">
      <c r="C124" s="58" t="s">
        <v>171</v>
      </c>
      <c r="D124" s="54"/>
      <c r="E124" s="6"/>
      <c r="F124" s="19"/>
      <c r="G124" s="25">
        <v>10018.049999999999</v>
      </c>
      <c r="H124" s="25">
        <v>1.4</v>
      </c>
      <c r="I124" s="31"/>
      <c r="J124" s="31"/>
      <c r="K124" s="35"/>
    </row>
    <row r="125" spans="1:11" x14ac:dyDescent="0.35">
      <c r="C125" s="57"/>
      <c r="D125" s="54"/>
      <c r="E125" s="6"/>
      <c r="F125" s="19"/>
      <c r="G125" s="24"/>
      <c r="H125" s="24"/>
      <c r="I125" s="31"/>
      <c r="J125" s="31"/>
      <c r="K125" s="35"/>
    </row>
    <row r="126" spans="1:11" x14ac:dyDescent="0.35">
      <c r="A126" s="10"/>
      <c r="B126" s="28"/>
      <c r="C126" s="58" t="s">
        <v>11</v>
      </c>
      <c r="D126" s="54"/>
      <c r="E126" s="6"/>
      <c r="F126" s="19"/>
      <c r="G126" s="24"/>
      <c r="H126" s="24"/>
      <c r="I126" s="31"/>
      <c r="J126" s="31"/>
      <c r="K126" s="35"/>
    </row>
    <row r="127" spans="1:11" x14ac:dyDescent="0.35">
      <c r="A127" s="28"/>
      <c r="B127" s="28"/>
      <c r="C127" s="58" t="s">
        <v>13</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11" x14ac:dyDescent="0.35">
      <c r="C129" s="59" t="s">
        <v>14</v>
      </c>
      <c r="D129" s="54"/>
      <c r="E129" s="6"/>
      <c r="F129" s="19"/>
      <c r="G129" s="24"/>
      <c r="H129" s="24"/>
      <c r="I129" s="31"/>
      <c r="J129" s="31"/>
      <c r="K129" s="35"/>
    </row>
    <row r="130" spans="1:11" x14ac:dyDescent="0.35">
      <c r="B130" s="8" t="s">
        <v>768</v>
      </c>
      <c r="C130" s="57" t="s">
        <v>769</v>
      </c>
      <c r="D130" s="54" t="s">
        <v>770</v>
      </c>
      <c r="E130" s="6" t="s">
        <v>720</v>
      </c>
      <c r="F130" s="19">
        <v>500</v>
      </c>
      <c r="G130" s="24">
        <v>2340.1799999999998</v>
      </c>
      <c r="H130" s="24">
        <v>0.33</v>
      </c>
      <c r="I130" s="31">
        <v>7.6</v>
      </c>
      <c r="J130" s="31"/>
      <c r="K130" s="35"/>
    </row>
    <row r="131" spans="1:11" x14ac:dyDescent="0.35">
      <c r="C131" s="58" t="s">
        <v>171</v>
      </c>
      <c r="D131" s="54"/>
      <c r="E131" s="6"/>
      <c r="F131" s="19"/>
      <c r="G131" s="25">
        <v>2340.1799999999998</v>
      </c>
      <c r="H131" s="25">
        <v>0.33</v>
      </c>
      <c r="I131" s="31"/>
      <c r="J131" s="31"/>
      <c r="K131" s="35"/>
    </row>
    <row r="132" spans="1:11" x14ac:dyDescent="0.35">
      <c r="C132" s="57"/>
      <c r="D132" s="54"/>
      <c r="E132" s="6"/>
      <c r="F132" s="19"/>
      <c r="G132" s="24"/>
      <c r="H132" s="24"/>
      <c r="I132" s="31"/>
      <c r="J132" s="31"/>
      <c r="K132" s="35"/>
    </row>
    <row r="133" spans="1:11" x14ac:dyDescent="0.35">
      <c r="C133" s="58" t="s">
        <v>15</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C135" s="58" t="s">
        <v>16</v>
      </c>
      <c r="D135" s="54"/>
      <c r="E135" s="6"/>
      <c r="F135" s="19"/>
      <c r="G135" s="24" t="s">
        <v>2</v>
      </c>
      <c r="H135" s="24" t="s">
        <v>2</v>
      </c>
      <c r="I135" s="31"/>
      <c r="J135" s="31"/>
      <c r="K135" s="35"/>
    </row>
    <row r="136" spans="1:11" x14ac:dyDescent="0.35">
      <c r="C136" s="57"/>
      <c r="D136" s="54"/>
      <c r="E136" s="6"/>
      <c r="F136" s="19"/>
      <c r="G136" s="24"/>
      <c r="H136" s="24"/>
      <c r="I136" s="31"/>
      <c r="J136" s="31"/>
      <c r="K136" s="35"/>
    </row>
    <row r="137" spans="1:11" x14ac:dyDescent="0.35">
      <c r="C137" s="58" t="s">
        <v>17</v>
      </c>
      <c r="D137" s="54"/>
      <c r="E137" s="6"/>
      <c r="F137" s="19"/>
      <c r="G137" s="24" t="s">
        <v>2</v>
      </c>
      <c r="H137" s="24" t="s">
        <v>2</v>
      </c>
      <c r="I137" s="31"/>
      <c r="J137" s="31"/>
      <c r="K137" s="35"/>
    </row>
    <row r="138" spans="1:11" x14ac:dyDescent="0.35">
      <c r="C138" s="57"/>
      <c r="D138" s="54"/>
      <c r="E138" s="6"/>
      <c r="F138" s="19"/>
      <c r="G138" s="24"/>
      <c r="H138" s="24"/>
      <c r="I138" s="31"/>
      <c r="J138" s="31"/>
      <c r="K138" s="35"/>
    </row>
    <row r="139" spans="1:11" x14ac:dyDescent="0.35">
      <c r="A139" s="10"/>
      <c r="B139" s="28"/>
      <c r="C139" s="58" t="s">
        <v>18</v>
      </c>
      <c r="D139" s="54"/>
      <c r="E139" s="6"/>
      <c r="F139" s="19"/>
      <c r="G139" s="24"/>
      <c r="H139" s="24"/>
      <c r="I139" s="31"/>
      <c r="J139" s="31"/>
      <c r="K139" s="35"/>
    </row>
    <row r="140" spans="1:11" x14ac:dyDescent="0.35">
      <c r="C140" s="59" t="s">
        <v>19</v>
      </c>
      <c r="D140" s="54"/>
      <c r="E140" s="6"/>
      <c r="F140" s="19"/>
      <c r="G140" s="24"/>
      <c r="H140" s="24"/>
      <c r="I140" s="31"/>
      <c r="J140" s="31"/>
      <c r="K140" s="35"/>
    </row>
    <row r="141" spans="1:11" x14ac:dyDescent="0.35">
      <c r="B141" s="8" t="s">
        <v>2084</v>
      </c>
      <c r="C141" s="57" t="s">
        <v>2085</v>
      </c>
      <c r="D141" s="54" t="s">
        <v>2086</v>
      </c>
      <c r="E141" s="6" t="s">
        <v>206</v>
      </c>
      <c r="F141" s="19">
        <v>105241000</v>
      </c>
      <c r="G141" s="24">
        <v>74878.97</v>
      </c>
      <c r="H141" s="24">
        <v>10.49</v>
      </c>
      <c r="I141" s="31"/>
      <c r="J141" s="31"/>
      <c r="K141" s="35"/>
    </row>
    <row r="142" spans="1:11" x14ac:dyDescent="0.35">
      <c r="B142" s="8" t="s">
        <v>2087</v>
      </c>
      <c r="C142" s="57" t="s">
        <v>2088</v>
      </c>
      <c r="D142" s="54" t="s">
        <v>2089</v>
      </c>
      <c r="E142" s="6" t="s">
        <v>206</v>
      </c>
      <c r="F142" s="19">
        <v>26730000</v>
      </c>
      <c r="G142" s="24">
        <v>24236.09</v>
      </c>
      <c r="H142" s="24">
        <v>3.39</v>
      </c>
      <c r="I142" s="31"/>
      <c r="J142" s="31"/>
      <c r="K142" s="35"/>
    </row>
    <row r="143" spans="1:11" x14ac:dyDescent="0.35">
      <c r="B143" s="8" t="s">
        <v>2090</v>
      </c>
      <c r="C143" s="57" t="s">
        <v>2091</v>
      </c>
      <c r="D143" s="54" t="s">
        <v>2092</v>
      </c>
      <c r="E143" s="6" t="s">
        <v>206</v>
      </c>
      <c r="F143" s="19">
        <v>19500000</v>
      </c>
      <c r="G143" s="24">
        <v>18018</v>
      </c>
      <c r="H143" s="24">
        <v>2.52</v>
      </c>
      <c r="I143" s="31"/>
      <c r="J143" s="31"/>
      <c r="K143" s="35"/>
    </row>
    <row r="144" spans="1:11" x14ac:dyDescent="0.35">
      <c r="C144" s="58" t="s">
        <v>171</v>
      </c>
      <c r="D144" s="54"/>
      <c r="E144" s="6"/>
      <c r="F144" s="19"/>
      <c r="G144" s="25">
        <v>117133.06</v>
      </c>
      <c r="H144" s="25">
        <v>16.399999999999999</v>
      </c>
      <c r="I144" s="31"/>
      <c r="J144" s="31"/>
      <c r="K144" s="35"/>
    </row>
    <row r="145" spans="1:54" x14ac:dyDescent="0.35">
      <c r="C145" s="57"/>
      <c r="D145" s="54"/>
      <c r="E145" s="6"/>
      <c r="F145" s="19"/>
      <c r="G145" s="24"/>
      <c r="H145" s="24"/>
      <c r="I145" s="31"/>
      <c r="J145" s="31"/>
      <c r="K145" s="35"/>
    </row>
    <row r="146" spans="1:54" x14ac:dyDescent="0.35">
      <c r="C146" s="58" t="s">
        <v>20</v>
      </c>
      <c r="D146" s="54"/>
      <c r="E146" s="6"/>
      <c r="F146" s="19"/>
      <c r="G146" s="24" t="s">
        <v>2</v>
      </c>
      <c r="H146" s="24" t="s">
        <v>2</v>
      </c>
      <c r="I146" s="31"/>
      <c r="J146" s="31"/>
      <c r="K146" s="35"/>
    </row>
    <row r="147" spans="1:54" x14ac:dyDescent="0.35">
      <c r="C147" s="57"/>
      <c r="D147" s="54"/>
      <c r="E147" s="6"/>
      <c r="F147" s="19"/>
      <c r="G147" s="24"/>
      <c r="H147" s="24"/>
      <c r="I147" s="31"/>
      <c r="J147" s="31"/>
      <c r="K147" s="35"/>
    </row>
    <row r="148" spans="1:54" x14ac:dyDescent="0.35">
      <c r="C148" s="58" t="s">
        <v>21</v>
      </c>
      <c r="D148" s="54"/>
      <c r="E148" s="6"/>
      <c r="F148" s="19"/>
      <c r="G148" s="24" t="s">
        <v>2</v>
      </c>
      <c r="H148" s="24" t="s">
        <v>2</v>
      </c>
      <c r="I148" s="31"/>
      <c r="J148" s="31"/>
      <c r="K148" s="35"/>
    </row>
    <row r="149" spans="1:54" x14ac:dyDescent="0.35">
      <c r="C149" s="57"/>
      <c r="D149" s="54"/>
      <c r="E149" s="6"/>
      <c r="F149" s="19"/>
      <c r="G149" s="24"/>
      <c r="H149" s="24"/>
      <c r="I149" s="31"/>
      <c r="J149" s="31"/>
      <c r="K149" s="35"/>
    </row>
    <row r="150" spans="1:54" x14ac:dyDescent="0.35">
      <c r="C150" s="58" t="s">
        <v>22</v>
      </c>
      <c r="D150" s="54"/>
      <c r="E150" s="6"/>
      <c r="F150" s="19"/>
      <c r="G150" s="24" t="s">
        <v>2</v>
      </c>
      <c r="H150" s="24" t="s">
        <v>2</v>
      </c>
      <c r="I150" s="31"/>
      <c r="J150" s="31"/>
      <c r="K150" s="35"/>
    </row>
    <row r="151" spans="1:54" x14ac:dyDescent="0.35">
      <c r="C151" s="57"/>
      <c r="D151" s="54"/>
      <c r="E151" s="6"/>
      <c r="F151" s="19"/>
      <c r="G151" s="24"/>
      <c r="H151" s="24"/>
      <c r="I151" s="31"/>
      <c r="J151" s="31"/>
      <c r="K151" s="35"/>
    </row>
    <row r="152" spans="1:54" x14ac:dyDescent="0.35">
      <c r="C152" s="58" t="s">
        <v>23</v>
      </c>
      <c r="D152" s="54"/>
      <c r="E152" s="6"/>
      <c r="F152" s="19"/>
      <c r="G152" s="24" t="s">
        <v>2</v>
      </c>
      <c r="H152" s="24" t="s">
        <v>2</v>
      </c>
      <c r="I152" s="31"/>
      <c r="J152" s="31"/>
      <c r="K152" s="35"/>
    </row>
    <row r="153" spans="1:54" x14ac:dyDescent="0.35">
      <c r="C153" s="57"/>
      <c r="D153" s="54"/>
      <c r="E153" s="6"/>
      <c r="F153" s="19"/>
      <c r="G153" s="24"/>
      <c r="H153" s="24"/>
      <c r="I153" s="31"/>
      <c r="J153" s="31"/>
      <c r="K153" s="35"/>
    </row>
    <row r="154" spans="1:54" x14ac:dyDescent="0.35">
      <c r="C154" s="59" t="s">
        <v>24</v>
      </c>
      <c r="D154" s="54"/>
      <c r="E154" s="6"/>
      <c r="F154" s="19"/>
      <c r="G154" s="24"/>
      <c r="H154" s="24"/>
      <c r="I154" s="31"/>
      <c r="J154" s="31"/>
      <c r="K154" s="35"/>
    </row>
    <row r="155" spans="1:54" x14ac:dyDescent="0.35">
      <c r="B155" s="8" t="s">
        <v>186</v>
      </c>
      <c r="C155" s="57" t="s">
        <v>187</v>
      </c>
      <c r="D155" s="54"/>
      <c r="E155" s="6"/>
      <c r="F155" s="19"/>
      <c r="G155" s="24">
        <v>13176.41</v>
      </c>
      <c r="H155" s="24">
        <v>1.85</v>
      </c>
      <c r="I155" s="31"/>
      <c r="J155" s="31"/>
      <c r="K155" s="35"/>
    </row>
    <row r="156" spans="1:54" x14ac:dyDescent="0.35">
      <c r="C156" s="58" t="s">
        <v>171</v>
      </c>
      <c r="D156" s="54"/>
      <c r="E156" s="6"/>
      <c r="F156" s="19"/>
      <c r="G156" s="25">
        <v>13176.41</v>
      </c>
      <c r="H156" s="25">
        <v>1.85</v>
      </c>
      <c r="I156" s="31"/>
      <c r="J156" s="31"/>
      <c r="K156" s="35"/>
    </row>
    <row r="157" spans="1:54" x14ac:dyDescent="0.35">
      <c r="C157" s="57"/>
      <c r="D157" s="54"/>
      <c r="E157" s="6"/>
      <c r="F157" s="19"/>
      <c r="G157" s="24"/>
      <c r="H157" s="24"/>
      <c r="I157" s="31"/>
      <c r="J157" s="31"/>
      <c r="K157" s="35"/>
    </row>
    <row r="158" spans="1:54" x14ac:dyDescent="0.35">
      <c r="A158" s="10"/>
      <c r="B158" s="28"/>
      <c r="C158" s="58" t="s">
        <v>25</v>
      </c>
      <c r="D158" s="54"/>
      <c r="E158" s="6"/>
      <c r="F158" s="19"/>
      <c r="G158" s="24"/>
      <c r="H158" s="24"/>
      <c r="I158" s="31"/>
      <c r="J158" s="31"/>
      <c r="K158" s="35"/>
    </row>
    <row r="159" spans="1:54" s="2" customFormat="1" ht="13.5" x14ac:dyDescent="0.35">
      <c r="A159" s="28"/>
      <c r="B159" s="28"/>
      <c r="C159" s="57" t="s">
        <v>4922</v>
      </c>
      <c r="D159" s="54"/>
      <c r="E159" s="6"/>
      <c r="F159" s="19"/>
      <c r="G159" s="24" t="s">
        <v>2</v>
      </c>
      <c r="H159" s="24" t="s">
        <v>2</v>
      </c>
      <c r="I159" s="31"/>
      <c r="J159" s="31"/>
      <c r="K159" s="35"/>
      <c r="L159" s="3"/>
      <c r="AI159" s="3"/>
      <c r="AV159" s="3"/>
      <c r="AX159" s="3"/>
      <c r="BB159" s="3"/>
    </row>
    <row r="160" spans="1:54" x14ac:dyDescent="0.35">
      <c r="B160" s="8"/>
      <c r="C160" s="57" t="s">
        <v>188</v>
      </c>
      <c r="D160" s="54"/>
      <c r="E160" s="6"/>
      <c r="F160" s="19"/>
      <c r="G160" s="24">
        <v>5540.97</v>
      </c>
      <c r="H160" s="24">
        <v>0.77</v>
      </c>
      <c r="I160" s="31"/>
      <c r="J160" s="31"/>
      <c r="K160" s="35"/>
    </row>
    <row r="161" spans="3:11" x14ac:dyDescent="0.35">
      <c r="C161" s="58" t="s">
        <v>171</v>
      </c>
      <c r="D161" s="54"/>
      <c r="E161" s="6"/>
      <c r="F161" s="19"/>
      <c r="G161" s="25">
        <v>5540.97</v>
      </c>
      <c r="H161" s="25">
        <v>0.77</v>
      </c>
      <c r="I161" s="31"/>
      <c r="J161" s="31"/>
      <c r="K161" s="35"/>
    </row>
    <row r="162" spans="3:11" x14ac:dyDescent="0.35">
      <c r="C162" s="57"/>
      <c r="D162" s="54"/>
      <c r="E162" s="6"/>
      <c r="F162" s="19"/>
      <c r="G162" s="24"/>
      <c r="H162" s="24"/>
      <c r="I162" s="31"/>
      <c r="J162" s="31"/>
      <c r="K162" s="35"/>
    </row>
    <row r="163" spans="3:11" x14ac:dyDescent="0.35">
      <c r="C163" s="60" t="s">
        <v>189</v>
      </c>
      <c r="D163" s="55"/>
      <c r="E163" s="5"/>
      <c r="F163" s="20"/>
      <c r="G163" s="26">
        <v>714070.93</v>
      </c>
      <c r="H163" s="26">
        <v>99.999999999999986</v>
      </c>
      <c r="I163" s="32"/>
      <c r="J163" s="32"/>
      <c r="K163" s="36"/>
    </row>
    <row r="166" spans="3:11" x14ac:dyDescent="0.35">
      <c r="C166" s="1" t="s">
        <v>190</v>
      </c>
    </row>
    <row r="167" spans="3:11" x14ac:dyDescent="0.35">
      <c r="C167" s="37" t="s">
        <v>191</v>
      </c>
      <c r="D167" s="37"/>
      <c r="E167" s="37"/>
      <c r="F167" s="37"/>
      <c r="G167" s="37"/>
      <c r="H167" s="37"/>
      <c r="I167" s="37"/>
      <c r="J167" s="37"/>
      <c r="K167" s="37"/>
    </row>
    <row r="168" spans="3:11" x14ac:dyDescent="0.35">
      <c r="C168" s="2" t="s">
        <v>192</v>
      </c>
    </row>
    <row r="169" spans="3:11" x14ac:dyDescent="0.35">
      <c r="C169" s="2" t="s">
        <v>193</v>
      </c>
    </row>
    <row r="170" spans="3:11" ht="30" customHeight="1" x14ac:dyDescent="0.35">
      <c r="C170" s="81" t="s">
        <v>194</v>
      </c>
      <c r="D170" s="82"/>
      <c r="E170" s="82"/>
      <c r="F170" s="82"/>
      <c r="G170" s="82"/>
      <c r="H170" s="82"/>
      <c r="I170" s="82"/>
      <c r="J170" s="82"/>
      <c r="K170" s="82"/>
    </row>
    <row r="171" spans="3:11" x14ac:dyDescent="0.35">
      <c r="C171" s="2" t="s">
        <v>195</v>
      </c>
    </row>
    <row r="173" spans="3:11" x14ac:dyDescent="0.35">
      <c r="C173" s="78" t="s">
        <v>5006</v>
      </c>
      <c r="E173" s="78" t="s">
        <v>5007</v>
      </c>
      <c r="F173" s="79"/>
    </row>
    <row r="174" spans="3:11" x14ac:dyDescent="0.35">
      <c r="E174" s="2" t="s">
        <v>5030</v>
      </c>
    </row>
  </sheetData>
  <mergeCells count="1">
    <mergeCell ref="C170:K170"/>
  </mergeCells>
  <hyperlinks>
    <hyperlink ref="J2" location="'Index'!A1" display="'Index'!A1" xr:uid="{3894E02B-6ABD-459A-B995-6838D3FC62C3}"/>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F1BBB-AE7C-44F7-9F84-2936F646918D}">
  <sheetPr codeName="Sheet1"/>
  <dimension ref="A1:IV126"/>
  <sheetViews>
    <sheetView showGridLines="0" zoomScale="90" zoomScaleNormal="90" workbookViewId="0">
      <pane ySplit="6" topLeftCell="A10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2093</v>
      </c>
      <c r="J2" s="38" t="s">
        <v>4662</v>
      </c>
    </row>
    <row r="3" spans="1:54" ht="16" x14ac:dyDescent="0.4">
      <c r="C3" s="1" t="s">
        <v>28</v>
      </c>
      <c r="D3" s="21" t="s">
        <v>2094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27655000</v>
      </c>
      <c r="G10" s="24">
        <v>469789.31</v>
      </c>
      <c r="H10" s="24">
        <v>9.56</v>
      </c>
      <c r="I10" s="31"/>
      <c r="J10" s="31"/>
      <c r="K10" s="35"/>
    </row>
    <row r="11" spans="1:54" x14ac:dyDescent="0.35">
      <c r="B11" s="8" t="s">
        <v>44</v>
      </c>
      <c r="C11" s="57" t="s">
        <v>45</v>
      </c>
      <c r="D11" s="54" t="s">
        <v>46</v>
      </c>
      <c r="E11" s="6" t="s">
        <v>43</v>
      </c>
      <c r="F11" s="19">
        <v>29000000</v>
      </c>
      <c r="G11" s="24">
        <v>363312</v>
      </c>
      <c r="H11" s="24">
        <v>7.4</v>
      </c>
      <c r="I11" s="31"/>
      <c r="J11" s="31"/>
      <c r="K11" s="35"/>
    </row>
    <row r="12" spans="1:54" x14ac:dyDescent="0.35">
      <c r="B12" s="8" t="s">
        <v>54</v>
      </c>
      <c r="C12" s="57" t="s">
        <v>55</v>
      </c>
      <c r="D12" s="54" t="s">
        <v>56</v>
      </c>
      <c r="E12" s="6" t="s">
        <v>57</v>
      </c>
      <c r="F12" s="19">
        <v>7400000</v>
      </c>
      <c r="G12" s="24">
        <v>263987.59999999998</v>
      </c>
      <c r="H12" s="24">
        <v>5.37</v>
      </c>
      <c r="I12" s="31"/>
      <c r="J12" s="31"/>
      <c r="K12" s="35"/>
    </row>
    <row r="13" spans="1:54" x14ac:dyDescent="0.35">
      <c r="B13" s="8" t="s">
        <v>47</v>
      </c>
      <c r="C13" s="57" t="s">
        <v>48</v>
      </c>
      <c r="D13" s="54" t="s">
        <v>49</v>
      </c>
      <c r="E13" s="6" t="s">
        <v>50</v>
      </c>
      <c r="F13" s="19">
        <v>13700000</v>
      </c>
      <c r="G13" s="24">
        <v>257532.6</v>
      </c>
      <c r="H13" s="24">
        <v>5.24</v>
      </c>
      <c r="I13" s="31"/>
      <c r="J13" s="31"/>
      <c r="K13" s="35"/>
    </row>
    <row r="14" spans="1:54" x14ac:dyDescent="0.35">
      <c r="B14" s="8" t="s">
        <v>75</v>
      </c>
      <c r="C14" s="57" t="s">
        <v>76</v>
      </c>
      <c r="D14" s="54" t="s">
        <v>77</v>
      </c>
      <c r="E14" s="6" t="s">
        <v>78</v>
      </c>
      <c r="F14" s="19">
        <v>18900937</v>
      </c>
      <c r="G14" s="24">
        <v>239115.75</v>
      </c>
      <c r="H14" s="24">
        <v>4.87</v>
      </c>
      <c r="I14" s="31"/>
      <c r="J14" s="31"/>
      <c r="K14" s="35"/>
    </row>
    <row r="15" spans="1:54" x14ac:dyDescent="0.35">
      <c r="B15" s="8" t="s">
        <v>51</v>
      </c>
      <c r="C15" s="57" t="s">
        <v>52</v>
      </c>
      <c r="D15" s="54" t="s">
        <v>53</v>
      </c>
      <c r="E15" s="6" t="s">
        <v>50</v>
      </c>
      <c r="F15" s="19">
        <v>4562331</v>
      </c>
      <c r="G15" s="24">
        <v>187621.3</v>
      </c>
      <c r="H15" s="24">
        <v>3.82</v>
      </c>
      <c r="I15" s="31"/>
      <c r="J15" s="31"/>
      <c r="K15" s="35"/>
    </row>
    <row r="16" spans="1:54" x14ac:dyDescent="0.35">
      <c r="B16" s="8" t="s">
        <v>254</v>
      </c>
      <c r="C16" s="57" t="s">
        <v>255</v>
      </c>
      <c r="D16" s="54" t="s">
        <v>256</v>
      </c>
      <c r="E16" s="6" t="s">
        <v>96</v>
      </c>
      <c r="F16" s="19">
        <v>40000000</v>
      </c>
      <c r="G16" s="24">
        <v>179000</v>
      </c>
      <c r="H16" s="24">
        <v>3.64</v>
      </c>
      <c r="I16" s="31"/>
      <c r="J16" s="31"/>
      <c r="K16" s="35"/>
    </row>
    <row r="17" spans="2:11" x14ac:dyDescent="0.35">
      <c r="B17" s="8" t="s">
        <v>61</v>
      </c>
      <c r="C17" s="57" t="s">
        <v>62</v>
      </c>
      <c r="D17" s="54" t="s">
        <v>63</v>
      </c>
      <c r="E17" s="6" t="s">
        <v>43</v>
      </c>
      <c r="F17" s="19">
        <v>9200000</v>
      </c>
      <c r="G17" s="24">
        <v>174919.6</v>
      </c>
      <c r="H17" s="24">
        <v>3.56</v>
      </c>
      <c r="I17" s="31"/>
      <c r="J17" s="31"/>
      <c r="K17" s="35"/>
    </row>
    <row r="18" spans="2:11" x14ac:dyDescent="0.35">
      <c r="B18" s="8" t="s">
        <v>510</v>
      </c>
      <c r="C18" s="57" t="s">
        <v>511</v>
      </c>
      <c r="D18" s="54" t="s">
        <v>512</v>
      </c>
      <c r="E18" s="6" t="s">
        <v>328</v>
      </c>
      <c r="F18" s="19">
        <v>3080000</v>
      </c>
      <c r="G18" s="24">
        <v>157993.22</v>
      </c>
      <c r="H18" s="24">
        <v>3.22</v>
      </c>
      <c r="I18" s="31"/>
      <c r="J18" s="31"/>
      <c r="K18" s="35"/>
    </row>
    <row r="19" spans="2:11" x14ac:dyDescent="0.35">
      <c r="B19" s="8" t="s">
        <v>97</v>
      </c>
      <c r="C19" s="57" t="s">
        <v>98</v>
      </c>
      <c r="D19" s="54" t="s">
        <v>99</v>
      </c>
      <c r="E19" s="6" t="s">
        <v>100</v>
      </c>
      <c r="F19" s="19">
        <v>2731710</v>
      </c>
      <c r="G19" s="24">
        <v>152366.59</v>
      </c>
      <c r="H19" s="24">
        <v>3.1</v>
      </c>
      <c r="I19" s="31"/>
      <c r="J19" s="31"/>
      <c r="K19" s="35"/>
    </row>
    <row r="20" spans="2:11" x14ac:dyDescent="0.35">
      <c r="B20" s="8" t="s">
        <v>90</v>
      </c>
      <c r="C20" s="57" t="s">
        <v>91</v>
      </c>
      <c r="D20" s="54" t="s">
        <v>92</v>
      </c>
      <c r="E20" s="6" t="s">
        <v>71</v>
      </c>
      <c r="F20" s="19">
        <v>2901820</v>
      </c>
      <c r="G20" s="24">
        <v>150729.24</v>
      </c>
      <c r="H20" s="24">
        <v>3.07</v>
      </c>
      <c r="I20" s="31"/>
      <c r="J20" s="31"/>
      <c r="K20" s="35"/>
    </row>
    <row r="21" spans="2:11" x14ac:dyDescent="0.35">
      <c r="B21" s="8" t="s">
        <v>108</v>
      </c>
      <c r="C21" s="57" t="s">
        <v>109</v>
      </c>
      <c r="D21" s="54" t="s">
        <v>110</v>
      </c>
      <c r="E21" s="6" t="s">
        <v>111</v>
      </c>
      <c r="F21" s="19">
        <v>317000</v>
      </c>
      <c r="G21" s="24">
        <v>141773.65</v>
      </c>
      <c r="H21" s="24">
        <v>2.89</v>
      </c>
      <c r="I21" s="31"/>
      <c r="J21" s="31"/>
      <c r="K21" s="35"/>
    </row>
    <row r="22" spans="2:11" x14ac:dyDescent="0.35">
      <c r="B22" s="8" t="s">
        <v>260</v>
      </c>
      <c r="C22" s="57" t="s">
        <v>261</v>
      </c>
      <c r="D22" s="54" t="s">
        <v>262</v>
      </c>
      <c r="E22" s="6" t="s">
        <v>243</v>
      </c>
      <c r="F22" s="19">
        <v>8423288</v>
      </c>
      <c r="G22" s="24">
        <v>136987.93</v>
      </c>
      <c r="H22" s="24">
        <v>2.79</v>
      </c>
      <c r="I22" s="31"/>
      <c r="J22" s="31"/>
      <c r="K22" s="35"/>
    </row>
    <row r="23" spans="2:11" x14ac:dyDescent="0.35">
      <c r="B23" s="8" t="s">
        <v>72</v>
      </c>
      <c r="C23" s="57" t="s">
        <v>73</v>
      </c>
      <c r="D23" s="54" t="s">
        <v>74</v>
      </c>
      <c r="E23" s="6" t="s">
        <v>43</v>
      </c>
      <c r="F23" s="19">
        <v>17300000</v>
      </c>
      <c r="G23" s="24">
        <v>133711.70000000001</v>
      </c>
      <c r="H23" s="24">
        <v>2.72</v>
      </c>
      <c r="I23" s="31"/>
      <c r="J23" s="31"/>
      <c r="K23" s="35"/>
    </row>
    <row r="24" spans="2:11" x14ac:dyDescent="0.35">
      <c r="B24" s="8" t="s">
        <v>86</v>
      </c>
      <c r="C24" s="57" t="s">
        <v>87</v>
      </c>
      <c r="D24" s="54" t="s">
        <v>88</v>
      </c>
      <c r="E24" s="6" t="s">
        <v>89</v>
      </c>
      <c r="F24" s="19">
        <v>9284982</v>
      </c>
      <c r="G24" s="24">
        <v>119390.94</v>
      </c>
      <c r="H24" s="24">
        <v>2.4300000000000002</v>
      </c>
      <c r="I24" s="31"/>
      <c r="J24" s="31"/>
      <c r="K24" s="35"/>
    </row>
    <row r="25" spans="2:11" x14ac:dyDescent="0.35">
      <c r="B25" s="8" t="s">
        <v>93</v>
      </c>
      <c r="C25" s="57" t="s">
        <v>94</v>
      </c>
      <c r="D25" s="54" t="s">
        <v>95</v>
      </c>
      <c r="E25" s="6" t="s">
        <v>96</v>
      </c>
      <c r="F25" s="19">
        <v>4590000</v>
      </c>
      <c r="G25" s="24">
        <v>113317.92</v>
      </c>
      <c r="H25" s="24">
        <v>2.31</v>
      </c>
      <c r="I25" s="31"/>
      <c r="J25" s="31"/>
      <c r="K25" s="35"/>
    </row>
    <row r="26" spans="2:11" x14ac:dyDescent="0.35">
      <c r="B26" s="8" t="s">
        <v>68</v>
      </c>
      <c r="C26" s="57" t="s">
        <v>69</v>
      </c>
      <c r="D26" s="54" t="s">
        <v>70</v>
      </c>
      <c r="E26" s="6" t="s">
        <v>71</v>
      </c>
      <c r="F26" s="19">
        <v>800000</v>
      </c>
      <c r="G26" s="24">
        <v>98485.2</v>
      </c>
      <c r="H26" s="24">
        <v>2</v>
      </c>
      <c r="I26" s="31"/>
      <c r="J26" s="31"/>
      <c r="K26" s="35"/>
    </row>
    <row r="27" spans="2:11" x14ac:dyDescent="0.35">
      <c r="B27" s="8" t="s">
        <v>375</v>
      </c>
      <c r="C27" s="57" t="s">
        <v>376</v>
      </c>
      <c r="D27" s="54" t="s">
        <v>377</v>
      </c>
      <c r="E27" s="6" t="s">
        <v>71</v>
      </c>
      <c r="F27" s="19">
        <v>2927160</v>
      </c>
      <c r="G27" s="24">
        <v>87517.69</v>
      </c>
      <c r="H27" s="24">
        <v>1.78</v>
      </c>
      <c r="I27" s="31"/>
      <c r="J27" s="31"/>
      <c r="K27" s="35"/>
    </row>
    <row r="28" spans="2:11" x14ac:dyDescent="0.35">
      <c r="B28" s="8" t="s">
        <v>446</v>
      </c>
      <c r="C28" s="57" t="s">
        <v>447</v>
      </c>
      <c r="D28" s="54" t="s">
        <v>448</v>
      </c>
      <c r="E28" s="6" t="s">
        <v>100</v>
      </c>
      <c r="F28" s="19">
        <v>4700000</v>
      </c>
      <c r="G28" s="24">
        <v>81965.649999999994</v>
      </c>
      <c r="H28" s="24">
        <v>1.67</v>
      </c>
      <c r="I28" s="31"/>
      <c r="J28" s="31"/>
      <c r="K28" s="35"/>
    </row>
    <row r="29" spans="2:11" x14ac:dyDescent="0.35">
      <c r="B29" s="8" t="s">
        <v>222</v>
      </c>
      <c r="C29" s="57" t="s">
        <v>223</v>
      </c>
      <c r="D29" s="54" t="s">
        <v>224</v>
      </c>
      <c r="E29" s="6" t="s">
        <v>67</v>
      </c>
      <c r="F29" s="19">
        <v>275000</v>
      </c>
      <c r="G29" s="24">
        <v>76438.73</v>
      </c>
      <c r="H29" s="24">
        <v>1.56</v>
      </c>
      <c r="I29" s="31"/>
      <c r="J29" s="31"/>
      <c r="K29" s="35"/>
    </row>
    <row r="30" spans="2:11" x14ac:dyDescent="0.35">
      <c r="B30" s="8" t="s">
        <v>332</v>
      </c>
      <c r="C30" s="57" t="s">
        <v>333</v>
      </c>
      <c r="D30" s="54" t="s">
        <v>334</v>
      </c>
      <c r="E30" s="6" t="s">
        <v>100</v>
      </c>
      <c r="F30" s="19">
        <v>2807055</v>
      </c>
      <c r="G30" s="24">
        <v>68363.02</v>
      </c>
      <c r="H30" s="24">
        <v>1.39</v>
      </c>
      <c r="I30" s="31"/>
      <c r="J30" s="31"/>
      <c r="K30" s="35"/>
    </row>
    <row r="31" spans="2:11" x14ac:dyDescent="0.35">
      <c r="B31" s="8" t="s">
        <v>2095</v>
      </c>
      <c r="C31" s="57" t="s">
        <v>2096</v>
      </c>
      <c r="D31" s="54" t="s">
        <v>2097</v>
      </c>
      <c r="E31" s="6" t="s">
        <v>200</v>
      </c>
      <c r="F31" s="19">
        <v>9000000</v>
      </c>
      <c r="G31" s="24">
        <v>67054.5</v>
      </c>
      <c r="H31" s="24">
        <v>1.36</v>
      </c>
      <c r="I31" s="31"/>
      <c r="J31" s="31"/>
      <c r="K31" s="35"/>
    </row>
    <row r="32" spans="2:11" x14ac:dyDescent="0.35">
      <c r="B32" s="8" t="s">
        <v>151</v>
      </c>
      <c r="C32" s="57" t="s">
        <v>152</v>
      </c>
      <c r="D32" s="54" t="s">
        <v>153</v>
      </c>
      <c r="E32" s="6" t="s">
        <v>131</v>
      </c>
      <c r="F32" s="19">
        <v>1729334</v>
      </c>
      <c r="G32" s="24">
        <v>66814.55</v>
      </c>
      <c r="H32" s="24">
        <v>1.36</v>
      </c>
      <c r="I32" s="31"/>
      <c r="J32" s="31"/>
      <c r="K32" s="35"/>
    </row>
    <row r="33" spans="2:11" x14ac:dyDescent="0.35">
      <c r="B33" s="8" t="s">
        <v>498</v>
      </c>
      <c r="C33" s="57" t="s">
        <v>499</v>
      </c>
      <c r="D33" s="54" t="s">
        <v>500</v>
      </c>
      <c r="E33" s="6" t="s">
        <v>143</v>
      </c>
      <c r="F33" s="19">
        <v>44211673</v>
      </c>
      <c r="G33" s="24">
        <v>62453.41</v>
      </c>
      <c r="H33" s="24">
        <v>1.27</v>
      </c>
      <c r="I33" s="31"/>
      <c r="J33" s="31"/>
      <c r="K33" s="35"/>
    </row>
    <row r="34" spans="2:11" x14ac:dyDescent="0.35">
      <c r="B34" s="8" t="s">
        <v>1966</v>
      </c>
      <c r="C34" s="57" t="s">
        <v>1967</v>
      </c>
      <c r="D34" s="54" t="s">
        <v>1968</v>
      </c>
      <c r="E34" s="6" t="s">
        <v>1969</v>
      </c>
      <c r="F34" s="19">
        <v>13636364</v>
      </c>
      <c r="G34" s="24">
        <v>60190.91</v>
      </c>
      <c r="H34" s="24">
        <v>1.23</v>
      </c>
      <c r="I34" s="31"/>
      <c r="J34" s="31"/>
      <c r="K34" s="35"/>
    </row>
    <row r="35" spans="2:11" x14ac:dyDescent="0.35">
      <c r="B35" s="8" t="s">
        <v>112</v>
      </c>
      <c r="C35" s="57" t="s">
        <v>113</v>
      </c>
      <c r="D35" s="54" t="s">
        <v>114</v>
      </c>
      <c r="E35" s="6" t="s">
        <v>115</v>
      </c>
      <c r="F35" s="19">
        <v>9983805</v>
      </c>
      <c r="G35" s="24">
        <v>59333.75</v>
      </c>
      <c r="H35" s="24">
        <v>1.21</v>
      </c>
      <c r="I35" s="31"/>
      <c r="J35" s="31"/>
      <c r="K35" s="35"/>
    </row>
    <row r="36" spans="2:11" x14ac:dyDescent="0.35">
      <c r="B36" s="8" t="s">
        <v>82</v>
      </c>
      <c r="C36" s="57" t="s">
        <v>83</v>
      </c>
      <c r="D36" s="54" t="s">
        <v>84</v>
      </c>
      <c r="E36" s="6" t="s">
        <v>85</v>
      </c>
      <c r="F36" s="19">
        <v>9220876</v>
      </c>
      <c r="G36" s="24">
        <v>58833.8</v>
      </c>
      <c r="H36" s="24">
        <v>1.2</v>
      </c>
      <c r="I36" s="31"/>
      <c r="J36" s="31"/>
      <c r="K36" s="35"/>
    </row>
    <row r="37" spans="2:11" x14ac:dyDescent="0.35">
      <c r="B37" s="8" t="s">
        <v>533</v>
      </c>
      <c r="C37" s="57" t="s">
        <v>534</v>
      </c>
      <c r="D37" s="54" t="s">
        <v>535</v>
      </c>
      <c r="E37" s="6" t="s">
        <v>135</v>
      </c>
      <c r="F37" s="19">
        <v>1470000</v>
      </c>
      <c r="G37" s="24">
        <v>53870.36</v>
      </c>
      <c r="H37" s="24">
        <v>1.1000000000000001</v>
      </c>
      <c r="I37" s="31"/>
      <c r="J37" s="31"/>
      <c r="K37" s="35"/>
    </row>
    <row r="38" spans="2:11" x14ac:dyDescent="0.35">
      <c r="B38" s="8" t="s">
        <v>406</v>
      </c>
      <c r="C38" s="57" t="s">
        <v>407</v>
      </c>
      <c r="D38" s="54" t="s">
        <v>408</v>
      </c>
      <c r="E38" s="6" t="s">
        <v>85</v>
      </c>
      <c r="F38" s="19">
        <v>8355407</v>
      </c>
      <c r="G38" s="24">
        <v>51469.31</v>
      </c>
      <c r="H38" s="24">
        <v>1.05</v>
      </c>
      <c r="I38" s="31"/>
      <c r="J38" s="31"/>
      <c r="K38" s="35"/>
    </row>
    <row r="39" spans="2:11" x14ac:dyDescent="0.35">
      <c r="B39" s="8" t="s">
        <v>105</v>
      </c>
      <c r="C39" s="57" t="s">
        <v>106</v>
      </c>
      <c r="D39" s="54" t="s">
        <v>107</v>
      </c>
      <c r="E39" s="6" t="s">
        <v>71</v>
      </c>
      <c r="F39" s="19">
        <v>2054903</v>
      </c>
      <c r="G39" s="24">
        <v>50507.46</v>
      </c>
      <c r="H39" s="24">
        <v>1.03</v>
      </c>
      <c r="I39" s="31"/>
      <c r="J39" s="31"/>
      <c r="K39" s="35"/>
    </row>
    <row r="40" spans="2:11" x14ac:dyDescent="0.35">
      <c r="B40" s="8" t="s">
        <v>140</v>
      </c>
      <c r="C40" s="57" t="s">
        <v>141</v>
      </c>
      <c r="D40" s="54" t="s">
        <v>142</v>
      </c>
      <c r="E40" s="6" t="s">
        <v>143</v>
      </c>
      <c r="F40" s="19">
        <v>10000000</v>
      </c>
      <c r="G40" s="24">
        <v>50430</v>
      </c>
      <c r="H40" s="24">
        <v>1.03</v>
      </c>
      <c r="I40" s="31"/>
      <c r="J40" s="31"/>
      <c r="K40" s="35"/>
    </row>
    <row r="41" spans="2:11" x14ac:dyDescent="0.35">
      <c r="B41" s="8" t="s">
        <v>58</v>
      </c>
      <c r="C41" s="57" t="s">
        <v>59</v>
      </c>
      <c r="D41" s="54" t="s">
        <v>60</v>
      </c>
      <c r="E41" s="6" t="s">
        <v>43</v>
      </c>
      <c r="F41" s="19">
        <v>5000000</v>
      </c>
      <c r="G41" s="24">
        <v>49305</v>
      </c>
      <c r="H41" s="24">
        <v>1</v>
      </c>
      <c r="I41" s="31"/>
      <c r="J41" s="31"/>
      <c r="K41" s="35"/>
    </row>
    <row r="42" spans="2:11" x14ac:dyDescent="0.35">
      <c r="B42" s="8" t="s">
        <v>154</v>
      </c>
      <c r="C42" s="57" t="s">
        <v>155</v>
      </c>
      <c r="D42" s="54" t="s">
        <v>156</v>
      </c>
      <c r="E42" s="6" t="s">
        <v>143</v>
      </c>
      <c r="F42" s="19">
        <v>1314870</v>
      </c>
      <c r="G42" s="24">
        <v>45044.82</v>
      </c>
      <c r="H42" s="24">
        <v>0.92</v>
      </c>
      <c r="I42" s="31"/>
      <c r="J42" s="31"/>
      <c r="K42" s="35"/>
    </row>
    <row r="43" spans="2:11" x14ac:dyDescent="0.35">
      <c r="B43" s="8" t="s">
        <v>319</v>
      </c>
      <c r="C43" s="57" t="s">
        <v>320</v>
      </c>
      <c r="D43" s="54" t="s">
        <v>321</v>
      </c>
      <c r="E43" s="6" t="s">
        <v>143</v>
      </c>
      <c r="F43" s="19">
        <v>1235381</v>
      </c>
      <c r="G43" s="24">
        <v>41040.589999999997</v>
      </c>
      <c r="H43" s="24">
        <v>0.84</v>
      </c>
      <c r="I43" s="31"/>
      <c r="J43" s="31"/>
      <c r="K43" s="35"/>
    </row>
    <row r="44" spans="2:11" x14ac:dyDescent="0.35">
      <c r="B44" s="8" t="s">
        <v>1953</v>
      </c>
      <c r="C44" s="57" t="s">
        <v>1954</v>
      </c>
      <c r="D44" s="54" t="s">
        <v>1955</v>
      </c>
      <c r="E44" s="6" t="s">
        <v>436</v>
      </c>
      <c r="F44" s="19">
        <v>1130500</v>
      </c>
      <c r="G44" s="24">
        <v>39383.79</v>
      </c>
      <c r="H44" s="24">
        <v>0.8</v>
      </c>
      <c r="I44" s="31"/>
      <c r="J44" s="31"/>
      <c r="K44" s="35"/>
    </row>
    <row r="45" spans="2:11" x14ac:dyDescent="0.35">
      <c r="B45" s="8" t="s">
        <v>543</v>
      </c>
      <c r="C45" s="57" t="s">
        <v>544</v>
      </c>
      <c r="D45" s="54" t="s">
        <v>545</v>
      </c>
      <c r="E45" s="6" t="s">
        <v>85</v>
      </c>
      <c r="F45" s="19">
        <v>2066215</v>
      </c>
      <c r="G45" s="24">
        <v>38400.61</v>
      </c>
      <c r="H45" s="24">
        <v>0.78</v>
      </c>
      <c r="I45" s="31"/>
      <c r="J45" s="31"/>
      <c r="K45" s="35"/>
    </row>
    <row r="46" spans="2:11" x14ac:dyDescent="0.35">
      <c r="B46" s="8" t="s">
        <v>378</v>
      </c>
      <c r="C46" s="57" t="s">
        <v>379</v>
      </c>
      <c r="D46" s="54" t="s">
        <v>380</v>
      </c>
      <c r="E46" s="6" t="s">
        <v>50</v>
      </c>
      <c r="F46" s="19">
        <v>2135400</v>
      </c>
      <c r="G46" s="24">
        <v>35756.21</v>
      </c>
      <c r="H46" s="24">
        <v>0.73</v>
      </c>
      <c r="I46" s="31"/>
      <c r="J46" s="31"/>
      <c r="K46" s="35"/>
    </row>
    <row r="47" spans="2:11" x14ac:dyDescent="0.35">
      <c r="B47" s="8" t="s">
        <v>1945</v>
      </c>
      <c r="C47" s="57" t="s">
        <v>1946</v>
      </c>
      <c r="D47" s="54" t="s">
        <v>1947</v>
      </c>
      <c r="E47" s="6" t="s">
        <v>127</v>
      </c>
      <c r="F47" s="19">
        <v>791489</v>
      </c>
      <c r="G47" s="24">
        <v>32006.63</v>
      </c>
      <c r="H47" s="24">
        <v>0.65</v>
      </c>
      <c r="I47" s="31"/>
      <c r="J47" s="31"/>
      <c r="K47" s="35"/>
    </row>
    <row r="48" spans="2:11" x14ac:dyDescent="0.35">
      <c r="B48" s="8" t="s">
        <v>558</v>
      </c>
      <c r="C48" s="57" t="s">
        <v>559</v>
      </c>
      <c r="D48" s="54" t="s">
        <v>560</v>
      </c>
      <c r="E48" s="6" t="s">
        <v>135</v>
      </c>
      <c r="F48" s="19">
        <v>6179369</v>
      </c>
      <c r="G48" s="24">
        <v>29531.200000000001</v>
      </c>
      <c r="H48" s="24">
        <v>0.6</v>
      </c>
      <c r="I48" s="31"/>
      <c r="J48" s="31"/>
      <c r="K48" s="35"/>
    </row>
    <row r="49" spans="2:11" x14ac:dyDescent="0.35">
      <c r="B49" s="8" t="s">
        <v>338</v>
      </c>
      <c r="C49" s="57" t="s">
        <v>339</v>
      </c>
      <c r="D49" s="54" t="s">
        <v>340</v>
      </c>
      <c r="E49" s="6" t="s">
        <v>143</v>
      </c>
      <c r="F49" s="19">
        <v>44064228</v>
      </c>
      <c r="G49" s="24">
        <v>24733.25</v>
      </c>
      <c r="H49" s="24">
        <v>0.5</v>
      </c>
      <c r="I49" s="31"/>
      <c r="J49" s="31"/>
      <c r="K49" s="35"/>
    </row>
    <row r="50" spans="2:11" x14ac:dyDescent="0.35">
      <c r="B50" s="8" t="s">
        <v>234</v>
      </c>
      <c r="C50" s="57" t="s">
        <v>235</v>
      </c>
      <c r="D50" s="54" t="s">
        <v>236</v>
      </c>
      <c r="E50" s="6" t="s">
        <v>196</v>
      </c>
      <c r="F50" s="19">
        <v>2313535</v>
      </c>
      <c r="G50" s="24">
        <v>18312.79</v>
      </c>
      <c r="H50" s="24">
        <v>0.37</v>
      </c>
      <c r="I50" s="31"/>
      <c r="J50" s="31"/>
      <c r="K50" s="35"/>
    </row>
    <row r="51" spans="2:11" x14ac:dyDescent="0.35">
      <c r="B51" s="8" t="s">
        <v>440</v>
      </c>
      <c r="C51" s="57" t="s">
        <v>441</v>
      </c>
      <c r="D51" s="54" t="s">
        <v>442</v>
      </c>
      <c r="E51" s="6" t="s">
        <v>85</v>
      </c>
      <c r="F51" s="19">
        <v>1871603</v>
      </c>
      <c r="G51" s="24">
        <v>15823.47</v>
      </c>
      <c r="H51" s="24">
        <v>0.32</v>
      </c>
      <c r="I51" s="31"/>
      <c r="J51" s="31"/>
      <c r="K51" s="35"/>
    </row>
    <row r="52" spans="2:11" x14ac:dyDescent="0.35">
      <c r="B52" s="8" t="s">
        <v>967</v>
      </c>
      <c r="C52" s="57" t="s">
        <v>968</v>
      </c>
      <c r="D52" s="54" t="s">
        <v>969</v>
      </c>
      <c r="E52" s="6" t="s">
        <v>78</v>
      </c>
      <c r="F52" s="19">
        <v>11000000</v>
      </c>
      <c r="G52" s="24">
        <v>14133.9</v>
      </c>
      <c r="H52" s="24">
        <v>0.28999999999999998</v>
      </c>
      <c r="I52" s="31"/>
      <c r="J52" s="31"/>
      <c r="K52" s="35"/>
    </row>
    <row r="53" spans="2:11" x14ac:dyDescent="0.35">
      <c r="B53" s="8" t="s">
        <v>467</v>
      </c>
      <c r="C53" s="57" t="s">
        <v>468</v>
      </c>
      <c r="D53" s="54" t="s">
        <v>469</v>
      </c>
      <c r="E53" s="6" t="s">
        <v>123</v>
      </c>
      <c r="F53" s="19">
        <v>5030000</v>
      </c>
      <c r="G53" s="24">
        <v>8196.39</v>
      </c>
      <c r="H53" s="24">
        <v>0.17</v>
      </c>
      <c r="I53" s="31"/>
      <c r="J53" s="31"/>
      <c r="K53" s="35"/>
    </row>
    <row r="54" spans="2:11" x14ac:dyDescent="0.35">
      <c r="B54" s="8" t="s">
        <v>540</v>
      </c>
      <c r="C54" s="57" t="s">
        <v>541</v>
      </c>
      <c r="D54" s="54" t="s">
        <v>542</v>
      </c>
      <c r="E54" s="6" t="s">
        <v>139</v>
      </c>
      <c r="F54" s="19">
        <v>730550</v>
      </c>
      <c r="G54" s="24">
        <v>7752.96</v>
      </c>
      <c r="H54" s="24">
        <v>0.16</v>
      </c>
      <c r="I54" s="31"/>
      <c r="J54" s="31"/>
      <c r="K54" s="35"/>
    </row>
    <row r="55" spans="2:11" x14ac:dyDescent="0.35">
      <c r="C55" s="58" t="s">
        <v>171</v>
      </c>
      <c r="D55" s="54"/>
      <c r="E55" s="6"/>
      <c r="F55" s="19"/>
      <c r="G55" s="25">
        <v>4634699.3</v>
      </c>
      <c r="H55" s="25">
        <v>94.36</v>
      </c>
      <c r="I55" s="31"/>
      <c r="J55" s="31"/>
      <c r="K55" s="35"/>
    </row>
    <row r="56" spans="2:11" x14ac:dyDescent="0.35">
      <c r="C56" s="57"/>
      <c r="D56" s="54"/>
      <c r="E56" s="6"/>
      <c r="F56" s="19"/>
      <c r="G56" s="24"/>
      <c r="H56" s="24"/>
      <c r="I56" s="31"/>
      <c r="J56" s="31"/>
      <c r="K56" s="35"/>
    </row>
    <row r="57" spans="2:11" x14ac:dyDescent="0.35">
      <c r="C57" s="58" t="s">
        <v>3</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4</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5</v>
      </c>
      <c r="D61" s="54"/>
      <c r="E61" s="6"/>
      <c r="F61" s="19"/>
      <c r="G61" s="24"/>
      <c r="H61" s="24"/>
      <c r="I61" s="31"/>
      <c r="J61" s="31"/>
      <c r="K61" s="35"/>
    </row>
    <row r="62" spans="2:11" x14ac:dyDescent="0.35">
      <c r="C62" s="57"/>
      <c r="D62" s="54"/>
      <c r="E62" s="6"/>
      <c r="F62" s="19"/>
      <c r="G62" s="24"/>
      <c r="H62" s="24"/>
      <c r="I62" s="31"/>
      <c r="J62" s="31"/>
      <c r="K62" s="35"/>
    </row>
    <row r="63" spans="2:11" x14ac:dyDescent="0.35">
      <c r="C63" s="58" t="s">
        <v>6</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7</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8</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9</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10</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A73" s="10"/>
      <c r="B73" s="28"/>
      <c r="C73" s="58" t="s">
        <v>11</v>
      </c>
      <c r="D73" s="54"/>
      <c r="E73" s="6"/>
      <c r="F73" s="19"/>
      <c r="G73" s="24"/>
      <c r="H73" s="24"/>
      <c r="I73" s="31"/>
      <c r="J73" s="31"/>
      <c r="K73" s="35"/>
    </row>
    <row r="74" spans="1:11" x14ac:dyDescent="0.35">
      <c r="A74" s="28"/>
      <c r="B74" s="28"/>
      <c r="C74" s="58" t="s">
        <v>13</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14</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C78" s="59" t="s">
        <v>15</v>
      </c>
      <c r="D78" s="54"/>
      <c r="E78" s="6"/>
      <c r="F78" s="19"/>
      <c r="G78" s="24"/>
      <c r="H78" s="24"/>
      <c r="I78" s="31"/>
      <c r="J78" s="31"/>
      <c r="K78" s="35"/>
    </row>
    <row r="79" spans="1:11" x14ac:dyDescent="0.35">
      <c r="B79" s="8" t="s">
        <v>1028</v>
      </c>
      <c r="C79" s="57" t="s">
        <v>1029</v>
      </c>
      <c r="D79" s="54" t="s">
        <v>1030</v>
      </c>
      <c r="E79" s="6" t="s">
        <v>185</v>
      </c>
      <c r="F79" s="19">
        <v>25000000</v>
      </c>
      <c r="G79" s="24">
        <v>24794.880000000001</v>
      </c>
      <c r="H79" s="24">
        <v>0.5</v>
      </c>
      <c r="I79" s="31">
        <v>6.4250999999999996</v>
      </c>
      <c r="J79" s="31"/>
      <c r="K79" s="35"/>
    </row>
    <row r="80" spans="1:11" x14ac:dyDescent="0.35">
      <c r="B80" s="8" t="s">
        <v>2098</v>
      </c>
      <c r="C80" s="57" t="s">
        <v>2099</v>
      </c>
      <c r="D80" s="54" t="s">
        <v>2100</v>
      </c>
      <c r="E80" s="6" t="s">
        <v>185</v>
      </c>
      <c r="F80" s="19">
        <v>20000000</v>
      </c>
      <c r="G80" s="24">
        <v>19759.919999999998</v>
      </c>
      <c r="H80" s="24">
        <v>0.4</v>
      </c>
      <c r="I80" s="31">
        <v>6.5218999999999996</v>
      </c>
      <c r="J80" s="31"/>
      <c r="K80" s="35"/>
    </row>
    <row r="81" spans="1:11" x14ac:dyDescent="0.35">
      <c r="B81" s="8" t="s">
        <v>182</v>
      </c>
      <c r="C81" s="57" t="s">
        <v>183</v>
      </c>
      <c r="D81" s="54" t="s">
        <v>184</v>
      </c>
      <c r="E81" s="6" t="s">
        <v>185</v>
      </c>
      <c r="F81" s="19">
        <v>7000000</v>
      </c>
      <c r="G81" s="24">
        <v>6846.93</v>
      </c>
      <c r="H81" s="24">
        <v>0.14000000000000001</v>
      </c>
      <c r="I81" s="31">
        <v>6.5805999999999996</v>
      </c>
      <c r="J81" s="31"/>
      <c r="K81" s="35"/>
    </row>
    <row r="82" spans="1:11" x14ac:dyDescent="0.35">
      <c r="C82" s="58" t="s">
        <v>171</v>
      </c>
      <c r="D82" s="54"/>
      <c r="E82" s="6"/>
      <c r="F82" s="19"/>
      <c r="G82" s="25">
        <v>51401.73</v>
      </c>
      <c r="H82" s="25">
        <v>1.04</v>
      </c>
      <c r="I82" s="31"/>
      <c r="J82" s="31"/>
      <c r="K82" s="35"/>
    </row>
    <row r="83" spans="1:11" x14ac:dyDescent="0.35">
      <c r="C83" s="57"/>
      <c r="D83" s="54"/>
      <c r="E83" s="6"/>
      <c r="F83" s="19"/>
      <c r="G83" s="24"/>
      <c r="H83" s="24"/>
      <c r="I83" s="31"/>
      <c r="J83" s="31"/>
      <c r="K83" s="35"/>
    </row>
    <row r="84" spans="1:11" x14ac:dyDescent="0.35">
      <c r="C84" s="58" t="s">
        <v>16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18</v>
      </c>
      <c r="D88" s="54"/>
      <c r="E88" s="6"/>
      <c r="F88" s="19"/>
      <c r="G88" s="24"/>
      <c r="H88" s="24"/>
      <c r="I88" s="31"/>
      <c r="J88" s="31"/>
      <c r="K88" s="35"/>
    </row>
    <row r="89" spans="1:11" x14ac:dyDescent="0.35">
      <c r="A89" s="28"/>
      <c r="B89" s="28"/>
      <c r="C89" s="58" t="s">
        <v>19</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20</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21</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22</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23</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C99" s="59" t="s">
        <v>24</v>
      </c>
      <c r="D99" s="54"/>
      <c r="E99" s="6"/>
      <c r="F99" s="19"/>
      <c r="G99" s="24"/>
      <c r="H99" s="24"/>
      <c r="I99" s="31"/>
      <c r="J99" s="31"/>
      <c r="K99" s="35"/>
    </row>
    <row r="100" spans="1:54" x14ac:dyDescent="0.35">
      <c r="B100" s="8" t="s">
        <v>186</v>
      </c>
      <c r="C100" s="57" t="s">
        <v>187</v>
      </c>
      <c r="D100" s="54"/>
      <c r="E100" s="6"/>
      <c r="F100" s="19"/>
      <c r="G100" s="24">
        <v>206774.06</v>
      </c>
      <c r="H100" s="24">
        <v>4.21</v>
      </c>
      <c r="I100" s="31"/>
      <c r="J100" s="31"/>
      <c r="K100" s="35"/>
    </row>
    <row r="101" spans="1:54" x14ac:dyDescent="0.35">
      <c r="C101" s="58" t="s">
        <v>171</v>
      </c>
      <c r="D101" s="54"/>
      <c r="E101" s="6"/>
      <c r="F101" s="19"/>
      <c r="G101" s="25">
        <v>206774.06</v>
      </c>
      <c r="H101" s="25">
        <v>4.21</v>
      </c>
      <c r="I101" s="31"/>
      <c r="J101" s="31"/>
      <c r="K101" s="35"/>
    </row>
    <row r="102" spans="1:54" x14ac:dyDescent="0.35">
      <c r="C102" s="57"/>
      <c r="D102" s="54"/>
      <c r="E102" s="6"/>
      <c r="F102" s="19"/>
      <c r="G102" s="24"/>
      <c r="H102" s="24"/>
      <c r="I102" s="31"/>
      <c r="J102" s="31"/>
      <c r="K102" s="35"/>
    </row>
    <row r="103" spans="1:54" x14ac:dyDescent="0.35">
      <c r="A103" s="10"/>
      <c r="B103" s="28"/>
      <c r="C103" s="58" t="s">
        <v>25</v>
      </c>
      <c r="D103" s="54"/>
      <c r="E103" s="6"/>
      <c r="F103" s="19"/>
      <c r="G103" s="24"/>
      <c r="H103" s="24"/>
      <c r="I103" s="31"/>
      <c r="J103" s="31"/>
      <c r="K103" s="35"/>
    </row>
    <row r="104" spans="1:54" s="2" customFormat="1" ht="13.5" x14ac:dyDescent="0.35">
      <c r="A104" s="28"/>
      <c r="B104" s="28"/>
      <c r="C104" s="57" t="s">
        <v>4922</v>
      </c>
      <c r="D104" s="54"/>
      <c r="E104" s="6"/>
      <c r="F104" s="19"/>
      <c r="G104" s="24">
        <v>1435</v>
      </c>
      <c r="H104" s="24">
        <v>0.03</v>
      </c>
      <c r="I104" s="31"/>
      <c r="J104" s="31"/>
      <c r="K104" s="35"/>
      <c r="L104" s="3"/>
      <c r="AI104" s="3"/>
      <c r="AV104" s="3"/>
      <c r="AX104" s="3"/>
      <c r="BB104" s="3"/>
    </row>
    <row r="105" spans="1:54" x14ac:dyDescent="0.35">
      <c r="B105" s="8"/>
      <c r="C105" s="57" t="s">
        <v>188</v>
      </c>
      <c r="D105" s="54"/>
      <c r="E105" s="6"/>
      <c r="F105" s="19"/>
      <c r="G105" s="24">
        <v>18497.21</v>
      </c>
      <c r="H105" s="24">
        <v>0.36</v>
      </c>
      <c r="I105" s="31"/>
      <c r="J105" s="31"/>
      <c r="K105" s="35"/>
    </row>
    <row r="106" spans="1:54" x14ac:dyDescent="0.35">
      <c r="C106" s="58" t="s">
        <v>171</v>
      </c>
      <c r="D106" s="54"/>
      <c r="E106" s="6"/>
      <c r="F106" s="19"/>
      <c r="G106" s="25">
        <v>19932.21</v>
      </c>
      <c r="H106" s="25">
        <v>0.38999999999999996</v>
      </c>
      <c r="I106" s="31"/>
      <c r="J106" s="31"/>
      <c r="K106" s="35"/>
    </row>
    <row r="107" spans="1:54" x14ac:dyDescent="0.35">
      <c r="C107" s="57"/>
      <c r="D107" s="54"/>
      <c r="E107" s="6"/>
      <c r="F107" s="19"/>
      <c r="G107" s="24"/>
      <c r="H107" s="24"/>
      <c r="I107" s="31"/>
      <c r="J107" s="31"/>
      <c r="K107" s="35"/>
    </row>
    <row r="108" spans="1:54" x14ac:dyDescent="0.35">
      <c r="C108" s="60" t="s">
        <v>189</v>
      </c>
      <c r="D108" s="55"/>
      <c r="E108" s="5"/>
      <c r="F108" s="20"/>
      <c r="G108" s="26">
        <v>4912807.3</v>
      </c>
      <c r="H108" s="26">
        <v>100</v>
      </c>
      <c r="I108" s="32"/>
      <c r="J108" s="32"/>
      <c r="K108" s="36"/>
    </row>
    <row r="110" spans="1:54" s="50" customFormat="1" ht="15" x14ac:dyDescent="0.4">
      <c r="C110" s="50" t="s">
        <v>4673</v>
      </c>
      <c r="F110" s="51"/>
      <c r="G110" s="51"/>
      <c r="H110" s="51"/>
    </row>
    <row r="111" spans="1:54" s="42" customFormat="1" ht="27" x14ac:dyDescent="0.35">
      <c r="B111" s="43"/>
      <c r="C111" s="43" t="s">
        <v>4668</v>
      </c>
      <c r="D111" s="43" t="s">
        <v>4669</v>
      </c>
      <c r="E111" s="43" t="s">
        <v>4670</v>
      </c>
      <c r="F111" s="44" t="s">
        <v>34</v>
      </c>
      <c r="G111" s="45" t="s">
        <v>4671</v>
      </c>
      <c r="H111" s="44" t="s">
        <v>36</v>
      </c>
      <c r="I111" s="43" t="s">
        <v>39</v>
      </c>
    </row>
    <row r="112" spans="1:54" s="42" customFormat="1" ht="13.5" x14ac:dyDescent="0.35">
      <c r="B112" s="43"/>
      <c r="C112" s="43" t="s">
        <v>4667</v>
      </c>
      <c r="D112" s="43"/>
      <c r="E112" s="43"/>
      <c r="F112" s="44"/>
      <c r="G112" s="45"/>
      <c r="H112" s="44"/>
      <c r="I112" s="43"/>
    </row>
    <row r="113" spans="2:11" s="2" customFormat="1" ht="13.5" x14ac:dyDescent="0.35">
      <c r="B113" s="46">
        <v>2300125</v>
      </c>
      <c r="C113" s="46" t="s">
        <v>4943</v>
      </c>
      <c r="D113" s="46" t="s">
        <v>4666</v>
      </c>
      <c r="E113" s="46" t="s">
        <v>12</v>
      </c>
      <c r="F113" s="47">
        <v>274950</v>
      </c>
      <c r="G113" s="47">
        <v>64943.7399</v>
      </c>
      <c r="H113" s="47">
        <v>1.32</v>
      </c>
      <c r="I113" s="46"/>
    </row>
    <row r="114" spans="2:11" s="1" customFormat="1" ht="13.5" x14ac:dyDescent="0.35">
      <c r="B114" s="48"/>
      <c r="C114" s="48" t="s">
        <v>4676</v>
      </c>
      <c r="D114" s="48"/>
      <c r="E114" s="48"/>
      <c r="F114" s="49"/>
      <c r="G114" s="49"/>
      <c r="H114" s="49"/>
      <c r="I114" s="48"/>
    </row>
    <row r="115" spans="2:11" s="2" customFormat="1" ht="13.5" x14ac:dyDescent="0.35">
      <c r="B115" s="46">
        <v>2219049</v>
      </c>
      <c r="C115" s="46" t="s">
        <v>4756</v>
      </c>
      <c r="D115" s="46" t="s">
        <v>4675</v>
      </c>
      <c r="E115" s="46" t="s">
        <v>139</v>
      </c>
      <c r="F115" s="47">
        <v>-420000</v>
      </c>
      <c r="G115" s="47">
        <v>-4473.21</v>
      </c>
      <c r="H115" s="47">
        <v>-0.09</v>
      </c>
      <c r="I115" s="46"/>
    </row>
    <row r="116" spans="2:11" s="1" customFormat="1" ht="13.5" x14ac:dyDescent="0.35">
      <c r="B116" s="48"/>
      <c r="C116" s="48" t="s">
        <v>4672</v>
      </c>
      <c r="D116" s="48"/>
      <c r="E116" s="48"/>
      <c r="F116" s="49"/>
      <c r="G116" s="49">
        <v>60470.529900000001</v>
      </c>
      <c r="H116" s="49">
        <v>1.23</v>
      </c>
      <c r="I116" s="48"/>
    </row>
    <row r="118" spans="2:11" x14ac:dyDescent="0.35">
      <c r="C118" s="1" t="s">
        <v>190</v>
      </c>
    </row>
    <row r="119" spans="2:11" x14ac:dyDescent="0.35">
      <c r="C119" s="37" t="s">
        <v>191</v>
      </c>
      <c r="D119" s="37"/>
      <c r="E119" s="37"/>
      <c r="F119" s="37"/>
      <c r="G119" s="37"/>
      <c r="H119" s="37"/>
      <c r="I119" s="37"/>
      <c r="J119" s="37"/>
      <c r="K119" s="37"/>
    </row>
    <row r="120" spans="2:11" x14ac:dyDescent="0.35">
      <c r="C120" s="2" t="s">
        <v>192</v>
      </c>
    </row>
    <row r="121" spans="2:11" x14ac:dyDescent="0.35">
      <c r="C121" s="2" t="s">
        <v>193</v>
      </c>
    </row>
    <row r="122" spans="2:11" ht="30" customHeight="1" x14ac:dyDescent="0.35">
      <c r="C122" s="81" t="s">
        <v>194</v>
      </c>
      <c r="D122" s="82"/>
      <c r="E122" s="82"/>
      <c r="F122" s="82"/>
      <c r="G122" s="82"/>
      <c r="H122" s="82"/>
      <c r="I122" s="82"/>
      <c r="J122" s="82"/>
      <c r="K122" s="82"/>
    </row>
    <row r="123" spans="2:11" x14ac:dyDescent="0.35">
      <c r="C123" s="2" t="s">
        <v>195</v>
      </c>
    </row>
    <row r="125" spans="2:11" x14ac:dyDescent="0.35">
      <c r="C125" s="78" t="s">
        <v>5006</v>
      </c>
      <c r="E125" s="78" t="s">
        <v>5007</v>
      </c>
      <c r="F125" s="79"/>
    </row>
    <row r="126" spans="2:11" x14ac:dyDescent="0.35">
      <c r="E126" s="2" t="s">
        <v>5031</v>
      </c>
    </row>
  </sheetData>
  <mergeCells count="1">
    <mergeCell ref="C122:K122"/>
  </mergeCells>
  <hyperlinks>
    <hyperlink ref="J2" location="'Index'!A1" display="'Index'!A1" xr:uid="{DD8CF105-F31B-4B1D-9293-E67C75A7F41B}"/>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3107-B62F-4C40-A3C2-95B4726FDFC1}">
  <sheetPr codeName="Sheet1"/>
  <dimension ref="A1:IV159"/>
  <sheetViews>
    <sheetView showGridLines="0" zoomScale="90" zoomScaleNormal="90" workbookViewId="0">
      <pane ySplit="6" topLeftCell="A14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201</v>
      </c>
      <c r="J2" s="38" t="s">
        <v>4662</v>
      </c>
    </row>
    <row r="3" spans="1:54" ht="16" x14ac:dyDescent="0.4">
      <c r="C3" s="1" t="s">
        <v>28</v>
      </c>
      <c r="D3" s="21" t="s">
        <v>202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13157000</v>
      </c>
      <c r="G10" s="24">
        <v>223504.54</v>
      </c>
      <c r="H10" s="24">
        <v>7.79</v>
      </c>
      <c r="I10" s="31"/>
      <c r="J10" s="31"/>
      <c r="K10" s="35"/>
    </row>
    <row r="11" spans="1:54" x14ac:dyDescent="0.35">
      <c r="B11" s="8" t="s">
        <v>75</v>
      </c>
      <c r="C11" s="57" t="s">
        <v>76</v>
      </c>
      <c r="D11" s="54" t="s">
        <v>77</v>
      </c>
      <c r="E11" s="6" t="s">
        <v>78</v>
      </c>
      <c r="F11" s="19">
        <v>7600000</v>
      </c>
      <c r="G11" s="24">
        <v>96147.6</v>
      </c>
      <c r="H11" s="24">
        <v>3.35</v>
      </c>
      <c r="I11" s="31"/>
      <c r="J11" s="31"/>
      <c r="K11" s="35"/>
    </row>
    <row r="12" spans="1:54" x14ac:dyDescent="0.35">
      <c r="B12" s="8" t="s">
        <v>203</v>
      </c>
      <c r="C12" s="57" t="s">
        <v>204</v>
      </c>
      <c r="D12" s="54" t="s">
        <v>205</v>
      </c>
      <c r="E12" s="6" t="s">
        <v>206</v>
      </c>
      <c r="F12" s="19">
        <v>1910000</v>
      </c>
      <c r="G12" s="24">
        <v>73915.09</v>
      </c>
      <c r="H12" s="24">
        <v>2.58</v>
      </c>
      <c r="I12" s="31"/>
      <c r="J12" s="31"/>
      <c r="K12" s="35"/>
    </row>
    <row r="13" spans="1:54" x14ac:dyDescent="0.35">
      <c r="B13" s="8" t="s">
        <v>44</v>
      </c>
      <c r="C13" s="57" t="s">
        <v>45</v>
      </c>
      <c r="D13" s="54" t="s">
        <v>46</v>
      </c>
      <c r="E13" s="6" t="s">
        <v>43</v>
      </c>
      <c r="F13" s="19">
        <v>5843873</v>
      </c>
      <c r="G13" s="24">
        <v>73212.039999999994</v>
      </c>
      <c r="H13" s="24">
        <v>2.5499999999999998</v>
      </c>
      <c r="I13" s="31"/>
      <c r="J13" s="31"/>
      <c r="K13" s="35"/>
    </row>
    <row r="14" spans="1:54" x14ac:dyDescent="0.35">
      <c r="B14" s="8" t="s">
        <v>207</v>
      </c>
      <c r="C14" s="57" t="s">
        <v>208</v>
      </c>
      <c r="D14" s="54" t="s">
        <v>209</v>
      </c>
      <c r="E14" s="6" t="s">
        <v>100</v>
      </c>
      <c r="F14" s="19">
        <v>274878</v>
      </c>
      <c r="G14" s="24">
        <v>71944.639999999999</v>
      </c>
      <c r="H14" s="24">
        <v>2.5099999999999998</v>
      </c>
      <c r="I14" s="31"/>
      <c r="J14" s="31"/>
      <c r="K14" s="35"/>
    </row>
    <row r="15" spans="1:54" x14ac:dyDescent="0.35">
      <c r="B15" s="8" t="s">
        <v>47</v>
      </c>
      <c r="C15" s="57" t="s">
        <v>48</v>
      </c>
      <c r="D15" s="54" t="s">
        <v>49</v>
      </c>
      <c r="E15" s="6" t="s">
        <v>50</v>
      </c>
      <c r="F15" s="19">
        <v>3800000</v>
      </c>
      <c r="G15" s="24">
        <v>71432.399999999994</v>
      </c>
      <c r="H15" s="24">
        <v>2.4900000000000002</v>
      </c>
      <c r="I15" s="31"/>
      <c r="J15" s="31"/>
      <c r="K15" s="35"/>
    </row>
    <row r="16" spans="1:54" x14ac:dyDescent="0.35">
      <c r="B16" s="8" t="s">
        <v>72</v>
      </c>
      <c r="C16" s="57" t="s">
        <v>73</v>
      </c>
      <c r="D16" s="54" t="s">
        <v>74</v>
      </c>
      <c r="E16" s="6" t="s">
        <v>43</v>
      </c>
      <c r="F16" s="19">
        <v>9200000</v>
      </c>
      <c r="G16" s="24">
        <v>71106.8</v>
      </c>
      <c r="H16" s="24">
        <v>2.48</v>
      </c>
      <c r="I16" s="31"/>
      <c r="J16" s="31"/>
      <c r="K16" s="35"/>
    </row>
    <row r="17" spans="2:11" x14ac:dyDescent="0.35">
      <c r="B17" s="8" t="s">
        <v>61</v>
      </c>
      <c r="C17" s="57" t="s">
        <v>62</v>
      </c>
      <c r="D17" s="54" t="s">
        <v>63</v>
      </c>
      <c r="E17" s="6" t="s">
        <v>43</v>
      </c>
      <c r="F17" s="19">
        <v>3700000</v>
      </c>
      <c r="G17" s="24">
        <v>70348.100000000006</v>
      </c>
      <c r="H17" s="24">
        <v>2.4500000000000002</v>
      </c>
      <c r="I17" s="31"/>
      <c r="J17" s="31"/>
      <c r="K17" s="35"/>
    </row>
    <row r="18" spans="2:11" x14ac:dyDescent="0.35">
      <c r="B18" s="8" t="s">
        <v>58</v>
      </c>
      <c r="C18" s="57" t="s">
        <v>59</v>
      </c>
      <c r="D18" s="54" t="s">
        <v>60</v>
      </c>
      <c r="E18" s="6" t="s">
        <v>43</v>
      </c>
      <c r="F18" s="19">
        <v>6500000</v>
      </c>
      <c r="G18" s="24">
        <v>64096.5</v>
      </c>
      <c r="H18" s="24">
        <v>2.2400000000000002</v>
      </c>
      <c r="I18" s="31"/>
      <c r="J18" s="31"/>
      <c r="K18" s="35"/>
    </row>
    <row r="19" spans="2:11" x14ac:dyDescent="0.35">
      <c r="B19" s="8" t="s">
        <v>210</v>
      </c>
      <c r="C19" s="57" t="s">
        <v>211</v>
      </c>
      <c r="D19" s="54" t="s">
        <v>212</v>
      </c>
      <c r="E19" s="6" t="s">
        <v>89</v>
      </c>
      <c r="F19" s="19">
        <v>2691000</v>
      </c>
      <c r="G19" s="24">
        <v>60784.31</v>
      </c>
      <c r="H19" s="24">
        <v>2.12</v>
      </c>
      <c r="I19" s="31"/>
      <c r="J19" s="31"/>
      <c r="K19" s="35"/>
    </row>
    <row r="20" spans="2:11" x14ac:dyDescent="0.35">
      <c r="B20" s="8" t="s">
        <v>213</v>
      </c>
      <c r="C20" s="57" t="s">
        <v>214</v>
      </c>
      <c r="D20" s="54" t="s">
        <v>215</v>
      </c>
      <c r="E20" s="6" t="s">
        <v>50</v>
      </c>
      <c r="F20" s="19">
        <v>721327</v>
      </c>
      <c r="G20" s="24">
        <v>59609.38</v>
      </c>
      <c r="H20" s="24">
        <v>2.08</v>
      </c>
      <c r="I20" s="31"/>
      <c r="J20" s="31"/>
      <c r="K20" s="35"/>
    </row>
    <row r="21" spans="2:11" x14ac:dyDescent="0.35">
      <c r="B21" s="8" t="s">
        <v>167</v>
      </c>
      <c r="C21" s="57" t="s">
        <v>168</v>
      </c>
      <c r="D21" s="54" t="s">
        <v>169</v>
      </c>
      <c r="E21" s="6" t="s">
        <v>170</v>
      </c>
      <c r="F21" s="19">
        <v>27000000</v>
      </c>
      <c r="G21" s="24">
        <v>58544.1</v>
      </c>
      <c r="H21" s="24">
        <v>2.04</v>
      </c>
      <c r="I21" s="31"/>
      <c r="J21" s="31"/>
      <c r="K21" s="35"/>
    </row>
    <row r="22" spans="2:11" x14ac:dyDescent="0.35">
      <c r="B22" s="8" t="s">
        <v>216</v>
      </c>
      <c r="C22" s="57" t="s">
        <v>217</v>
      </c>
      <c r="D22" s="54" t="s">
        <v>218</v>
      </c>
      <c r="E22" s="6" t="s">
        <v>119</v>
      </c>
      <c r="F22" s="19">
        <v>3972086</v>
      </c>
      <c r="G22" s="24">
        <v>58129.49</v>
      </c>
      <c r="H22" s="24">
        <v>2.0299999999999998</v>
      </c>
      <c r="I22" s="31"/>
      <c r="J22" s="31"/>
      <c r="K22" s="35"/>
    </row>
    <row r="23" spans="2:11" x14ac:dyDescent="0.35">
      <c r="B23" s="8" t="s">
        <v>219</v>
      </c>
      <c r="C23" s="57" t="s">
        <v>220</v>
      </c>
      <c r="D23" s="54" t="s">
        <v>221</v>
      </c>
      <c r="E23" s="6" t="s">
        <v>100</v>
      </c>
      <c r="F23" s="19">
        <v>1100000</v>
      </c>
      <c r="G23" s="24">
        <v>55693.55</v>
      </c>
      <c r="H23" s="24">
        <v>1.94</v>
      </c>
      <c r="I23" s="31"/>
      <c r="J23" s="31"/>
      <c r="K23" s="35"/>
    </row>
    <row r="24" spans="2:11" x14ac:dyDescent="0.35">
      <c r="B24" s="8" t="s">
        <v>222</v>
      </c>
      <c r="C24" s="57" t="s">
        <v>223</v>
      </c>
      <c r="D24" s="54" t="s">
        <v>224</v>
      </c>
      <c r="E24" s="6" t="s">
        <v>67</v>
      </c>
      <c r="F24" s="19">
        <v>200000</v>
      </c>
      <c r="G24" s="24">
        <v>55591.8</v>
      </c>
      <c r="H24" s="24">
        <v>1.94</v>
      </c>
      <c r="I24" s="31"/>
      <c r="J24" s="31"/>
      <c r="K24" s="35"/>
    </row>
    <row r="25" spans="2:11" x14ac:dyDescent="0.35">
      <c r="B25" s="8" t="s">
        <v>108</v>
      </c>
      <c r="C25" s="57" t="s">
        <v>109</v>
      </c>
      <c r="D25" s="54" t="s">
        <v>110</v>
      </c>
      <c r="E25" s="6" t="s">
        <v>111</v>
      </c>
      <c r="F25" s="19">
        <v>121443</v>
      </c>
      <c r="G25" s="24">
        <v>54313.62</v>
      </c>
      <c r="H25" s="24">
        <v>1.89</v>
      </c>
      <c r="I25" s="31"/>
      <c r="J25" s="31"/>
      <c r="K25" s="35"/>
    </row>
    <row r="26" spans="2:11" x14ac:dyDescent="0.35">
      <c r="B26" s="8" t="s">
        <v>120</v>
      </c>
      <c r="C26" s="57" t="s">
        <v>121</v>
      </c>
      <c r="D26" s="54" t="s">
        <v>122</v>
      </c>
      <c r="E26" s="6" t="s">
        <v>123</v>
      </c>
      <c r="F26" s="19">
        <v>7615000</v>
      </c>
      <c r="G26" s="24">
        <v>53601.99</v>
      </c>
      <c r="H26" s="24">
        <v>1.87</v>
      </c>
      <c r="I26" s="31"/>
      <c r="J26" s="31"/>
      <c r="K26" s="35"/>
    </row>
    <row r="27" spans="2:11" x14ac:dyDescent="0.35">
      <c r="B27" s="8" t="s">
        <v>93</v>
      </c>
      <c r="C27" s="57" t="s">
        <v>94</v>
      </c>
      <c r="D27" s="54" t="s">
        <v>95</v>
      </c>
      <c r="E27" s="6" t="s">
        <v>96</v>
      </c>
      <c r="F27" s="19">
        <v>2000000</v>
      </c>
      <c r="G27" s="24">
        <v>49376</v>
      </c>
      <c r="H27" s="24">
        <v>1.72</v>
      </c>
      <c r="I27" s="31"/>
      <c r="J27" s="31"/>
      <c r="K27" s="35"/>
    </row>
    <row r="28" spans="2:11" x14ac:dyDescent="0.35">
      <c r="B28" s="8" t="s">
        <v>225</v>
      </c>
      <c r="C28" s="57" t="s">
        <v>226</v>
      </c>
      <c r="D28" s="54" t="s">
        <v>227</v>
      </c>
      <c r="E28" s="6" t="s">
        <v>150</v>
      </c>
      <c r="F28" s="19">
        <v>10066183</v>
      </c>
      <c r="G28" s="24">
        <v>47587.88</v>
      </c>
      <c r="H28" s="24">
        <v>1.66</v>
      </c>
      <c r="I28" s="31"/>
      <c r="J28" s="31"/>
      <c r="K28" s="35"/>
    </row>
    <row r="29" spans="2:11" x14ac:dyDescent="0.35">
      <c r="B29" s="8" t="s">
        <v>51</v>
      </c>
      <c r="C29" s="57" t="s">
        <v>52</v>
      </c>
      <c r="D29" s="54" t="s">
        <v>53</v>
      </c>
      <c r="E29" s="6" t="s">
        <v>50</v>
      </c>
      <c r="F29" s="19">
        <v>1145000</v>
      </c>
      <c r="G29" s="24">
        <v>47086.98</v>
      </c>
      <c r="H29" s="24">
        <v>1.64</v>
      </c>
      <c r="I29" s="31"/>
      <c r="J29" s="31"/>
      <c r="K29" s="35"/>
    </row>
    <row r="30" spans="2:11" x14ac:dyDescent="0.35">
      <c r="B30" s="8" t="s">
        <v>97</v>
      </c>
      <c r="C30" s="57" t="s">
        <v>98</v>
      </c>
      <c r="D30" s="54" t="s">
        <v>99</v>
      </c>
      <c r="E30" s="6" t="s">
        <v>100</v>
      </c>
      <c r="F30" s="19">
        <v>830000</v>
      </c>
      <c r="G30" s="24">
        <v>46294.91</v>
      </c>
      <c r="H30" s="24">
        <v>1.61</v>
      </c>
      <c r="I30" s="31"/>
      <c r="J30" s="31"/>
      <c r="K30" s="35"/>
    </row>
    <row r="31" spans="2:11" x14ac:dyDescent="0.35">
      <c r="B31" s="8" t="s">
        <v>228</v>
      </c>
      <c r="C31" s="57" t="s">
        <v>229</v>
      </c>
      <c r="D31" s="54" t="s">
        <v>230</v>
      </c>
      <c r="E31" s="6" t="s">
        <v>100</v>
      </c>
      <c r="F31" s="19">
        <v>2900000</v>
      </c>
      <c r="G31" s="24">
        <v>44217.75</v>
      </c>
      <c r="H31" s="24">
        <v>1.54</v>
      </c>
      <c r="I31" s="31"/>
      <c r="J31" s="31"/>
      <c r="K31" s="35"/>
    </row>
    <row r="32" spans="2:11" x14ac:dyDescent="0.35">
      <c r="B32" s="8" t="s">
        <v>54</v>
      </c>
      <c r="C32" s="57" t="s">
        <v>55</v>
      </c>
      <c r="D32" s="54" t="s">
        <v>56</v>
      </c>
      <c r="E32" s="6" t="s">
        <v>57</v>
      </c>
      <c r="F32" s="19">
        <v>1175000</v>
      </c>
      <c r="G32" s="24">
        <v>41916.949999999997</v>
      </c>
      <c r="H32" s="24">
        <v>1.46</v>
      </c>
      <c r="I32" s="31"/>
      <c r="J32" s="31"/>
      <c r="K32" s="35"/>
    </row>
    <row r="33" spans="2:11" x14ac:dyDescent="0.35">
      <c r="B33" s="8" t="s">
        <v>231</v>
      </c>
      <c r="C33" s="57" t="s">
        <v>232</v>
      </c>
      <c r="D33" s="54" t="s">
        <v>233</v>
      </c>
      <c r="E33" s="6" t="s">
        <v>115</v>
      </c>
      <c r="F33" s="19">
        <v>20000000</v>
      </c>
      <c r="G33" s="24">
        <v>40448</v>
      </c>
      <c r="H33" s="24">
        <v>1.41</v>
      </c>
      <c r="I33" s="31"/>
      <c r="J33" s="31"/>
      <c r="K33" s="35"/>
    </row>
    <row r="34" spans="2:11" x14ac:dyDescent="0.35">
      <c r="B34" s="8" t="s">
        <v>234</v>
      </c>
      <c r="C34" s="57" t="s">
        <v>235</v>
      </c>
      <c r="D34" s="54" t="s">
        <v>236</v>
      </c>
      <c r="E34" s="6" t="s">
        <v>196</v>
      </c>
      <c r="F34" s="19">
        <v>5060000</v>
      </c>
      <c r="G34" s="24">
        <v>40052.43</v>
      </c>
      <c r="H34" s="24">
        <v>1.4</v>
      </c>
      <c r="I34" s="31"/>
      <c r="J34" s="31"/>
      <c r="K34" s="35"/>
    </row>
    <row r="35" spans="2:11" x14ac:dyDescent="0.35">
      <c r="B35" s="8" t="s">
        <v>237</v>
      </c>
      <c r="C35" s="57" t="s">
        <v>238</v>
      </c>
      <c r="D35" s="54" t="s">
        <v>239</v>
      </c>
      <c r="E35" s="6" t="s">
        <v>160</v>
      </c>
      <c r="F35" s="19">
        <v>6500000</v>
      </c>
      <c r="G35" s="24">
        <v>38327.25</v>
      </c>
      <c r="H35" s="24">
        <v>1.34</v>
      </c>
      <c r="I35" s="31"/>
      <c r="J35" s="31"/>
      <c r="K35" s="35"/>
    </row>
    <row r="36" spans="2:11" x14ac:dyDescent="0.35">
      <c r="B36" s="8" t="s">
        <v>240</v>
      </c>
      <c r="C36" s="57" t="s">
        <v>241</v>
      </c>
      <c r="D36" s="54" t="s">
        <v>242</v>
      </c>
      <c r="E36" s="6" t="s">
        <v>243</v>
      </c>
      <c r="F36" s="19">
        <v>10625345</v>
      </c>
      <c r="G36" s="24">
        <v>36891.199999999997</v>
      </c>
      <c r="H36" s="24">
        <v>1.29</v>
      </c>
      <c r="I36" s="31"/>
      <c r="J36" s="31"/>
      <c r="K36" s="35"/>
    </row>
    <row r="37" spans="2:11" x14ac:dyDescent="0.35">
      <c r="B37" s="8" t="s">
        <v>244</v>
      </c>
      <c r="C37" s="57" t="s">
        <v>245</v>
      </c>
      <c r="D37" s="54" t="s">
        <v>246</v>
      </c>
      <c r="E37" s="6" t="s">
        <v>143</v>
      </c>
      <c r="F37" s="19">
        <v>3251225</v>
      </c>
      <c r="G37" s="24">
        <v>33949.29</v>
      </c>
      <c r="H37" s="24">
        <v>1.18</v>
      </c>
      <c r="I37" s="31"/>
      <c r="J37" s="31"/>
      <c r="K37" s="35"/>
    </row>
    <row r="38" spans="2:11" x14ac:dyDescent="0.35">
      <c r="B38" s="8" t="s">
        <v>112</v>
      </c>
      <c r="C38" s="57" t="s">
        <v>113</v>
      </c>
      <c r="D38" s="54" t="s">
        <v>114</v>
      </c>
      <c r="E38" s="6" t="s">
        <v>115</v>
      </c>
      <c r="F38" s="19">
        <v>5600000</v>
      </c>
      <c r="G38" s="24">
        <v>33280.800000000003</v>
      </c>
      <c r="H38" s="24">
        <v>1.1599999999999999</v>
      </c>
      <c r="I38" s="31"/>
      <c r="J38" s="31"/>
      <c r="K38" s="35"/>
    </row>
    <row r="39" spans="2:11" x14ac:dyDescent="0.35">
      <c r="B39" s="8" t="s">
        <v>247</v>
      </c>
      <c r="C39" s="57" t="s">
        <v>248</v>
      </c>
      <c r="D39" s="54" t="s">
        <v>249</v>
      </c>
      <c r="E39" s="6" t="s">
        <v>250</v>
      </c>
      <c r="F39" s="19">
        <v>1548466</v>
      </c>
      <c r="G39" s="24">
        <v>33230.080000000002</v>
      </c>
      <c r="H39" s="24">
        <v>1.1599999999999999</v>
      </c>
      <c r="I39" s="31"/>
      <c r="J39" s="31"/>
      <c r="K39" s="35"/>
    </row>
    <row r="40" spans="2:11" x14ac:dyDescent="0.35">
      <c r="B40" s="8" t="s">
        <v>251</v>
      </c>
      <c r="C40" s="57" t="s">
        <v>252</v>
      </c>
      <c r="D40" s="54" t="s">
        <v>253</v>
      </c>
      <c r="E40" s="6" t="s">
        <v>143</v>
      </c>
      <c r="F40" s="19">
        <v>3509432</v>
      </c>
      <c r="G40" s="24">
        <v>33185.19</v>
      </c>
      <c r="H40" s="24">
        <v>1.1599999999999999</v>
      </c>
      <c r="I40" s="31"/>
      <c r="J40" s="31"/>
      <c r="K40" s="35"/>
    </row>
    <row r="41" spans="2:11" x14ac:dyDescent="0.35">
      <c r="B41" s="8" t="s">
        <v>254</v>
      </c>
      <c r="C41" s="57" t="s">
        <v>255</v>
      </c>
      <c r="D41" s="54" t="s">
        <v>256</v>
      </c>
      <c r="E41" s="6" t="s">
        <v>96</v>
      </c>
      <c r="F41" s="19">
        <v>7400000</v>
      </c>
      <c r="G41" s="24">
        <v>33115</v>
      </c>
      <c r="H41" s="24">
        <v>1.1499999999999999</v>
      </c>
      <c r="I41" s="31"/>
      <c r="J41" s="31"/>
      <c r="K41" s="35"/>
    </row>
    <row r="42" spans="2:11" x14ac:dyDescent="0.35">
      <c r="B42" s="8" t="s">
        <v>257</v>
      </c>
      <c r="C42" s="57" t="s">
        <v>258</v>
      </c>
      <c r="D42" s="54" t="s">
        <v>259</v>
      </c>
      <c r="E42" s="6" t="s">
        <v>100</v>
      </c>
      <c r="F42" s="19">
        <v>5600000</v>
      </c>
      <c r="G42" s="24">
        <v>32706.799999999999</v>
      </c>
      <c r="H42" s="24">
        <v>1.1399999999999999</v>
      </c>
      <c r="I42" s="31"/>
      <c r="J42" s="31"/>
      <c r="K42" s="35"/>
    </row>
    <row r="43" spans="2:11" x14ac:dyDescent="0.35">
      <c r="B43" s="8" t="s">
        <v>260</v>
      </c>
      <c r="C43" s="57" t="s">
        <v>261</v>
      </c>
      <c r="D43" s="54" t="s">
        <v>262</v>
      </c>
      <c r="E43" s="6" t="s">
        <v>243</v>
      </c>
      <c r="F43" s="19">
        <v>2000000</v>
      </c>
      <c r="G43" s="24">
        <v>32526</v>
      </c>
      <c r="H43" s="24">
        <v>1.1299999999999999</v>
      </c>
      <c r="I43" s="31"/>
      <c r="J43" s="31"/>
      <c r="K43" s="35"/>
    </row>
    <row r="44" spans="2:11" x14ac:dyDescent="0.35">
      <c r="B44" s="8" t="s">
        <v>263</v>
      </c>
      <c r="C44" s="57" t="s">
        <v>264</v>
      </c>
      <c r="D44" s="54" t="s">
        <v>265</v>
      </c>
      <c r="E44" s="6" t="s">
        <v>160</v>
      </c>
      <c r="F44" s="19">
        <v>2900000</v>
      </c>
      <c r="G44" s="24">
        <v>32516.25</v>
      </c>
      <c r="H44" s="24">
        <v>1.1299999999999999</v>
      </c>
      <c r="I44" s="31"/>
      <c r="J44" s="31"/>
      <c r="K44" s="35"/>
    </row>
    <row r="45" spans="2:11" x14ac:dyDescent="0.35">
      <c r="B45" s="8" t="s">
        <v>266</v>
      </c>
      <c r="C45" s="57" t="s">
        <v>267</v>
      </c>
      <c r="D45" s="54" t="s">
        <v>268</v>
      </c>
      <c r="E45" s="6" t="s">
        <v>143</v>
      </c>
      <c r="F45" s="19">
        <v>289060</v>
      </c>
      <c r="G45" s="24">
        <v>31894.880000000001</v>
      </c>
      <c r="H45" s="24">
        <v>1.1100000000000001</v>
      </c>
      <c r="I45" s="31"/>
      <c r="J45" s="31"/>
      <c r="K45" s="35"/>
    </row>
    <row r="46" spans="2:11" x14ac:dyDescent="0.35">
      <c r="B46" s="8" t="s">
        <v>68</v>
      </c>
      <c r="C46" s="57" t="s">
        <v>69</v>
      </c>
      <c r="D46" s="54" t="s">
        <v>70</v>
      </c>
      <c r="E46" s="6" t="s">
        <v>71</v>
      </c>
      <c r="F46" s="19">
        <v>256000</v>
      </c>
      <c r="G46" s="24">
        <v>31515.26</v>
      </c>
      <c r="H46" s="24">
        <v>1.1000000000000001</v>
      </c>
      <c r="I46" s="31"/>
      <c r="J46" s="31"/>
      <c r="K46" s="35"/>
    </row>
    <row r="47" spans="2:11" x14ac:dyDescent="0.35">
      <c r="B47" s="8" t="s">
        <v>269</v>
      </c>
      <c r="C47" s="57" t="s">
        <v>270</v>
      </c>
      <c r="D47" s="54" t="s">
        <v>271</v>
      </c>
      <c r="E47" s="6" t="s">
        <v>85</v>
      </c>
      <c r="F47" s="19">
        <v>2000000</v>
      </c>
      <c r="G47" s="24">
        <v>29672</v>
      </c>
      <c r="H47" s="24">
        <v>1.03</v>
      </c>
      <c r="I47" s="31"/>
      <c r="J47" s="31"/>
      <c r="K47" s="35"/>
    </row>
    <row r="48" spans="2:11" x14ac:dyDescent="0.35">
      <c r="B48" s="8" t="s">
        <v>272</v>
      </c>
      <c r="C48" s="57" t="s">
        <v>273</v>
      </c>
      <c r="D48" s="54" t="s">
        <v>274</v>
      </c>
      <c r="E48" s="6" t="s">
        <v>57</v>
      </c>
      <c r="F48" s="19">
        <v>2250664</v>
      </c>
      <c r="G48" s="24">
        <v>28810.75</v>
      </c>
      <c r="H48" s="24">
        <v>1</v>
      </c>
      <c r="I48" s="31"/>
      <c r="J48" s="31"/>
      <c r="K48" s="35"/>
    </row>
    <row r="49" spans="2:11" x14ac:dyDescent="0.35">
      <c r="B49" s="8" t="s">
        <v>275</v>
      </c>
      <c r="C49" s="57" t="s">
        <v>276</v>
      </c>
      <c r="D49" s="54" t="s">
        <v>277</v>
      </c>
      <c r="E49" s="6" t="s">
        <v>150</v>
      </c>
      <c r="F49" s="19">
        <v>1579376</v>
      </c>
      <c r="G49" s="24">
        <v>28705.95</v>
      </c>
      <c r="H49" s="24">
        <v>1</v>
      </c>
      <c r="I49" s="31"/>
      <c r="J49" s="31"/>
      <c r="K49" s="35"/>
    </row>
    <row r="50" spans="2:11" x14ac:dyDescent="0.35">
      <c r="B50" s="8" t="s">
        <v>79</v>
      </c>
      <c r="C50" s="57" t="s">
        <v>80</v>
      </c>
      <c r="D50" s="54" t="s">
        <v>81</v>
      </c>
      <c r="E50" s="6" t="s">
        <v>50</v>
      </c>
      <c r="F50" s="19">
        <v>470000</v>
      </c>
      <c r="G50" s="24">
        <v>27796.51</v>
      </c>
      <c r="H50" s="24">
        <v>0.97</v>
      </c>
      <c r="I50" s="31"/>
      <c r="J50" s="31"/>
      <c r="K50" s="35"/>
    </row>
    <row r="51" spans="2:11" x14ac:dyDescent="0.35">
      <c r="B51" s="8" t="s">
        <v>278</v>
      </c>
      <c r="C51" s="57" t="s">
        <v>279</v>
      </c>
      <c r="D51" s="54" t="s">
        <v>280</v>
      </c>
      <c r="E51" s="6" t="s">
        <v>100</v>
      </c>
      <c r="F51" s="19">
        <v>1162265</v>
      </c>
      <c r="G51" s="24">
        <v>27723.51</v>
      </c>
      <c r="H51" s="24">
        <v>0.97</v>
      </c>
      <c r="I51" s="31"/>
      <c r="J51" s="31"/>
      <c r="K51" s="35"/>
    </row>
    <row r="52" spans="2:11" x14ac:dyDescent="0.35">
      <c r="B52" s="8" t="s">
        <v>281</v>
      </c>
      <c r="C52" s="57" t="s">
        <v>282</v>
      </c>
      <c r="D52" s="54" t="s">
        <v>283</v>
      </c>
      <c r="E52" s="6" t="s">
        <v>143</v>
      </c>
      <c r="F52" s="19">
        <v>1000000</v>
      </c>
      <c r="G52" s="24">
        <v>27712.5</v>
      </c>
      <c r="H52" s="24">
        <v>0.97</v>
      </c>
      <c r="I52" s="31"/>
      <c r="J52" s="31"/>
      <c r="K52" s="35"/>
    </row>
    <row r="53" spans="2:11" x14ac:dyDescent="0.35">
      <c r="B53" s="8" t="s">
        <v>132</v>
      </c>
      <c r="C53" s="57" t="s">
        <v>133</v>
      </c>
      <c r="D53" s="54" t="s">
        <v>134</v>
      </c>
      <c r="E53" s="6" t="s">
        <v>135</v>
      </c>
      <c r="F53" s="19">
        <v>16400000</v>
      </c>
      <c r="G53" s="24">
        <v>27699.599999999999</v>
      </c>
      <c r="H53" s="24">
        <v>0.97</v>
      </c>
      <c r="I53" s="31"/>
      <c r="J53" s="31"/>
      <c r="K53" s="35"/>
    </row>
    <row r="54" spans="2:11" x14ac:dyDescent="0.35">
      <c r="B54" s="8" t="s">
        <v>284</v>
      </c>
      <c r="C54" s="57" t="s">
        <v>285</v>
      </c>
      <c r="D54" s="54" t="s">
        <v>286</v>
      </c>
      <c r="E54" s="6" t="s">
        <v>67</v>
      </c>
      <c r="F54" s="19">
        <v>1358440</v>
      </c>
      <c r="G54" s="24">
        <v>27272.720000000001</v>
      </c>
      <c r="H54" s="24">
        <v>0.95</v>
      </c>
      <c r="I54" s="31"/>
      <c r="J54" s="31"/>
      <c r="K54" s="35"/>
    </row>
    <row r="55" spans="2:11" x14ac:dyDescent="0.35">
      <c r="B55" s="8" t="s">
        <v>147</v>
      </c>
      <c r="C55" s="57" t="s">
        <v>148</v>
      </c>
      <c r="D55" s="54" t="s">
        <v>149</v>
      </c>
      <c r="E55" s="6" t="s">
        <v>150</v>
      </c>
      <c r="F55" s="19">
        <v>2680947</v>
      </c>
      <c r="G55" s="24">
        <v>26578.91</v>
      </c>
      <c r="H55" s="24">
        <v>0.93</v>
      </c>
      <c r="I55" s="31"/>
      <c r="J55" s="31"/>
      <c r="K55" s="35"/>
    </row>
    <row r="56" spans="2:11" x14ac:dyDescent="0.35">
      <c r="B56" s="8" t="s">
        <v>287</v>
      </c>
      <c r="C56" s="57" t="s">
        <v>288</v>
      </c>
      <c r="D56" s="54" t="s">
        <v>289</v>
      </c>
      <c r="E56" s="6" t="s">
        <v>290</v>
      </c>
      <c r="F56" s="19">
        <v>1632889</v>
      </c>
      <c r="G56" s="24">
        <v>24708.880000000001</v>
      </c>
      <c r="H56" s="24">
        <v>0.86</v>
      </c>
      <c r="I56" s="31"/>
      <c r="J56" s="31"/>
      <c r="K56" s="35"/>
    </row>
    <row r="57" spans="2:11" x14ac:dyDescent="0.35">
      <c r="B57" s="8" t="s">
        <v>291</v>
      </c>
      <c r="C57" s="57" t="s">
        <v>292</v>
      </c>
      <c r="D57" s="54" t="s">
        <v>293</v>
      </c>
      <c r="E57" s="6" t="s">
        <v>243</v>
      </c>
      <c r="F57" s="19">
        <v>1807803</v>
      </c>
      <c r="G57" s="24">
        <v>24493.919999999998</v>
      </c>
      <c r="H57" s="24">
        <v>0.85</v>
      </c>
      <c r="I57" s="31"/>
      <c r="J57" s="31"/>
      <c r="K57" s="35"/>
    </row>
    <row r="58" spans="2:11" x14ac:dyDescent="0.35">
      <c r="B58" s="8" t="s">
        <v>294</v>
      </c>
      <c r="C58" s="57" t="s">
        <v>295</v>
      </c>
      <c r="D58" s="54" t="s">
        <v>296</v>
      </c>
      <c r="E58" s="6" t="s">
        <v>198</v>
      </c>
      <c r="F58" s="19">
        <v>7470500</v>
      </c>
      <c r="G58" s="24">
        <v>23984.04</v>
      </c>
      <c r="H58" s="24">
        <v>0.84</v>
      </c>
      <c r="I58" s="31"/>
      <c r="J58" s="31"/>
      <c r="K58" s="35"/>
    </row>
    <row r="59" spans="2:11" x14ac:dyDescent="0.35">
      <c r="B59" s="8" t="s">
        <v>297</v>
      </c>
      <c r="C59" s="57" t="s">
        <v>298</v>
      </c>
      <c r="D59" s="54" t="s">
        <v>299</v>
      </c>
      <c r="E59" s="6" t="s">
        <v>127</v>
      </c>
      <c r="F59" s="19">
        <v>616702</v>
      </c>
      <c r="G59" s="24">
        <v>23077.91</v>
      </c>
      <c r="H59" s="24">
        <v>0.8</v>
      </c>
      <c r="I59" s="31"/>
      <c r="J59" s="31"/>
      <c r="K59" s="35"/>
    </row>
    <row r="60" spans="2:11" x14ac:dyDescent="0.35">
      <c r="B60" s="8" t="s">
        <v>300</v>
      </c>
      <c r="C60" s="57" t="s">
        <v>301</v>
      </c>
      <c r="D60" s="54" t="s">
        <v>302</v>
      </c>
      <c r="E60" s="6" t="s">
        <v>89</v>
      </c>
      <c r="F60" s="19">
        <v>1495281</v>
      </c>
      <c r="G60" s="24">
        <v>22710.33</v>
      </c>
      <c r="H60" s="24">
        <v>0.79</v>
      </c>
      <c r="I60" s="31"/>
      <c r="J60" s="31"/>
      <c r="K60" s="35"/>
    </row>
    <row r="61" spans="2:11" x14ac:dyDescent="0.35">
      <c r="B61" s="8" t="s">
        <v>303</v>
      </c>
      <c r="C61" s="57" t="s">
        <v>304</v>
      </c>
      <c r="D61" s="54" t="s">
        <v>305</v>
      </c>
      <c r="E61" s="6" t="s">
        <v>290</v>
      </c>
      <c r="F61" s="19">
        <v>47000</v>
      </c>
      <c r="G61" s="24">
        <v>19021.96</v>
      </c>
      <c r="H61" s="24">
        <v>0.66</v>
      </c>
      <c r="I61" s="31"/>
      <c r="J61" s="31"/>
      <c r="K61" s="35"/>
    </row>
    <row r="62" spans="2:11" x14ac:dyDescent="0.35">
      <c r="B62" s="8" t="s">
        <v>306</v>
      </c>
      <c r="C62" s="57" t="s">
        <v>307</v>
      </c>
      <c r="D62" s="54" t="s">
        <v>308</v>
      </c>
      <c r="E62" s="6" t="s">
        <v>43</v>
      </c>
      <c r="F62" s="19">
        <v>16753861</v>
      </c>
      <c r="G62" s="24">
        <v>18851.439999999999</v>
      </c>
      <c r="H62" s="24">
        <v>0.66</v>
      </c>
      <c r="I62" s="31"/>
      <c r="J62" s="31"/>
      <c r="K62" s="35"/>
    </row>
    <row r="63" spans="2:11" x14ac:dyDescent="0.35">
      <c r="B63" s="8" t="s">
        <v>136</v>
      </c>
      <c r="C63" s="57" t="s">
        <v>137</v>
      </c>
      <c r="D63" s="54" t="s">
        <v>138</v>
      </c>
      <c r="E63" s="6" t="s">
        <v>139</v>
      </c>
      <c r="F63" s="19">
        <v>650000</v>
      </c>
      <c r="G63" s="24">
        <v>18544.830000000002</v>
      </c>
      <c r="H63" s="24">
        <v>0.65</v>
      </c>
      <c r="I63" s="31"/>
      <c r="J63" s="31"/>
      <c r="K63" s="35"/>
    </row>
    <row r="64" spans="2:11" x14ac:dyDescent="0.35">
      <c r="B64" s="8" t="s">
        <v>309</v>
      </c>
      <c r="C64" s="57" t="s">
        <v>310</v>
      </c>
      <c r="D64" s="54" t="s">
        <v>311</v>
      </c>
      <c r="E64" s="6" t="s">
        <v>312</v>
      </c>
      <c r="F64" s="19">
        <v>935051</v>
      </c>
      <c r="G64" s="24">
        <v>17819.73</v>
      </c>
      <c r="H64" s="24">
        <v>0.62</v>
      </c>
      <c r="I64" s="31"/>
      <c r="J64" s="31"/>
      <c r="K64" s="35"/>
    </row>
    <row r="65" spans="2:11" x14ac:dyDescent="0.35">
      <c r="B65" s="8" t="s">
        <v>313</v>
      </c>
      <c r="C65" s="57" t="s">
        <v>314</v>
      </c>
      <c r="D65" s="54" t="s">
        <v>315</v>
      </c>
      <c r="E65" s="6" t="s">
        <v>67</v>
      </c>
      <c r="F65" s="19">
        <v>4710652</v>
      </c>
      <c r="G65" s="24">
        <v>16510.84</v>
      </c>
      <c r="H65" s="24">
        <v>0.57999999999999996</v>
      </c>
      <c r="I65" s="31"/>
      <c r="J65" s="31"/>
      <c r="K65" s="35"/>
    </row>
    <row r="66" spans="2:11" x14ac:dyDescent="0.35">
      <c r="B66" s="8" t="s">
        <v>316</v>
      </c>
      <c r="C66" s="57" t="s">
        <v>317</v>
      </c>
      <c r="D66" s="54" t="s">
        <v>318</v>
      </c>
      <c r="E66" s="6" t="s">
        <v>111</v>
      </c>
      <c r="F66" s="19">
        <v>930776</v>
      </c>
      <c r="G66" s="24">
        <v>16069.38</v>
      </c>
      <c r="H66" s="24">
        <v>0.56000000000000005</v>
      </c>
      <c r="I66" s="31"/>
      <c r="J66" s="31"/>
      <c r="K66" s="35"/>
    </row>
    <row r="67" spans="2:11" x14ac:dyDescent="0.35">
      <c r="B67" s="8" t="s">
        <v>124</v>
      </c>
      <c r="C67" s="57" t="s">
        <v>125</v>
      </c>
      <c r="D67" s="54" t="s">
        <v>126</v>
      </c>
      <c r="E67" s="6" t="s">
        <v>127</v>
      </c>
      <c r="F67" s="19">
        <v>560000</v>
      </c>
      <c r="G67" s="24">
        <v>16003.68</v>
      </c>
      <c r="H67" s="24">
        <v>0.56000000000000005</v>
      </c>
      <c r="I67" s="31"/>
      <c r="J67" s="31"/>
      <c r="K67" s="35"/>
    </row>
    <row r="68" spans="2:11" x14ac:dyDescent="0.35">
      <c r="B68" s="8" t="s">
        <v>319</v>
      </c>
      <c r="C68" s="57" t="s">
        <v>320</v>
      </c>
      <c r="D68" s="54" t="s">
        <v>321</v>
      </c>
      <c r="E68" s="6" t="s">
        <v>143</v>
      </c>
      <c r="F68" s="19">
        <v>477423</v>
      </c>
      <c r="G68" s="24">
        <v>15860.47</v>
      </c>
      <c r="H68" s="24">
        <v>0.55000000000000004</v>
      </c>
      <c r="I68" s="31"/>
      <c r="J68" s="31"/>
      <c r="K68" s="35"/>
    </row>
    <row r="69" spans="2:11" x14ac:dyDescent="0.35">
      <c r="B69" s="8" t="s">
        <v>322</v>
      </c>
      <c r="C69" s="57" t="s">
        <v>323</v>
      </c>
      <c r="D69" s="54" t="s">
        <v>324</v>
      </c>
      <c r="E69" s="6" t="s">
        <v>196</v>
      </c>
      <c r="F69" s="19">
        <v>11000000</v>
      </c>
      <c r="G69" s="24">
        <v>14808.2</v>
      </c>
      <c r="H69" s="24">
        <v>0.52</v>
      </c>
      <c r="I69" s="31"/>
      <c r="J69" s="31"/>
      <c r="K69" s="35"/>
    </row>
    <row r="70" spans="2:11" x14ac:dyDescent="0.35">
      <c r="B70" s="8" t="s">
        <v>325</v>
      </c>
      <c r="C70" s="57" t="s">
        <v>326</v>
      </c>
      <c r="D70" s="54" t="s">
        <v>327</v>
      </c>
      <c r="E70" s="6" t="s">
        <v>328</v>
      </c>
      <c r="F70" s="19">
        <v>1512000</v>
      </c>
      <c r="G70" s="24">
        <v>14244.55</v>
      </c>
      <c r="H70" s="24">
        <v>0.5</v>
      </c>
      <c r="I70" s="31"/>
      <c r="J70" s="31"/>
      <c r="K70" s="35"/>
    </row>
    <row r="71" spans="2:11" x14ac:dyDescent="0.35">
      <c r="B71" s="8" t="s">
        <v>329</v>
      </c>
      <c r="C71" s="57" t="s">
        <v>330</v>
      </c>
      <c r="D71" s="54" t="s">
        <v>331</v>
      </c>
      <c r="E71" s="6" t="s">
        <v>150</v>
      </c>
      <c r="F71" s="19">
        <v>1440401</v>
      </c>
      <c r="G71" s="24">
        <v>13186.15</v>
      </c>
      <c r="H71" s="24">
        <v>0.46</v>
      </c>
      <c r="I71" s="31"/>
      <c r="J71" s="31"/>
      <c r="K71" s="35"/>
    </row>
    <row r="72" spans="2:11" x14ac:dyDescent="0.35">
      <c r="B72" s="8" t="s">
        <v>332</v>
      </c>
      <c r="C72" s="57" t="s">
        <v>333</v>
      </c>
      <c r="D72" s="54" t="s">
        <v>334</v>
      </c>
      <c r="E72" s="6" t="s">
        <v>100</v>
      </c>
      <c r="F72" s="19">
        <v>537301</v>
      </c>
      <c r="G72" s="24">
        <v>13085.43</v>
      </c>
      <c r="H72" s="24">
        <v>0.46</v>
      </c>
      <c r="I72" s="31"/>
      <c r="J72" s="31"/>
      <c r="K72" s="35"/>
    </row>
    <row r="73" spans="2:11" x14ac:dyDescent="0.35">
      <c r="B73" s="8" t="s">
        <v>335</v>
      </c>
      <c r="C73" s="57" t="s">
        <v>336</v>
      </c>
      <c r="D73" s="54" t="s">
        <v>337</v>
      </c>
      <c r="E73" s="6" t="s">
        <v>50</v>
      </c>
      <c r="F73" s="19">
        <v>4000000</v>
      </c>
      <c r="G73" s="24">
        <v>12476</v>
      </c>
      <c r="H73" s="24">
        <v>0.44</v>
      </c>
      <c r="I73" s="31"/>
      <c r="J73" s="31"/>
      <c r="K73" s="35"/>
    </row>
    <row r="74" spans="2:11" x14ac:dyDescent="0.35">
      <c r="B74" s="8" t="s">
        <v>338</v>
      </c>
      <c r="C74" s="57" t="s">
        <v>339</v>
      </c>
      <c r="D74" s="54" t="s">
        <v>340</v>
      </c>
      <c r="E74" s="6" t="s">
        <v>143</v>
      </c>
      <c r="F74" s="19">
        <v>20000000</v>
      </c>
      <c r="G74" s="24">
        <v>11226</v>
      </c>
      <c r="H74" s="24">
        <v>0.39</v>
      </c>
      <c r="I74" s="31"/>
      <c r="J74" s="31"/>
      <c r="K74" s="35"/>
    </row>
    <row r="75" spans="2:11" x14ac:dyDescent="0.35">
      <c r="B75" s="8" t="s">
        <v>341</v>
      </c>
      <c r="C75" s="57" t="s">
        <v>342</v>
      </c>
      <c r="D75" s="54" t="s">
        <v>343</v>
      </c>
      <c r="E75" s="6" t="s">
        <v>344</v>
      </c>
      <c r="F75" s="19">
        <v>3064119</v>
      </c>
      <c r="G75" s="24">
        <v>10592.66</v>
      </c>
      <c r="H75" s="24">
        <v>0.37</v>
      </c>
      <c r="I75" s="31"/>
      <c r="J75" s="31"/>
      <c r="K75" s="35"/>
    </row>
    <row r="76" spans="2:11" x14ac:dyDescent="0.35">
      <c r="B76" s="8" t="s">
        <v>345</v>
      </c>
      <c r="C76" s="57" t="s">
        <v>346</v>
      </c>
      <c r="D76" s="54" t="s">
        <v>347</v>
      </c>
      <c r="E76" s="6" t="s">
        <v>312</v>
      </c>
      <c r="F76" s="19">
        <v>553893</v>
      </c>
      <c r="G76" s="24">
        <v>9698.39</v>
      </c>
      <c r="H76" s="24">
        <v>0.34</v>
      </c>
      <c r="I76" s="31"/>
      <c r="J76" s="31"/>
      <c r="K76" s="35"/>
    </row>
    <row r="77" spans="2:11" x14ac:dyDescent="0.35">
      <c r="B77" s="8" t="s">
        <v>348</v>
      </c>
      <c r="C77" s="57" t="s">
        <v>349</v>
      </c>
      <c r="D77" s="54" t="s">
        <v>350</v>
      </c>
      <c r="E77" s="6" t="s">
        <v>123</v>
      </c>
      <c r="F77" s="19">
        <v>6500000</v>
      </c>
      <c r="G77" s="24">
        <v>8853</v>
      </c>
      <c r="H77" s="24">
        <v>0.31</v>
      </c>
      <c r="I77" s="31"/>
      <c r="J77" s="31"/>
      <c r="K77" s="35"/>
    </row>
    <row r="78" spans="2:11" x14ac:dyDescent="0.35">
      <c r="B78" s="8" t="s">
        <v>351</v>
      </c>
      <c r="C78" s="57" t="s">
        <v>352</v>
      </c>
      <c r="D78" s="54" t="s">
        <v>353</v>
      </c>
      <c r="E78" s="6" t="s">
        <v>150</v>
      </c>
      <c r="F78" s="19">
        <v>1550000</v>
      </c>
      <c r="G78" s="24">
        <v>8516.48</v>
      </c>
      <c r="H78" s="24">
        <v>0.3</v>
      </c>
      <c r="I78" s="31"/>
      <c r="J78" s="31"/>
      <c r="K78" s="35"/>
    </row>
    <row r="79" spans="2:11" x14ac:dyDescent="0.35">
      <c r="B79" s="8" t="s">
        <v>140</v>
      </c>
      <c r="C79" s="57" t="s">
        <v>141</v>
      </c>
      <c r="D79" s="54" t="s">
        <v>142</v>
      </c>
      <c r="E79" s="6" t="s">
        <v>143</v>
      </c>
      <c r="F79" s="19">
        <v>1662530</v>
      </c>
      <c r="G79" s="24">
        <v>8384.14</v>
      </c>
      <c r="H79" s="24">
        <v>0.28999999999999998</v>
      </c>
      <c r="I79" s="31"/>
      <c r="J79" s="31"/>
      <c r="K79" s="35"/>
    </row>
    <row r="80" spans="2:11" x14ac:dyDescent="0.35">
      <c r="B80" s="8" t="s">
        <v>354</v>
      </c>
      <c r="C80" s="57" t="s">
        <v>355</v>
      </c>
      <c r="D80" s="54" t="s">
        <v>356</v>
      </c>
      <c r="E80" s="6" t="s">
        <v>196</v>
      </c>
      <c r="F80" s="19">
        <v>968454</v>
      </c>
      <c r="G80" s="24">
        <v>6326.91</v>
      </c>
      <c r="H80" s="24">
        <v>0.22</v>
      </c>
      <c r="I80" s="31"/>
      <c r="J80" s="31"/>
      <c r="K80" s="35"/>
    </row>
    <row r="81" spans="2:11" x14ac:dyDescent="0.35">
      <c r="B81" s="8" t="s">
        <v>357</v>
      </c>
      <c r="C81" s="57" t="s">
        <v>358</v>
      </c>
      <c r="D81" s="54" t="s">
        <v>359</v>
      </c>
      <c r="E81" s="6" t="s">
        <v>127</v>
      </c>
      <c r="F81" s="19">
        <v>1388764</v>
      </c>
      <c r="G81" s="24">
        <v>2849.74</v>
      </c>
      <c r="H81" s="24">
        <v>0.1</v>
      </c>
      <c r="I81" s="31"/>
      <c r="J81" s="31"/>
      <c r="K81" s="35"/>
    </row>
    <row r="82" spans="2:11" x14ac:dyDescent="0.35">
      <c r="B82" s="8" t="s">
        <v>360</v>
      </c>
      <c r="C82" s="57" t="s">
        <v>361</v>
      </c>
      <c r="D82" s="54" t="s">
        <v>362</v>
      </c>
      <c r="E82" s="6" t="s">
        <v>312</v>
      </c>
      <c r="F82" s="19">
        <v>452200</v>
      </c>
      <c r="G82" s="24">
        <v>31.93</v>
      </c>
      <c r="H82" s="24" t="s">
        <v>4923</v>
      </c>
      <c r="I82" s="31"/>
      <c r="J82" s="31"/>
      <c r="K82" s="35"/>
    </row>
    <row r="83" spans="2:11" x14ac:dyDescent="0.35">
      <c r="B83" s="8" t="s">
        <v>363</v>
      </c>
      <c r="C83" s="57" t="s">
        <v>364</v>
      </c>
      <c r="D83" s="54" t="s">
        <v>365</v>
      </c>
      <c r="E83" s="6" t="s">
        <v>250</v>
      </c>
      <c r="F83" s="19">
        <v>1682520</v>
      </c>
      <c r="G83" s="61">
        <v>0</v>
      </c>
      <c r="H83" s="24" t="s">
        <v>4923</v>
      </c>
      <c r="I83" s="31"/>
      <c r="J83" s="31"/>
      <c r="K83" s="35" t="s">
        <v>4964</v>
      </c>
    </row>
    <row r="84" spans="2:11" x14ac:dyDescent="0.35">
      <c r="C84" s="58" t="s">
        <v>171</v>
      </c>
      <c r="D84" s="54"/>
      <c r="E84" s="6"/>
      <c r="F84" s="19"/>
      <c r="G84" s="25">
        <v>2676004.29</v>
      </c>
      <c r="H84" s="25">
        <v>93.31</v>
      </c>
      <c r="I84" s="31"/>
      <c r="J84" s="31"/>
      <c r="K84" s="35"/>
    </row>
    <row r="85" spans="2:11" x14ac:dyDescent="0.35">
      <c r="C85" s="57"/>
      <c r="D85" s="54"/>
      <c r="E85" s="6"/>
      <c r="F85" s="19"/>
      <c r="G85" s="24"/>
      <c r="H85" s="24"/>
      <c r="I85" s="31"/>
      <c r="J85" s="31"/>
      <c r="K85" s="35"/>
    </row>
    <row r="86" spans="2:11" x14ac:dyDescent="0.35">
      <c r="C86" s="59" t="s">
        <v>3</v>
      </c>
      <c r="D86" s="54"/>
      <c r="E86" s="6"/>
      <c r="F86" s="19"/>
      <c r="G86" s="24"/>
      <c r="H86" s="24"/>
      <c r="I86" s="31"/>
      <c r="J86" s="31"/>
      <c r="K86" s="35"/>
    </row>
    <row r="87" spans="2:11" x14ac:dyDescent="0.35">
      <c r="B87" s="8" t="s">
        <v>172</v>
      </c>
      <c r="C87" s="57" t="s">
        <v>173</v>
      </c>
      <c r="D87" s="54" t="s">
        <v>174</v>
      </c>
      <c r="E87" s="6" t="s">
        <v>175</v>
      </c>
      <c r="F87" s="19">
        <v>81000</v>
      </c>
      <c r="G87" s="61">
        <v>0</v>
      </c>
      <c r="H87" s="24" t="s">
        <v>4923</v>
      </c>
      <c r="I87" s="31"/>
      <c r="J87" s="31"/>
      <c r="K87" s="35" t="s">
        <v>4963</v>
      </c>
    </row>
    <row r="88" spans="2:11" x14ac:dyDescent="0.35">
      <c r="B88" s="8" t="s">
        <v>176</v>
      </c>
      <c r="C88" s="57" t="s">
        <v>177</v>
      </c>
      <c r="D88" s="54" t="s">
        <v>178</v>
      </c>
      <c r="E88" s="6" t="s">
        <v>104</v>
      </c>
      <c r="F88" s="19">
        <v>500000</v>
      </c>
      <c r="G88" s="61">
        <v>0</v>
      </c>
      <c r="H88" s="24" t="s">
        <v>4923</v>
      </c>
      <c r="I88" s="31"/>
      <c r="J88" s="31"/>
      <c r="K88" s="35" t="s">
        <v>4963</v>
      </c>
    </row>
    <row r="89" spans="2:11" x14ac:dyDescent="0.35">
      <c r="B89" s="8" t="s">
        <v>366</v>
      </c>
      <c r="C89" s="57" t="s">
        <v>367</v>
      </c>
      <c r="D89" s="54" t="s">
        <v>368</v>
      </c>
      <c r="E89" s="6" t="s">
        <v>369</v>
      </c>
      <c r="F89" s="19">
        <v>250</v>
      </c>
      <c r="G89" s="61">
        <v>0</v>
      </c>
      <c r="H89" s="24" t="s">
        <v>4923</v>
      </c>
      <c r="I89" s="31"/>
      <c r="J89" s="31"/>
      <c r="K89" s="35" t="s">
        <v>4963</v>
      </c>
    </row>
    <row r="90" spans="2:11" x14ac:dyDescent="0.35">
      <c r="C90" s="58" t="s">
        <v>171</v>
      </c>
      <c r="D90" s="54"/>
      <c r="E90" s="6"/>
      <c r="F90" s="19"/>
      <c r="G90" s="62">
        <v>0</v>
      </c>
      <c r="H90" s="25" t="s">
        <v>4923</v>
      </c>
      <c r="I90" s="31"/>
      <c r="J90" s="31"/>
      <c r="K90" s="35"/>
    </row>
    <row r="91" spans="2:11" x14ac:dyDescent="0.35">
      <c r="C91" s="57"/>
      <c r="D91" s="54"/>
      <c r="E91" s="6"/>
      <c r="F91" s="19"/>
      <c r="G91" s="24"/>
      <c r="H91" s="24"/>
      <c r="I91" s="31"/>
      <c r="J91" s="31"/>
      <c r="K91" s="35"/>
    </row>
    <row r="92" spans="2:11" x14ac:dyDescent="0.35">
      <c r="C92" s="59" t="s">
        <v>4</v>
      </c>
      <c r="D92" s="54"/>
      <c r="E92" s="6"/>
      <c r="F92" s="19"/>
      <c r="G92" s="24"/>
      <c r="H92" s="24"/>
      <c r="I92" s="31"/>
      <c r="J92" s="31"/>
      <c r="K92" s="35"/>
    </row>
    <row r="93" spans="2:11" x14ac:dyDescent="0.35">
      <c r="B93" s="8" t="s">
        <v>370</v>
      </c>
      <c r="C93" s="57" t="s">
        <v>371</v>
      </c>
      <c r="D93" s="54" t="s">
        <v>372</v>
      </c>
      <c r="E93" s="6" t="s">
        <v>104</v>
      </c>
      <c r="F93" s="19">
        <v>146000</v>
      </c>
      <c r="G93" s="24">
        <v>32125.040000000001</v>
      </c>
      <c r="H93" s="24">
        <v>1.1200000000000001</v>
      </c>
      <c r="I93" s="31"/>
      <c r="J93" s="31"/>
      <c r="K93" s="35"/>
    </row>
    <row r="94" spans="2:11" x14ac:dyDescent="0.35">
      <c r="C94" s="58" t="s">
        <v>171</v>
      </c>
      <c r="D94" s="54"/>
      <c r="E94" s="6"/>
      <c r="F94" s="19"/>
      <c r="G94" s="25">
        <v>32125.040000000001</v>
      </c>
      <c r="H94" s="25">
        <v>1.1200000000000001</v>
      </c>
      <c r="I94" s="31"/>
      <c r="J94" s="31"/>
      <c r="K94" s="35"/>
    </row>
    <row r="95" spans="2:11" x14ac:dyDescent="0.35">
      <c r="C95" s="57"/>
      <c r="D95" s="54"/>
      <c r="E95" s="6"/>
      <c r="F95" s="19"/>
      <c r="G95" s="24"/>
      <c r="H95" s="24"/>
      <c r="I95" s="31"/>
      <c r="J95" s="31"/>
      <c r="K95" s="35"/>
    </row>
    <row r="96" spans="2:11" x14ac:dyDescent="0.35">
      <c r="C96" s="58" t="s">
        <v>5</v>
      </c>
      <c r="D96" s="54"/>
      <c r="E96" s="6"/>
      <c r="F96" s="19"/>
      <c r="G96" s="24"/>
      <c r="H96" s="24"/>
      <c r="I96" s="31"/>
      <c r="J96" s="31"/>
      <c r="K96" s="35"/>
    </row>
    <row r="97" spans="1:11" x14ac:dyDescent="0.35">
      <c r="C97" s="57"/>
      <c r="D97" s="54"/>
      <c r="E97" s="6"/>
      <c r="F97" s="19"/>
      <c r="G97" s="24"/>
      <c r="H97" s="24"/>
      <c r="I97" s="31"/>
      <c r="J97" s="31"/>
      <c r="K97" s="35"/>
    </row>
    <row r="98" spans="1:11" x14ac:dyDescent="0.35">
      <c r="C98" s="58" t="s">
        <v>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C102" s="58" t="s">
        <v>8</v>
      </c>
      <c r="D102" s="54"/>
      <c r="E102" s="6"/>
      <c r="F102" s="19"/>
      <c r="G102" s="24" t="s">
        <v>2</v>
      </c>
      <c r="H102" s="24" t="s">
        <v>2</v>
      </c>
      <c r="I102" s="31"/>
      <c r="J102" s="31"/>
      <c r="K102" s="35"/>
    </row>
    <row r="103" spans="1:11" x14ac:dyDescent="0.35">
      <c r="C103" s="57"/>
      <c r="D103" s="54"/>
      <c r="E103" s="6"/>
      <c r="F103" s="19"/>
      <c r="G103" s="24"/>
      <c r="H103" s="24"/>
      <c r="I103" s="31"/>
      <c r="J103" s="31"/>
      <c r="K103" s="35"/>
    </row>
    <row r="104" spans="1:11" x14ac:dyDescent="0.35">
      <c r="C104" s="58" t="s">
        <v>9</v>
      </c>
      <c r="D104" s="54"/>
      <c r="E104" s="6"/>
      <c r="F104" s="19"/>
      <c r="G104" s="24" t="s">
        <v>2</v>
      </c>
      <c r="H104" s="24" t="s">
        <v>2</v>
      </c>
      <c r="I104" s="31"/>
      <c r="J104" s="31"/>
      <c r="K104" s="35"/>
    </row>
    <row r="105" spans="1:11" x14ac:dyDescent="0.35">
      <c r="C105" s="57"/>
      <c r="D105" s="54"/>
      <c r="E105" s="6"/>
      <c r="F105" s="19"/>
      <c r="G105" s="24"/>
      <c r="H105" s="24"/>
      <c r="I105" s="31"/>
      <c r="J105" s="31"/>
      <c r="K105" s="35"/>
    </row>
    <row r="106" spans="1:11" x14ac:dyDescent="0.35">
      <c r="C106" s="58" t="s">
        <v>10</v>
      </c>
      <c r="D106" s="54"/>
      <c r="E106" s="6"/>
      <c r="F106" s="19"/>
      <c r="G106" s="24" t="s">
        <v>2</v>
      </c>
      <c r="H106" s="24" t="s">
        <v>2</v>
      </c>
      <c r="I106" s="31"/>
      <c r="J106" s="31"/>
      <c r="K106" s="35"/>
    </row>
    <row r="107" spans="1:11" x14ac:dyDescent="0.35">
      <c r="C107" s="57"/>
      <c r="D107" s="54"/>
      <c r="E107" s="6"/>
      <c r="F107" s="19"/>
      <c r="G107" s="24"/>
      <c r="H107" s="24"/>
      <c r="I107" s="31"/>
      <c r="J107" s="31"/>
      <c r="K107" s="35"/>
    </row>
    <row r="108" spans="1:11" x14ac:dyDescent="0.35">
      <c r="A108" s="10"/>
      <c r="B108" s="28"/>
      <c r="C108" s="58" t="s">
        <v>11</v>
      </c>
      <c r="D108" s="54"/>
      <c r="E108" s="6"/>
      <c r="F108" s="19"/>
      <c r="G108" s="24"/>
      <c r="H108" s="24"/>
      <c r="I108" s="31"/>
      <c r="J108" s="31"/>
      <c r="K108" s="35"/>
    </row>
    <row r="109" spans="1:11" x14ac:dyDescent="0.35">
      <c r="A109" s="28"/>
      <c r="B109" s="28"/>
      <c r="C109" s="58" t="s">
        <v>13</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14</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11" x14ac:dyDescent="0.35">
      <c r="C113" s="59" t="s">
        <v>15</v>
      </c>
      <c r="D113" s="54"/>
      <c r="E113" s="6"/>
      <c r="F113" s="19"/>
      <c r="G113" s="24"/>
      <c r="H113" s="24"/>
      <c r="I113" s="31"/>
      <c r="J113" s="31"/>
      <c r="K113" s="35"/>
    </row>
    <row r="114" spans="1:11" x14ac:dyDescent="0.35">
      <c r="B114" s="8" t="s">
        <v>182</v>
      </c>
      <c r="C114" s="57" t="s">
        <v>183</v>
      </c>
      <c r="D114" s="54" t="s">
        <v>184</v>
      </c>
      <c r="E114" s="6" t="s">
        <v>185</v>
      </c>
      <c r="F114" s="19">
        <v>3500000</v>
      </c>
      <c r="G114" s="24">
        <v>3423.47</v>
      </c>
      <c r="H114" s="24">
        <v>0.12</v>
      </c>
      <c r="I114" s="31">
        <v>6.5805999999999996</v>
      </c>
      <c r="J114" s="31"/>
      <c r="K114" s="35"/>
    </row>
    <row r="115" spans="1:11" x14ac:dyDescent="0.35">
      <c r="C115" s="58" t="s">
        <v>171</v>
      </c>
      <c r="D115" s="54"/>
      <c r="E115" s="6"/>
      <c r="F115" s="19"/>
      <c r="G115" s="25">
        <v>3423.47</v>
      </c>
      <c r="H115" s="25">
        <v>0.12</v>
      </c>
      <c r="I115" s="31"/>
      <c r="J115" s="31"/>
      <c r="K115" s="35"/>
    </row>
    <row r="116" spans="1:11" x14ac:dyDescent="0.35">
      <c r="C116" s="57"/>
      <c r="D116" s="54"/>
      <c r="E116" s="6"/>
      <c r="F116" s="19"/>
      <c r="G116" s="24"/>
      <c r="H116" s="24"/>
      <c r="I116" s="31"/>
      <c r="J116" s="31"/>
      <c r="K116" s="35"/>
    </row>
    <row r="117" spans="1:11" x14ac:dyDescent="0.35">
      <c r="C117" s="58" t="s">
        <v>16</v>
      </c>
      <c r="D117" s="54"/>
      <c r="E117" s="6"/>
      <c r="F117" s="19"/>
      <c r="G117" s="24" t="s">
        <v>2</v>
      </c>
      <c r="H117" s="24" t="s">
        <v>2</v>
      </c>
      <c r="I117" s="31"/>
      <c r="J117" s="31"/>
      <c r="K117" s="35"/>
    </row>
    <row r="118" spans="1:11" x14ac:dyDescent="0.35">
      <c r="C118" s="57"/>
      <c r="D118" s="54"/>
      <c r="E118" s="6"/>
      <c r="F118" s="19"/>
      <c r="G118" s="24"/>
      <c r="H118" s="24"/>
      <c r="I118" s="31"/>
      <c r="J118" s="31"/>
      <c r="K118" s="35"/>
    </row>
    <row r="119" spans="1:11" x14ac:dyDescent="0.35">
      <c r="C119" s="58" t="s">
        <v>17</v>
      </c>
      <c r="D119" s="54"/>
      <c r="E119" s="6"/>
      <c r="F119" s="19"/>
      <c r="G119" s="24" t="s">
        <v>2</v>
      </c>
      <c r="H119" s="24" t="s">
        <v>2</v>
      </c>
      <c r="I119" s="31"/>
      <c r="J119" s="31"/>
      <c r="K119" s="35"/>
    </row>
    <row r="120" spans="1:11" x14ac:dyDescent="0.35">
      <c r="C120" s="57"/>
      <c r="D120" s="54"/>
      <c r="E120" s="6"/>
      <c r="F120" s="19"/>
      <c r="G120" s="24"/>
      <c r="H120" s="24"/>
      <c r="I120" s="31"/>
      <c r="J120" s="31"/>
      <c r="K120" s="35"/>
    </row>
    <row r="121" spans="1:11" x14ac:dyDescent="0.35">
      <c r="A121" s="10"/>
      <c r="B121" s="28"/>
      <c r="C121" s="58" t="s">
        <v>18</v>
      </c>
      <c r="D121" s="54"/>
      <c r="E121" s="6"/>
      <c r="F121" s="19"/>
      <c r="G121" s="24"/>
      <c r="H121" s="24"/>
      <c r="I121" s="31"/>
      <c r="J121" s="31"/>
      <c r="K121" s="35"/>
    </row>
    <row r="122" spans="1:11" x14ac:dyDescent="0.35">
      <c r="A122" s="28"/>
      <c r="B122" s="28"/>
      <c r="C122" s="58" t="s">
        <v>19</v>
      </c>
      <c r="D122" s="54"/>
      <c r="E122" s="6"/>
      <c r="F122" s="19"/>
      <c r="G122" s="24" t="s">
        <v>2</v>
      </c>
      <c r="H122" s="24" t="s">
        <v>2</v>
      </c>
      <c r="I122" s="31"/>
      <c r="J122" s="31"/>
      <c r="K122" s="35"/>
    </row>
    <row r="123" spans="1:11" x14ac:dyDescent="0.35">
      <c r="A123" s="28"/>
      <c r="B123" s="28"/>
      <c r="C123" s="58"/>
      <c r="D123" s="54"/>
      <c r="E123" s="6"/>
      <c r="F123" s="19"/>
      <c r="G123" s="24"/>
      <c r="H123" s="24"/>
      <c r="I123" s="31"/>
      <c r="J123" s="31"/>
      <c r="K123" s="35"/>
    </row>
    <row r="124" spans="1:11" x14ac:dyDescent="0.35">
      <c r="A124" s="28"/>
      <c r="B124" s="28"/>
      <c r="C124" s="58" t="s">
        <v>20</v>
      </c>
      <c r="D124" s="54"/>
      <c r="E124" s="6"/>
      <c r="F124" s="19"/>
      <c r="G124" s="24" t="s">
        <v>2</v>
      </c>
      <c r="H124" s="24" t="s">
        <v>2</v>
      </c>
      <c r="I124" s="31"/>
      <c r="J124" s="31"/>
      <c r="K124" s="35"/>
    </row>
    <row r="125" spans="1:11" x14ac:dyDescent="0.35">
      <c r="A125" s="28"/>
      <c r="B125" s="28"/>
      <c r="C125" s="58"/>
      <c r="D125" s="54"/>
      <c r="E125" s="6"/>
      <c r="F125" s="19"/>
      <c r="G125" s="24"/>
      <c r="H125" s="24"/>
      <c r="I125" s="31"/>
      <c r="J125" s="31"/>
      <c r="K125" s="35"/>
    </row>
    <row r="126" spans="1:11" x14ac:dyDescent="0.35">
      <c r="A126" s="28"/>
      <c r="B126" s="28"/>
      <c r="C126" s="58" t="s">
        <v>21</v>
      </c>
      <c r="D126" s="54"/>
      <c r="E126" s="6"/>
      <c r="F126" s="19"/>
      <c r="G126" s="24" t="s">
        <v>2</v>
      </c>
      <c r="H126" s="24" t="s">
        <v>2</v>
      </c>
      <c r="I126" s="31"/>
      <c r="J126" s="31"/>
      <c r="K126" s="35"/>
    </row>
    <row r="127" spans="1:11" x14ac:dyDescent="0.35">
      <c r="A127" s="28"/>
      <c r="B127" s="28"/>
      <c r="C127" s="58"/>
      <c r="D127" s="54"/>
      <c r="E127" s="6"/>
      <c r="F127" s="19"/>
      <c r="G127" s="24"/>
      <c r="H127" s="24"/>
      <c r="I127" s="31"/>
      <c r="J127" s="31"/>
      <c r="K127" s="35"/>
    </row>
    <row r="128" spans="1:11" x14ac:dyDescent="0.35">
      <c r="A128" s="28"/>
      <c r="B128" s="28"/>
      <c r="C128" s="58" t="s">
        <v>22</v>
      </c>
      <c r="D128" s="54"/>
      <c r="E128" s="6"/>
      <c r="F128" s="19"/>
      <c r="G128" s="24" t="s">
        <v>2</v>
      </c>
      <c r="H128" s="24" t="s">
        <v>2</v>
      </c>
      <c r="I128" s="31"/>
      <c r="J128" s="31"/>
      <c r="K128" s="35"/>
    </row>
    <row r="129" spans="1:54" x14ac:dyDescent="0.35">
      <c r="A129" s="28"/>
      <c r="B129" s="28"/>
      <c r="C129" s="58"/>
      <c r="D129" s="54"/>
      <c r="E129" s="6"/>
      <c r="F129" s="19"/>
      <c r="G129" s="24"/>
      <c r="H129" s="24"/>
      <c r="I129" s="31"/>
      <c r="J129" s="31"/>
      <c r="K129" s="35"/>
    </row>
    <row r="130" spans="1:54" x14ac:dyDescent="0.35">
      <c r="A130" s="28"/>
      <c r="B130" s="28"/>
      <c r="C130" s="58" t="s">
        <v>23</v>
      </c>
      <c r="D130" s="54"/>
      <c r="E130" s="6"/>
      <c r="F130" s="19"/>
      <c r="G130" s="24" t="s">
        <v>2</v>
      </c>
      <c r="H130" s="24" t="s">
        <v>2</v>
      </c>
      <c r="I130" s="31"/>
      <c r="J130" s="31"/>
      <c r="K130" s="35"/>
    </row>
    <row r="131" spans="1:54" x14ac:dyDescent="0.35">
      <c r="A131" s="28"/>
      <c r="B131" s="28"/>
      <c r="C131" s="58"/>
      <c r="D131" s="54"/>
      <c r="E131" s="6"/>
      <c r="F131" s="19"/>
      <c r="G131" s="24"/>
      <c r="H131" s="24"/>
      <c r="I131" s="31"/>
      <c r="J131" s="31"/>
      <c r="K131" s="35"/>
    </row>
    <row r="132" spans="1:54" x14ac:dyDescent="0.35">
      <c r="C132" s="59" t="s">
        <v>24</v>
      </c>
      <c r="D132" s="54"/>
      <c r="E132" s="6"/>
      <c r="F132" s="19"/>
      <c r="G132" s="24"/>
      <c r="H132" s="24"/>
      <c r="I132" s="31"/>
      <c r="J132" s="31"/>
      <c r="K132" s="35"/>
    </row>
    <row r="133" spans="1:54" x14ac:dyDescent="0.35">
      <c r="B133" s="8" t="s">
        <v>186</v>
      </c>
      <c r="C133" s="57" t="s">
        <v>187</v>
      </c>
      <c r="D133" s="54"/>
      <c r="E133" s="6"/>
      <c r="F133" s="19"/>
      <c r="G133" s="24">
        <v>117489.39</v>
      </c>
      <c r="H133" s="24">
        <v>4.0999999999999996</v>
      </c>
      <c r="I133" s="31"/>
      <c r="J133" s="31"/>
      <c r="K133" s="35"/>
    </row>
    <row r="134" spans="1:54" x14ac:dyDescent="0.35">
      <c r="C134" s="58" t="s">
        <v>171</v>
      </c>
      <c r="D134" s="54"/>
      <c r="E134" s="6"/>
      <c r="F134" s="19"/>
      <c r="G134" s="25">
        <v>117489.39</v>
      </c>
      <c r="H134" s="25">
        <v>4.0999999999999996</v>
      </c>
      <c r="I134" s="31"/>
      <c r="J134" s="31"/>
      <c r="K134" s="35"/>
    </row>
    <row r="135" spans="1:54" x14ac:dyDescent="0.35">
      <c r="C135" s="57"/>
      <c r="D135" s="54"/>
      <c r="E135" s="6"/>
      <c r="F135" s="19"/>
      <c r="G135" s="24"/>
      <c r="H135" s="24"/>
      <c r="I135" s="31"/>
      <c r="J135" s="31"/>
      <c r="K135" s="35"/>
    </row>
    <row r="136" spans="1:54" x14ac:dyDescent="0.35">
      <c r="A136" s="10"/>
      <c r="B136" s="28"/>
      <c r="C136" s="58" t="s">
        <v>25</v>
      </c>
      <c r="D136" s="54"/>
      <c r="E136" s="6"/>
      <c r="F136" s="19"/>
      <c r="G136" s="24"/>
      <c r="H136" s="24"/>
      <c r="I136" s="31"/>
      <c r="J136" s="31"/>
      <c r="K136" s="35"/>
    </row>
    <row r="137" spans="1:54" s="2" customFormat="1" ht="13.5" x14ac:dyDescent="0.35">
      <c r="A137" s="28"/>
      <c r="B137" s="28"/>
      <c r="C137" s="57" t="s">
        <v>4922</v>
      </c>
      <c r="D137" s="54"/>
      <c r="E137" s="6"/>
      <c r="F137" s="19"/>
      <c r="G137" s="24">
        <v>34660</v>
      </c>
      <c r="H137" s="24">
        <v>1.21</v>
      </c>
      <c r="I137" s="31"/>
      <c r="J137" s="31"/>
      <c r="K137" s="35"/>
      <c r="L137" s="3"/>
      <c r="AI137" s="3"/>
      <c r="AV137" s="3"/>
      <c r="AX137" s="3"/>
      <c r="BB137" s="3"/>
    </row>
    <row r="138" spans="1:54" x14ac:dyDescent="0.35">
      <c r="B138" s="8"/>
      <c r="C138" s="57" t="s">
        <v>188</v>
      </c>
      <c r="D138" s="54"/>
      <c r="E138" s="6"/>
      <c r="F138" s="19"/>
      <c r="G138" s="24">
        <v>4027.2200000000012</v>
      </c>
      <c r="H138" s="24">
        <v>0.14000000000000012</v>
      </c>
      <c r="I138" s="31"/>
      <c r="J138" s="31"/>
      <c r="K138" s="35"/>
    </row>
    <row r="139" spans="1:54" x14ac:dyDescent="0.35">
      <c r="C139" s="58" t="s">
        <v>171</v>
      </c>
      <c r="D139" s="54"/>
      <c r="E139" s="6"/>
      <c r="F139" s="19"/>
      <c r="G139" s="25">
        <v>38687.22</v>
      </c>
      <c r="H139" s="25">
        <v>1.35</v>
      </c>
      <c r="I139" s="31"/>
      <c r="J139" s="31"/>
      <c r="K139" s="35"/>
    </row>
    <row r="140" spans="1:54" x14ac:dyDescent="0.35">
      <c r="C140" s="57"/>
      <c r="D140" s="54"/>
      <c r="E140" s="6"/>
      <c r="F140" s="19"/>
      <c r="G140" s="24"/>
      <c r="H140" s="24"/>
      <c r="I140" s="31"/>
      <c r="J140" s="31"/>
      <c r="K140" s="35"/>
    </row>
    <row r="141" spans="1:54" x14ac:dyDescent="0.35">
      <c r="C141" s="60" t="s">
        <v>189</v>
      </c>
      <c r="D141" s="55"/>
      <c r="E141" s="5"/>
      <c r="F141" s="20"/>
      <c r="G141" s="26">
        <v>2867729.41</v>
      </c>
      <c r="H141" s="26">
        <v>100</v>
      </c>
      <c r="I141" s="32"/>
      <c r="J141" s="32"/>
      <c r="K141" s="36"/>
    </row>
    <row r="143" spans="1:54" s="50" customFormat="1" ht="15" x14ac:dyDescent="0.4">
      <c r="C143" s="50" t="s">
        <v>4673</v>
      </c>
      <c r="F143" s="51"/>
      <c r="G143" s="51"/>
      <c r="H143" s="51"/>
    </row>
    <row r="144" spans="1:54" s="42" customFormat="1" ht="27" x14ac:dyDescent="0.35">
      <c r="B144" s="43"/>
      <c r="C144" s="43" t="s">
        <v>4668</v>
      </c>
      <c r="D144" s="43" t="s">
        <v>4669</v>
      </c>
      <c r="E144" s="43" t="s">
        <v>4670</v>
      </c>
      <c r="F144" s="44" t="s">
        <v>34</v>
      </c>
      <c r="G144" s="45" t="s">
        <v>4671</v>
      </c>
      <c r="H144" s="44" t="s">
        <v>36</v>
      </c>
      <c r="I144" s="43" t="s">
        <v>39</v>
      </c>
    </row>
    <row r="145" spans="2:11" s="42" customFormat="1" ht="13.5" x14ac:dyDescent="0.35">
      <c r="B145" s="43"/>
      <c r="C145" s="43" t="s">
        <v>4667</v>
      </c>
      <c r="D145" s="43"/>
      <c r="E145" s="43"/>
      <c r="F145" s="44"/>
      <c r="G145" s="45"/>
      <c r="H145" s="44"/>
      <c r="I145" s="43"/>
    </row>
    <row r="146" spans="2:11" s="2" customFormat="1" ht="13.5" x14ac:dyDescent="0.35">
      <c r="B146" s="46">
        <v>2300125</v>
      </c>
      <c r="C146" s="46" t="s">
        <v>4943</v>
      </c>
      <c r="D146" s="46" t="s">
        <v>4666</v>
      </c>
      <c r="E146" s="46" t="s">
        <v>12</v>
      </c>
      <c r="F146" s="47">
        <v>184950</v>
      </c>
      <c r="G146" s="47">
        <v>43685.5599</v>
      </c>
      <c r="H146" s="47">
        <v>1.52</v>
      </c>
      <c r="I146" s="46"/>
    </row>
    <row r="147" spans="2:11" s="1" customFormat="1" ht="13.5" x14ac:dyDescent="0.35">
      <c r="B147" s="48"/>
      <c r="C147" s="48" t="s">
        <v>4676</v>
      </c>
      <c r="D147" s="48"/>
      <c r="E147" s="48"/>
      <c r="F147" s="49"/>
      <c r="G147" s="49"/>
      <c r="H147" s="49"/>
      <c r="I147" s="48"/>
    </row>
    <row r="148" spans="2:11" s="2" customFormat="1" ht="13.5" x14ac:dyDescent="0.35">
      <c r="B148" s="46">
        <v>2218984</v>
      </c>
      <c r="C148" s="46" t="s">
        <v>4787</v>
      </c>
      <c r="D148" s="46" t="s">
        <v>4675</v>
      </c>
      <c r="E148" s="46" t="s">
        <v>50</v>
      </c>
      <c r="F148" s="47">
        <v>-132825</v>
      </c>
      <c r="G148" s="47">
        <v>-11021.951325</v>
      </c>
      <c r="H148" s="47">
        <v>-0.38</v>
      </c>
      <c r="I148" s="46"/>
    </row>
    <row r="149" spans="2:11" s="1" customFormat="1" ht="13.5" x14ac:dyDescent="0.35">
      <c r="B149" s="48"/>
      <c r="C149" s="48" t="s">
        <v>4672</v>
      </c>
      <c r="D149" s="48"/>
      <c r="E149" s="48"/>
      <c r="F149" s="49"/>
      <c r="G149" s="49">
        <v>32663.608574999998</v>
      </c>
      <c r="H149" s="49">
        <v>1.1400000000000001</v>
      </c>
      <c r="I149" s="48"/>
    </row>
    <row r="151" spans="2:11" x14ac:dyDescent="0.35">
      <c r="C151" s="1" t="s">
        <v>190</v>
      </c>
    </row>
    <row r="152" spans="2:11" x14ac:dyDescent="0.35">
      <c r="C152" s="37" t="s">
        <v>191</v>
      </c>
      <c r="D152" s="37"/>
      <c r="E152" s="37"/>
      <c r="F152" s="37"/>
      <c r="G152" s="37"/>
      <c r="H152" s="37"/>
      <c r="I152" s="37"/>
      <c r="J152" s="37"/>
      <c r="K152" s="37"/>
    </row>
    <row r="153" spans="2:11" x14ac:dyDescent="0.35">
      <c r="C153" s="2" t="s">
        <v>192</v>
      </c>
    </row>
    <row r="154" spans="2:11" x14ac:dyDescent="0.35">
      <c r="C154" s="2" t="s">
        <v>193</v>
      </c>
    </row>
    <row r="155" spans="2:11" ht="30" customHeight="1" x14ac:dyDescent="0.35">
      <c r="C155" s="81" t="s">
        <v>194</v>
      </c>
      <c r="D155" s="82"/>
      <c r="E155" s="82"/>
      <c r="F155" s="82"/>
      <c r="G155" s="82"/>
      <c r="H155" s="82"/>
      <c r="I155" s="82"/>
      <c r="J155" s="82"/>
      <c r="K155" s="82"/>
    </row>
    <row r="156" spans="2:11" x14ac:dyDescent="0.35">
      <c r="C156" s="2" t="s">
        <v>195</v>
      </c>
    </row>
    <row r="158" spans="2:11" x14ac:dyDescent="0.35">
      <c r="C158" s="78" t="s">
        <v>5006</v>
      </c>
      <c r="E158" s="78" t="s">
        <v>5007</v>
      </c>
      <c r="F158" s="79"/>
    </row>
    <row r="159" spans="2:11" x14ac:dyDescent="0.35">
      <c r="E159" s="2" t="s">
        <v>5009</v>
      </c>
    </row>
  </sheetData>
  <mergeCells count="1">
    <mergeCell ref="C155:K155"/>
  </mergeCells>
  <hyperlinks>
    <hyperlink ref="J2" location="'Index'!A1" display="'Index'!A1" xr:uid="{1739C27C-27BF-4945-9291-28FE8152B184}"/>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FC4C-DE33-4F8C-84E3-38961EB04D2C}">
  <sheetPr codeName="Sheet1"/>
  <dimension ref="A1:IV541"/>
  <sheetViews>
    <sheetView showGridLines="0" zoomScale="90" zoomScaleNormal="90" workbookViewId="0">
      <pane ySplit="6" topLeftCell="A52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2101</v>
      </c>
      <c r="J2" s="38" t="s">
        <v>4662</v>
      </c>
    </row>
    <row r="3" spans="1:54" ht="16" x14ac:dyDescent="0.4">
      <c r="C3" s="1" t="s">
        <v>28</v>
      </c>
      <c r="D3" s="21" t="s">
        <v>2102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11241000</v>
      </c>
      <c r="G10" s="24">
        <v>142209.89000000001</v>
      </c>
      <c r="H10" s="24">
        <v>4.42</v>
      </c>
      <c r="I10" s="31"/>
      <c r="J10" s="31"/>
      <c r="K10" s="35"/>
    </row>
    <row r="11" spans="1:54" x14ac:dyDescent="0.35">
      <c r="B11" s="8" t="s">
        <v>58</v>
      </c>
      <c r="C11" s="57" t="s">
        <v>59</v>
      </c>
      <c r="D11" s="54" t="s">
        <v>60</v>
      </c>
      <c r="E11" s="6" t="s">
        <v>43</v>
      </c>
      <c r="F11" s="19">
        <v>13160000</v>
      </c>
      <c r="G11" s="24">
        <v>129770.76</v>
      </c>
      <c r="H11" s="24">
        <v>4.03</v>
      </c>
      <c r="I11" s="31"/>
      <c r="J11" s="31"/>
      <c r="K11" s="35"/>
    </row>
    <row r="12" spans="1:54" x14ac:dyDescent="0.35">
      <c r="B12" s="8" t="s">
        <v>44</v>
      </c>
      <c r="C12" s="57" t="s">
        <v>45</v>
      </c>
      <c r="D12" s="54" t="s">
        <v>46</v>
      </c>
      <c r="E12" s="6" t="s">
        <v>43</v>
      </c>
      <c r="F12" s="19">
        <v>6423200</v>
      </c>
      <c r="G12" s="24">
        <v>80469.850000000006</v>
      </c>
      <c r="H12" s="24">
        <v>2.5</v>
      </c>
      <c r="I12" s="31"/>
      <c r="J12" s="31"/>
      <c r="K12" s="35"/>
    </row>
    <row r="13" spans="1:54" x14ac:dyDescent="0.35">
      <c r="B13" s="8" t="s">
        <v>72</v>
      </c>
      <c r="C13" s="57" t="s">
        <v>73</v>
      </c>
      <c r="D13" s="54" t="s">
        <v>74</v>
      </c>
      <c r="E13" s="6" t="s">
        <v>43</v>
      </c>
      <c r="F13" s="19">
        <v>9544500</v>
      </c>
      <c r="G13" s="24">
        <v>73769.440000000002</v>
      </c>
      <c r="H13" s="24">
        <v>2.29</v>
      </c>
      <c r="I13" s="31"/>
      <c r="J13" s="31"/>
      <c r="K13" s="35"/>
    </row>
    <row r="14" spans="1:54" x14ac:dyDescent="0.35">
      <c r="B14" s="8" t="s">
        <v>260</v>
      </c>
      <c r="C14" s="57" t="s">
        <v>261</v>
      </c>
      <c r="D14" s="54" t="s">
        <v>262</v>
      </c>
      <c r="E14" s="6" t="s">
        <v>243</v>
      </c>
      <c r="F14" s="19">
        <v>4066950</v>
      </c>
      <c r="G14" s="24">
        <v>66140.81</v>
      </c>
      <c r="H14" s="24">
        <v>2.06</v>
      </c>
      <c r="I14" s="31"/>
      <c r="J14" s="31"/>
      <c r="K14" s="35"/>
    </row>
    <row r="15" spans="1:54" x14ac:dyDescent="0.35">
      <c r="B15" s="8" t="s">
        <v>381</v>
      </c>
      <c r="C15" s="57" t="s">
        <v>382</v>
      </c>
      <c r="D15" s="54" t="s">
        <v>383</v>
      </c>
      <c r="E15" s="6" t="s">
        <v>71</v>
      </c>
      <c r="F15" s="19">
        <v>9229550</v>
      </c>
      <c r="G15" s="24">
        <v>66092.81</v>
      </c>
      <c r="H15" s="24">
        <v>2.0499999999999998</v>
      </c>
      <c r="I15" s="31"/>
      <c r="J15" s="31"/>
      <c r="K15" s="35"/>
    </row>
    <row r="16" spans="1:54" x14ac:dyDescent="0.35">
      <c r="B16" s="8" t="s">
        <v>40</v>
      </c>
      <c r="C16" s="57" t="s">
        <v>41</v>
      </c>
      <c r="D16" s="54" t="s">
        <v>42</v>
      </c>
      <c r="E16" s="6" t="s">
        <v>43</v>
      </c>
      <c r="F16" s="19">
        <v>3401200</v>
      </c>
      <c r="G16" s="24">
        <v>57777.89</v>
      </c>
      <c r="H16" s="24">
        <v>1.8</v>
      </c>
      <c r="I16" s="31"/>
      <c r="J16" s="31"/>
      <c r="K16" s="35"/>
    </row>
    <row r="17" spans="2:11" x14ac:dyDescent="0.35">
      <c r="B17" s="8" t="s">
        <v>51</v>
      </c>
      <c r="C17" s="57" t="s">
        <v>52</v>
      </c>
      <c r="D17" s="54" t="s">
        <v>53</v>
      </c>
      <c r="E17" s="6" t="s">
        <v>50</v>
      </c>
      <c r="F17" s="19">
        <v>1225875</v>
      </c>
      <c r="G17" s="24">
        <v>50412.88</v>
      </c>
      <c r="H17" s="24">
        <v>1.57</v>
      </c>
      <c r="I17" s="31"/>
      <c r="J17" s="31"/>
      <c r="K17" s="35"/>
    </row>
    <row r="18" spans="2:11" x14ac:dyDescent="0.35">
      <c r="B18" s="8" t="s">
        <v>254</v>
      </c>
      <c r="C18" s="57" t="s">
        <v>255</v>
      </c>
      <c r="D18" s="54" t="s">
        <v>256</v>
      </c>
      <c r="E18" s="6" t="s">
        <v>96</v>
      </c>
      <c r="F18" s="19">
        <v>10868800</v>
      </c>
      <c r="G18" s="24">
        <v>48637.88</v>
      </c>
      <c r="H18" s="24">
        <v>1.51</v>
      </c>
      <c r="I18" s="31"/>
      <c r="J18" s="31"/>
      <c r="K18" s="35"/>
    </row>
    <row r="19" spans="2:11" x14ac:dyDescent="0.35">
      <c r="B19" s="8" t="s">
        <v>1966</v>
      </c>
      <c r="C19" s="57" t="s">
        <v>1967</v>
      </c>
      <c r="D19" s="54" t="s">
        <v>1968</v>
      </c>
      <c r="E19" s="6" t="s">
        <v>1969</v>
      </c>
      <c r="F19" s="19">
        <v>9458750</v>
      </c>
      <c r="G19" s="24">
        <v>41750.92</v>
      </c>
      <c r="H19" s="24">
        <v>1.3</v>
      </c>
      <c r="I19" s="31"/>
      <c r="J19" s="31"/>
      <c r="K19" s="35"/>
    </row>
    <row r="20" spans="2:11" x14ac:dyDescent="0.35">
      <c r="B20" s="8" t="s">
        <v>1045</v>
      </c>
      <c r="C20" s="57" t="s">
        <v>1046</v>
      </c>
      <c r="D20" s="54" t="s">
        <v>1047</v>
      </c>
      <c r="E20" s="6" t="s">
        <v>1048</v>
      </c>
      <c r="F20" s="19">
        <v>13132800</v>
      </c>
      <c r="G20" s="24">
        <v>38433.14</v>
      </c>
      <c r="H20" s="24">
        <v>1.19</v>
      </c>
      <c r="I20" s="31"/>
      <c r="J20" s="31"/>
      <c r="K20" s="35"/>
    </row>
    <row r="21" spans="2:11" x14ac:dyDescent="0.35">
      <c r="B21" s="8" t="s">
        <v>61</v>
      </c>
      <c r="C21" s="57" t="s">
        <v>62</v>
      </c>
      <c r="D21" s="54" t="s">
        <v>63</v>
      </c>
      <c r="E21" s="6" t="s">
        <v>43</v>
      </c>
      <c r="F21" s="19">
        <v>1865600</v>
      </c>
      <c r="G21" s="24">
        <v>35470.65</v>
      </c>
      <c r="H21" s="24">
        <v>1.1000000000000001</v>
      </c>
      <c r="I21" s="31"/>
      <c r="J21" s="31"/>
      <c r="K21" s="35"/>
    </row>
    <row r="22" spans="2:11" x14ac:dyDescent="0.35">
      <c r="B22" s="8" t="s">
        <v>430</v>
      </c>
      <c r="C22" s="57" t="s">
        <v>431</v>
      </c>
      <c r="D22" s="54" t="s">
        <v>432</v>
      </c>
      <c r="E22" s="6" t="s">
        <v>43</v>
      </c>
      <c r="F22" s="19">
        <v>32552000</v>
      </c>
      <c r="G22" s="24">
        <v>32942.620000000003</v>
      </c>
      <c r="H22" s="24">
        <v>1.02</v>
      </c>
      <c r="I22" s="31"/>
      <c r="J22" s="31"/>
      <c r="K22" s="35"/>
    </row>
    <row r="23" spans="2:11" x14ac:dyDescent="0.35">
      <c r="B23" s="8" t="s">
        <v>2103</v>
      </c>
      <c r="C23" s="57" t="s">
        <v>1810</v>
      </c>
      <c r="D23" s="54" t="s">
        <v>2104</v>
      </c>
      <c r="E23" s="6" t="s">
        <v>89</v>
      </c>
      <c r="F23" s="19">
        <v>7501000</v>
      </c>
      <c r="G23" s="24">
        <v>31691.73</v>
      </c>
      <c r="H23" s="24">
        <v>0.99</v>
      </c>
      <c r="I23" s="31"/>
      <c r="J23" s="31"/>
      <c r="K23" s="35"/>
    </row>
    <row r="24" spans="2:11" x14ac:dyDescent="0.35">
      <c r="B24" s="8" t="s">
        <v>949</v>
      </c>
      <c r="C24" s="57" t="s">
        <v>950</v>
      </c>
      <c r="D24" s="54" t="s">
        <v>951</v>
      </c>
      <c r="E24" s="6" t="s">
        <v>43</v>
      </c>
      <c r="F24" s="19">
        <v>3095000</v>
      </c>
      <c r="G24" s="24">
        <v>30677.64</v>
      </c>
      <c r="H24" s="24">
        <v>0.95</v>
      </c>
      <c r="I24" s="31"/>
      <c r="J24" s="31"/>
      <c r="K24" s="35"/>
    </row>
    <row r="25" spans="2:11" x14ac:dyDescent="0.35">
      <c r="B25" s="8" t="s">
        <v>2105</v>
      </c>
      <c r="C25" s="57" t="s">
        <v>2106</v>
      </c>
      <c r="D25" s="54" t="s">
        <v>2107</v>
      </c>
      <c r="E25" s="6" t="s">
        <v>1048</v>
      </c>
      <c r="F25" s="19">
        <v>755850</v>
      </c>
      <c r="G25" s="24">
        <v>29756.3</v>
      </c>
      <c r="H25" s="24">
        <v>0.93</v>
      </c>
      <c r="I25" s="31"/>
      <c r="J25" s="31"/>
      <c r="K25" s="35"/>
    </row>
    <row r="26" spans="2:11" x14ac:dyDescent="0.35">
      <c r="B26" s="8" t="s">
        <v>240</v>
      </c>
      <c r="C26" s="57" t="s">
        <v>241</v>
      </c>
      <c r="D26" s="54" t="s">
        <v>242</v>
      </c>
      <c r="E26" s="6" t="s">
        <v>243</v>
      </c>
      <c r="F26" s="19">
        <v>8479600</v>
      </c>
      <c r="G26" s="24">
        <v>29441.17</v>
      </c>
      <c r="H26" s="24">
        <v>0.92</v>
      </c>
      <c r="I26" s="31"/>
      <c r="J26" s="31"/>
      <c r="K26" s="35"/>
    </row>
    <row r="27" spans="2:11" x14ac:dyDescent="0.35">
      <c r="B27" s="8" t="s">
        <v>1077</v>
      </c>
      <c r="C27" s="57" t="s">
        <v>1078</v>
      </c>
      <c r="D27" s="54" t="s">
        <v>1079</v>
      </c>
      <c r="E27" s="6" t="s">
        <v>1080</v>
      </c>
      <c r="F27" s="19">
        <v>1281300</v>
      </c>
      <c r="G27" s="24">
        <v>29313.58</v>
      </c>
      <c r="H27" s="24">
        <v>0.91</v>
      </c>
      <c r="I27" s="31"/>
      <c r="J27" s="31"/>
      <c r="K27" s="35"/>
    </row>
    <row r="28" spans="2:11" x14ac:dyDescent="0.35">
      <c r="B28" s="8" t="s">
        <v>2016</v>
      </c>
      <c r="C28" s="57" t="s">
        <v>685</v>
      </c>
      <c r="D28" s="54" t="s">
        <v>2017</v>
      </c>
      <c r="E28" s="6" t="s">
        <v>89</v>
      </c>
      <c r="F28" s="19">
        <v>6506000</v>
      </c>
      <c r="G28" s="24">
        <v>29267.24</v>
      </c>
      <c r="H28" s="24">
        <v>0.91</v>
      </c>
      <c r="I28" s="31"/>
      <c r="J28" s="31"/>
      <c r="K28" s="35"/>
    </row>
    <row r="29" spans="2:11" x14ac:dyDescent="0.35">
      <c r="B29" s="8" t="s">
        <v>831</v>
      </c>
      <c r="C29" s="57" t="s">
        <v>832</v>
      </c>
      <c r="D29" s="54" t="s">
        <v>833</v>
      </c>
      <c r="E29" s="6" t="s">
        <v>135</v>
      </c>
      <c r="F29" s="19">
        <v>495300</v>
      </c>
      <c r="G29" s="24">
        <v>28495.599999999999</v>
      </c>
      <c r="H29" s="24">
        <v>0.89</v>
      </c>
      <c r="I29" s="31"/>
      <c r="J29" s="31"/>
      <c r="K29" s="35"/>
    </row>
    <row r="30" spans="2:11" x14ac:dyDescent="0.35">
      <c r="B30" s="8" t="s">
        <v>263</v>
      </c>
      <c r="C30" s="57" t="s">
        <v>264</v>
      </c>
      <c r="D30" s="54" t="s">
        <v>265</v>
      </c>
      <c r="E30" s="6" t="s">
        <v>160</v>
      </c>
      <c r="F30" s="19">
        <v>2451000</v>
      </c>
      <c r="G30" s="24">
        <v>27481.84</v>
      </c>
      <c r="H30" s="24">
        <v>0.85</v>
      </c>
      <c r="I30" s="31"/>
      <c r="J30" s="31"/>
      <c r="K30" s="35"/>
    </row>
    <row r="31" spans="2:11" x14ac:dyDescent="0.35">
      <c r="B31" s="8" t="s">
        <v>2095</v>
      </c>
      <c r="C31" s="57" t="s">
        <v>2096</v>
      </c>
      <c r="D31" s="54" t="s">
        <v>2097</v>
      </c>
      <c r="E31" s="6" t="s">
        <v>200</v>
      </c>
      <c r="F31" s="19">
        <v>3582150</v>
      </c>
      <c r="G31" s="24">
        <v>26688.81</v>
      </c>
      <c r="H31" s="24">
        <v>0.83</v>
      </c>
      <c r="I31" s="31"/>
      <c r="J31" s="31"/>
      <c r="K31" s="35"/>
    </row>
    <row r="32" spans="2:11" x14ac:dyDescent="0.35">
      <c r="B32" s="8" t="s">
        <v>2108</v>
      </c>
      <c r="C32" s="57" t="s">
        <v>2109</v>
      </c>
      <c r="D32" s="54" t="s">
        <v>2110</v>
      </c>
      <c r="E32" s="6" t="s">
        <v>119</v>
      </c>
      <c r="F32" s="19">
        <v>7310250</v>
      </c>
      <c r="G32" s="24">
        <v>26645.86</v>
      </c>
      <c r="H32" s="24">
        <v>0.83</v>
      </c>
      <c r="I32" s="31"/>
      <c r="J32" s="31"/>
      <c r="K32" s="35"/>
    </row>
    <row r="33" spans="2:11" x14ac:dyDescent="0.35">
      <c r="B33" s="8" t="s">
        <v>1948</v>
      </c>
      <c r="C33" s="57" t="s">
        <v>735</v>
      </c>
      <c r="D33" s="54" t="s">
        <v>1949</v>
      </c>
      <c r="E33" s="6" t="s">
        <v>200</v>
      </c>
      <c r="F33" s="19">
        <v>1098675</v>
      </c>
      <c r="G33" s="24">
        <v>25593.08</v>
      </c>
      <c r="H33" s="24">
        <v>0.8</v>
      </c>
      <c r="I33" s="31"/>
      <c r="J33" s="31"/>
      <c r="K33" s="35"/>
    </row>
    <row r="34" spans="2:11" x14ac:dyDescent="0.35">
      <c r="B34" s="8" t="s">
        <v>524</v>
      </c>
      <c r="C34" s="57" t="s">
        <v>525</v>
      </c>
      <c r="D34" s="54" t="s">
        <v>526</v>
      </c>
      <c r="E34" s="6" t="s">
        <v>89</v>
      </c>
      <c r="F34" s="19">
        <v>313750</v>
      </c>
      <c r="G34" s="24">
        <v>24739.5</v>
      </c>
      <c r="H34" s="24">
        <v>0.77</v>
      </c>
      <c r="I34" s="31"/>
      <c r="J34" s="31"/>
      <c r="K34" s="35"/>
    </row>
    <row r="35" spans="2:11" x14ac:dyDescent="0.35">
      <c r="B35" s="8" t="s">
        <v>549</v>
      </c>
      <c r="C35" s="57" t="s">
        <v>550</v>
      </c>
      <c r="D35" s="54" t="s">
        <v>551</v>
      </c>
      <c r="E35" s="6" t="s">
        <v>119</v>
      </c>
      <c r="F35" s="19">
        <v>7248000</v>
      </c>
      <c r="G35" s="24">
        <v>23483.52</v>
      </c>
      <c r="H35" s="24">
        <v>0.73</v>
      </c>
      <c r="I35" s="31"/>
      <c r="J35" s="31"/>
      <c r="K35" s="35"/>
    </row>
    <row r="36" spans="2:11" x14ac:dyDescent="0.35">
      <c r="B36" s="8" t="s">
        <v>375</v>
      </c>
      <c r="C36" s="57" t="s">
        <v>376</v>
      </c>
      <c r="D36" s="54" t="s">
        <v>377</v>
      </c>
      <c r="E36" s="6" t="s">
        <v>71</v>
      </c>
      <c r="F36" s="19">
        <v>737275</v>
      </c>
      <c r="G36" s="24">
        <v>22043.42</v>
      </c>
      <c r="H36" s="24">
        <v>0.69</v>
      </c>
      <c r="I36" s="31"/>
      <c r="J36" s="31"/>
      <c r="K36" s="35"/>
    </row>
    <row r="37" spans="2:11" x14ac:dyDescent="0.35">
      <c r="B37" s="8" t="s">
        <v>946</v>
      </c>
      <c r="C37" s="57" t="s">
        <v>947</v>
      </c>
      <c r="D37" s="54" t="s">
        <v>948</v>
      </c>
      <c r="E37" s="6" t="s">
        <v>50</v>
      </c>
      <c r="F37" s="19">
        <v>1274700</v>
      </c>
      <c r="G37" s="24">
        <v>21994.31</v>
      </c>
      <c r="H37" s="24">
        <v>0.68</v>
      </c>
      <c r="I37" s="31"/>
      <c r="J37" s="31"/>
      <c r="K37" s="35"/>
    </row>
    <row r="38" spans="2:11" x14ac:dyDescent="0.35">
      <c r="B38" s="8" t="s">
        <v>2111</v>
      </c>
      <c r="C38" s="57" t="s">
        <v>1315</v>
      </c>
      <c r="D38" s="54" t="s">
        <v>2112</v>
      </c>
      <c r="E38" s="6" t="s">
        <v>43</v>
      </c>
      <c r="F38" s="19">
        <v>9661275</v>
      </c>
      <c r="G38" s="24">
        <v>20616.189999999999</v>
      </c>
      <c r="H38" s="24">
        <v>0.64</v>
      </c>
      <c r="I38" s="31"/>
      <c r="J38" s="31"/>
      <c r="K38" s="35"/>
    </row>
    <row r="39" spans="2:11" x14ac:dyDescent="0.35">
      <c r="B39" s="8" t="s">
        <v>396</v>
      </c>
      <c r="C39" s="57" t="s">
        <v>397</v>
      </c>
      <c r="D39" s="54" t="s">
        <v>398</v>
      </c>
      <c r="E39" s="6" t="s">
        <v>344</v>
      </c>
      <c r="F39" s="19">
        <v>11169550</v>
      </c>
      <c r="G39" s="24">
        <v>19783.509999999998</v>
      </c>
      <c r="H39" s="24">
        <v>0.61</v>
      </c>
      <c r="I39" s="31"/>
      <c r="J39" s="31"/>
      <c r="K39" s="35"/>
    </row>
    <row r="40" spans="2:11" x14ac:dyDescent="0.35">
      <c r="B40" s="8" t="s">
        <v>1058</v>
      </c>
      <c r="C40" s="57" t="s">
        <v>1059</v>
      </c>
      <c r="D40" s="54" t="s">
        <v>1060</v>
      </c>
      <c r="E40" s="6" t="s">
        <v>196</v>
      </c>
      <c r="F40" s="19">
        <v>2035125</v>
      </c>
      <c r="G40" s="24">
        <v>19231.93</v>
      </c>
      <c r="H40" s="24">
        <v>0.6</v>
      </c>
      <c r="I40" s="31"/>
      <c r="J40" s="31"/>
      <c r="K40" s="35"/>
    </row>
    <row r="41" spans="2:11" x14ac:dyDescent="0.35">
      <c r="B41" s="8" t="s">
        <v>807</v>
      </c>
      <c r="C41" s="57" t="s">
        <v>808</v>
      </c>
      <c r="D41" s="54" t="s">
        <v>809</v>
      </c>
      <c r="E41" s="6" t="s">
        <v>150</v>
      </c>
      <c r="F41" s="19">
        <v>531825</v>
      </c>
      <c r="G41" s="24">
        <v>18562.02</v>
      </c>
      <c r="H41" s="24">
        <v>0.57999999999999996</v>
      </c>
      <c r="I41" s="31"/>
      <c r="J41" s="31"/>
      <c r="K41" s="35"/>
    </row>
    <row r="42" spans="2:11" x14ac:dyDescent="0.35">
      <c r="B42" s="8" t="s">
        <v>54</v>
      </c>
      <c r="C42" s="57" t="s">
        <v>55</v>
      </c>
      <c r="D42" s="54" t="s">
        <v>56</v>
      </c>
      <c r="E42" s="6" t="s">
        <v>57</v>
      </c>
      <c r="F42" s="19">
        <v>510000</v>
      </c>
      <c r="G42" s="24">
        <v>18193.740000000002</v>
      </c>
      <c r="H42" s="24">
        <v>0.56999999999999995</v>
      </c>
      <c r="I42" s="31"/>
      <c r="J42" s="31"/>
      <c r="K42" s="35"/>
    </row>
    <row r="43" spans="2:11" x14ac:dyDescent="0.35">
      <c r="B43" s="8" t="s">
        <v>47</v>
      </c>
      <c r="C43" s="57" t="s">
        <v>48</v>
      </c>
      <c r="D43" s="54" t="s">
        <v>49</v>
      </c>
      <c r="E43" s="6" t="s">
        <v>50</v>
      </c>
      <c r="F43" s="19">
        <v>941600</v>
      </c>
      <c r="G43" s="24">
        <v>17700.2</v>
      </c>
      <c r="H43" s="24">
        <v>0.55000000000000004</v>
      </c>
      <c r="I43" s="31"/>
      <c r="J43" s="31"/>
      <c r="K43" s="35"/>
    </row>
    <row r="44" spans="2:11" x14ac:dyDescent="0.35">
      <c r="B44" s="8" t="s">
        <v>536</v>
      </c>
      <c r="C44" s="57" t="s">
        <v>537</v>
      </c>
      <c r="D44" s="54" t="s">
        <v>538</v>
      </c>
      <c r="E44" s="6" t="s">
        <v>539</v>
      </c>
      <c r="F44" s="19">
        <v>1604400</v>
      </c>
      <c r="G44" s="24">
        <v>17637.97</v>
      </c>
      <c r="H44" s="24">
        <v>0.55000000000000004</v>
      </c>
      <c r="I44" s="31"/>
      <c r="J44" s="31"/>
      <c r="K44" s="35"/>
    </row>
    <row r="45" spans="2:11" x14ac:dyDescent="0.35">
      <c r="B45" s="8" t="s">
        <v>2113</v>
      </c>
      <c r="C45" s="57" t="s">
        <v>2114</v>
      </c>
      <c r="D45" s="54" t="s">
        <v>2115</v>
      </c>
      <c r="E45" s="6" t="s">
        <v>89</v>
      </c>
      <c r="F45" s="19">
        <v>6913500</v>
      </c>
      <c r="G45" s="24">
        <v>16706.47</v>
      </c>
      <c r="H45" s="24">
        <v>0.52</v>
      </c>
      <c r="I45" s="31"/>
      <c r="J45" s="31"/>
      <c r="K45" s="35"/>
    </row>
    <row r="46" spans="2:11" x14ac:dyDescent="0.35">
      <c r="B46" s="8" t="s">
        <v>402</v>
      </c>
      <c r="C46" s="57" t="s">
        <v>403</v>
      </c>
      <c r="D46" s="54" t="s">
        <v>404</v>
      </c>
      <c r="E46" s="6" t="s">
        <v>405</v>
      </c>
      <c r="F46" s="19">
        <v>6258175</v>
      </c>
      <c r="G46" s="24">
        <v>16434.59</v>
      </c>
      <c r="H46" s="24">
        <v>0.51</v>
      </c>
      <c r="I46" s="31"/>
      <c r="J46" s="31"/>
      <c r="K46" s="35"/>
    </row>
    <row r="47" spans="2:11" x14ac:dyDescent="0.35">
      <c r="B47" s="8" t="s">
        <v>973</v>
      </c>
      <c r="C47" s="57" t="s">
        <v>974</v>
      </c>
      <c r="D47" s="54" t="s">
        <v>975</v>
      </c>
      <c r="E47" s="6" t="s">
        <v>71</v>
      </c>
      <c r="F47" s="19">
        <v>376050</v>
      </c>
      <c r="G47" s="24">
        <v>16317.37</v>
      </c>
      <c r="H47" s="24">
        <v>0.51</v>
      </c>
      <c r="I47" s="31"/>
      <c r="J47" s="31"/>
      <c r="K47" s="35"/>
    </row>
    <row r="48" spans="2:11" x14ac:dyDescent="0.35">
      <c r="B48" s="8" t="s">
        <v>2116</v>
      </c>
      <c r="C48" s="57" t="s">
        <v>2117</v>
      </c>
      <c r="D48" s="54" t="s">
        <v>2118</v>
      </c>
      <c r="E48" s="6" t="s">
        <v>539</v>
      </c>
      <c r="F48" s="19">
        <v>21920625</v>
      </c>
      <c r="G48" s="24">
        <v>15929.72</v>
      </c>
      <c r="H48" s="24">
        <v>0.5</v>
      </c>
      <c r="I48" s="31"/>
      <c r="J48" s="31"/>
      <c r="K48" s="35"/>
    </row>
    <row r="49" spans="2:11" x14ac:dyDescent="0.35">
      <c r="B49" s="8" t="s">
        <v>2119</v>
      </c>
      <c r="C49" s="57" t="s">
        <v>2120</v>
      </c>
      <c r="D49" s="54" t="s">
        <v>2121</v>
      </c>
      <c r="E49" s="6" t="s">
        <v>150</v>
      </c>
      <c r="F49" s="19">
        <v>987500</v>
      </c>
      <c r="G49" s="24">
        <v>15466.23</v>
      </c>
      <c r="H49" s="24">
        <v>0.48</v>
      </c>
      <c r="I49" s="31"/>
      <c r="J49" s="31"/>
      <c r="K49" s="35"/>
    </row>
    <row r="50" spans="2:11" x14ac:dyDescent="0.35">
      <c r="B50" s="8" t="s">
        <v>2122</v>
      </c>
      <c r="C50" s="57" t="s">
        <v>2123</v>
      </c>
      <c r="D50" s="54" t="s">
        <v>2124</v>
      </c>
      <c r="E50" s="6" t="s">
        <v>150</v>
      </c>
      <c r="F50" s="19">
        <v>4386600</v>
      </c>
      <c r="G50" s="24">
        <v>15063.58</v>
      </c>
      <c r="H50" s="24">
        <v>0.47</v>
      </c>
      <c r="I50" s="31"/>
      <c r="J50" s="31"/>
      <c r="K50" s="35"/>
    </row>
    <row r="51" spans="2:11" x14ac:dyDescent="0.35">
      <c r="B51" s="8" t="s">
        <v>914</v>
      </c>
      <c r="C51" s="57" t="s">
        <v>915</v>
      </c>
      <c r="D51" s="54" t="s">
        <v>916</v>
      </c>
      <c r="E51" s="6" t="s">
        <v>100</v>
      </c>
      <c r="F51" s="19">
        <v>1282050</v>
      </c>
      <c r="G51" s="24">
        <v>15024.34</v>
      </c>
      <c r="H51" s="24">
        <v>0.47</v>
      </c>
      <c r="I51" s="31"/>
      <c r="J51" s="31"/>
      <c r="K51" s="35"/>
    </row>
    <row r="52" spans="2:11" x14ac:dyDescent="0.35">
      <c r="B52" s="8" t="s">
        <v>2125</v>
      </c>
      <c r="C52" s="57" t="s">
        <v>769</v>
      </c>
      <c r="D52" s="54" t="s">
        <v>2126</v>
      </c>
      <c r="E52" s="6" t="s">
        <v>43</v>
      </c>
      <c r="F52" s="19">
        <v>16092000</v>
      </c>
      <c r="G52" s="24">
        <v>15009.01</v>
      </c>
      <c r="H52" s="24">
        <v>0.47</v>
      </c>
      <c r="I52" s="31"/>
      <c r="J52" s="31"/>
      <c r="K52" s="35"/>
    </row>
    <row r="53" spans="2:11" x14ac:dyDescent="0.35">
      <c r="B53" s="8" t="s">
        <v>2127</v>
      </c>
      <c r="C53" s="57" t="s">
        <v>2128</v>
      </c>
      <c r="D53" s="54" t="s">
        <v>2129</v>
      </c>
      <c r="E53" s="6" t="s">
        <v>43</v>
      </c>
      <c r="F53" s="19">
        <v>22357500</v>
      </c>
      <c r="G53" s="24">
        <v>14138.88</v>
      </c>
      <c r="H53" s="24">
        <v>0.44</v>
      </c>
      <c r="I53" s="31"/>
      <c r="J53" s="31"/>
      <c r="K53" s="35"/>
    </row>
    <row r="54" spans="2:11" x14ac:dyDescent="0.35">
      <c r="B54" s="8" t="s">
        <v>64</v>
      </c>
      <c r="C54" s="57" t="s">
        <v>65</v>
      </c>
      <c r="D54" s="54" t="s">
        <v>66</v>
      </c>
      <c r="E54" s="6" t="s">
        <v>67</v>
      </c>
      <c r="F54" s="19">
        <v>122700</v>
      </c>
      <c r="G54" s="24">
        <v>14095.1</v>
      </c>
      <c r="H54" s="24">
        <v>0.44</v>
      </c>
      <c r="I54" s="31"/>
      <c r="J54" s="31"/>
      <c r="K54" s="35"/>
    </row>
    <row r="55" spans="2:11" x14ac:dyDescent="0.35">
      <c r="B55" s="8" t="s">
        <v>213</v>
      </c>
      <c r="C55" s="57" t="s">
        <v>214</v>
      </c>
      <c r="D55" s="54" t="s">
        <v>215</v>
      </c>
      <c r="E55" s="6" t="s">
        <v>50</v>
      </c>
      <c r="F55" s="19">
        <v>169275</v>
      </c>
      <c r="G55" s="24">
        <v>13988.63</v>
      </c>
      <c r="H55" s="24">
        <v>0.43</v>
      </c>
      <c r="I55" s="31"/>
      <c r="J55" s="31"/>
      <c r="K55" s="35"/>
    </row>
    <row r="56" spans="2:11" x14ac:dyDescent="0.35">
      <c r="B56" s="8" t="s">
        <v>1922</v>
      </c>
      <c r="C56" s="57" t="s">
        <v>1613</v>
      </c>
      <c r="D56" s="54" t="s">
        <v>1923</v>
      </c>
      <c r="E56" s="6" t="s">
        <v>43</v>
      </c>
      <c r="F56" s="19">
        <v>7405000</v>
      </c>
      <c r="G56" s="24">
        <v>13862.9</v>
      </c>
      <c r="H56" s="24">
        <v>0.43</v>
      </c>
      <c r="I56" s="31"/>
      <c r="J56" s="31"/>
      <c r="K56" s="35"/>
    </row>
    <row r="57" spans="2:11" x14ac:dyDescent="0.35">
      <c r="B57" s="8" t="s">
        <v>384</v>
      </c>
      <c r="C57" s="57" t="s">
        <v>385</v>
      </c>
      <c r="D57" s="54" t="s">
        <v>386</v>
      </c>
      <c r="E57" s="6" t="s">
        <v>100</v>
      </c>
      <c r="F57" s="19">
        <v>927875</v>
      </c>
      <c r="G57" s="24">
        <v>13726.98</v>
      </c>
      <c r="H57" s="24">
        <v>0.43</v>
      </c>
      <c r="I57" s="31"/>
      <c r="J57" s="31"/>
      <c r="K57" s="35"/>
    </row>
    <row r="58" spans="2:11" x14ac:dyDescent="0.35">
      <c r="B58" s="8" t="s">
        <v>2130</v>
      </c>
      <c r="C58" s="57" t="s">
        <v>2131</v>
      </c>
      <c r="D58" s="54" t="s">
        <v>2132</v>
      </c>
      <c r="E58" s="6" t="s">
        <v>89</v>
      </c>
      <c r="F58" s="19">
        <v>7481700</v>
      </c>
      <c r="G58" s="24">
        <v>13421.42</v>
      </c>
      <c r="H58" s="24">
        <v>0.42</v>
      </c>
      <c r="I58" s="31"/>
      <c r="J58" s="31"/>
      <c r="K58" s="35"/>
    </row>
    <row r="59" spans="2:11" x14ac:dyDescent="0.35">
      <c r="B59" s="8" t="s">
        <v>2133</v>
      </c>
      <c r="C59" s="57" t="s">
        <v>2134</v>
      </c>
      <c r="D59" s="54" t="s">
        <v>2135</v>
      </c>
      <c r="E59" s="6" t="s">
        <v>243</v>
      </c>
      <c r="F59" s="19">
        <v>147280000</v>
      </c>
      <c r="G59" s="24">
        <v>13328.84</v>
      </c>
      <c r="H59" s="24">
        <v>0.41</v>
      </c>
      <c r="I59" s="31"/>
      <c r="J59" s="31"/>
      <c r="K59" s="35"/>
    </row>
    <row r="60" spans="2:11" x14ac:dyDescent="0.35">
      <c r="B60" s="8" t="s">
        <v>1061</v>
      </c>
      <c r="C60" s="57" t="s">
        <v>1062</v>
      </c>
      <c r="D60" s="54" t="s">
        <v>1063</v>
      </c>
      <c r="E60" s="6" t="s">
        <v>1064</v>
      </c>
      <c r="F60" s="19">
        <v>3309600</v>
      </c>
      <c r="G60" s="24">
        <v>13102.71</v>
      </c>
      <c r="H60" s="24">
        <v>0.41</v>
      </c>
      <c r="I60" s="31"/>
      <c r="J60" s="31"/>
      <c r="K60" s="35"/>
    </row>
    <row r="61" spans="2:11" x14ac:dyDescent="0.35">
      <c r="B61" s="8" t="s">
        <v>2136</v>
      </c>
      <c r="C61" s="57" t="s">
        <v>2137</v>
      </c>
      <c r="D61" s="54" t="s">
        <v>2138</v>
      </c>
      <c r="E61" s="6" t="s">
        <v>312</v>
      </c>
      <c r="F61" s="19">
        <v>450250</v>
      </c>
      <c r="G61" s="24">
        <v>12929.83</v>
      </c>
      <c r="H61" s="24">
        <v>0.4</v>
      </c>
      <c r="I61" s="31"/>
      <c r="J61" s="31"/>
      <c r="K61" s="35"/>
    </row>
    <row r="62" spans="2:11" x14ac:dyDescent="0.35">
      <c r="B62" s="8" t="s">
        <v>116</v>
      </c>
      <c r="C62" s="57" t="s">
        <v>117</v>
      </c>
      <c r="D62" s="54" t="s">
        <v>118</v>
      </c>
      <c r="E62" s="6" t="s">
        <v>119</v>
      </c>
      <c r="F62" s="19">
        <v>4244400</v>
      </c>
      <c r="G62" s="24">
        <v>12803.23</v>
      </c>
      <c r="H62" s="24">
        <v>0.4</v>
      </c>
      <c r="I62" s="31"/>
      <c r="J62" s="31"/>
      <c r="K62" s="35"/>
    </row>
    <row r="63" spans="2:11" x14ac:dyDescent="0.35">
      <c r="B63" s="8" t="s">
        <v>412</v>
      </c>
      <c r="C63" s="57" t="s">
        <v>413</v>
      </c>
      <c r="D63" s="54" t="s">
        <v>414</v>
      </c>
      <c r="E63" s="6" t="s">
        <v>78</v>
      </c>
      <c r="F63" s="19">
        <v>4764600</v>
      </c>
      <c r="G63" s="24">
        <v>12440.37</v>
      </c>
      <c r="H63" s="24">
        <v>0.39</v>
      </c>
      <c r="I63" s="31"/>
      <c r="J63" s="31"/>
      <c r="K63" s="35"/>
    </row>
    <row r="64" spans="2:11" x14ac:dyDescent="0.35">
      <c r="B64" s="8" t="s">
        <v>105</v>
      </c>
      <c r="C64" s="57" t="s">
        <v>106</v>
      </c>
      <c r="D64" s="54" t="s">
        <v>107</v>
      </c>
      <c r="E64" s="6" t="s">
        <v>71</v>
      </c>
      <c r="F64" s="19">
        <v>503300</v>
      </c>
      <c r="G64" s="24">
        <v>12370.61</v>
      </c>
      <c r="H64" s="24">
        <v>0.38</v>
      </c>
      <c r="I64" s="31"/>
      <c r="J64" s="31"/>
      <c r="K64" s="35"/>
    </row>
    <row r="65" spans="2:11" x14ac:dyDescent="0.35">
      <c r="B65" s="8" t="s">
        <v>979</v>
      </c>
      <c r="C65" s="57" t="s">
        <v>980</v>
      </c>
      <c r="D65" s="54" t="s">
        <v>981</v>
      </c>
      <c r="E65" s="6" t="s">
        <v>982</v>
      </c>
      <c r="F65" s="19">
        <v>18643500</v>
      </c>
      <c r="G65" s="24">
        <v>12323.35</v>
      </c>
      <c r="H65" s="24">
        <v>0.38</v>
      </c>
      <c r="I65" s="31"/>
      <c r="J65" s="31"/>
      <c r="K65" s="35"/>
    </row>
    <row r="66" spans="2:11" x14ac:dyDescent="0.35">
      <c r="B66" s="8" t="s">
        <v>2139</v>
      </c>
      <c r="C66" s="57" t="s">
        <v>2140</v>
      </c>
      <c r="D66" s="54" t="s">
        <v>2141</v>
      </c>
      <c r="E66" s="6" t="s">
        <v>131</v>
      </c>
      <c r="F66" s="19">
        <v>199275</v>
      </c>
      <c r="G66" s="24">
        <v>12102.67</v>
      </c>
      <c r="H66" s="24">
        <v>0.38</v>
      </c>
      <c r="I66" s="31"/>
      <c r="J66" s="31"/>
      <c r="K66" s="35"/>
    </row>
    <row r="67" spans="2:11" x14ac:dyDescent="0.35">
      <c r="B67" s="8" t="s">
        <v>322</v>
      </c>
      <c r="C67" s="57" t="s">
        <v>323</v>
      </c>
      <c r="D67" s="54" t="s">
        <v>324</v>
      </c>
      <c r="E67" s="6" t="s">
        <v>196</v>
      </c>
      <c r="F67" s="19">
        <v>8915500</v>
      </c>
      <c r="G67" s="24">
        <v>12002.05</v>
      </c>
      <c r="H67" s="24">
        <v>0.37</v>
      </c>
      <c r="I67" s="31"/>
      <c r="J67" s="31"/>
      <c r="K67" s="35"/>
    </row>
    <row r="68" spans="2:11" x14ac:dyDescent="0.35">
      <c r="B68" s="8" t="s">
        <v>2142</v>
      </c>
      <c r="C68" s="57" t="s">
        <v>2143</v>
      </c>
      <c r="D68" s="54" t="s">
        <v>2144</v>
      </c>
      <c r="E68" s="6" t="s">
        <v>436</v>
      </c>
      <c r="F68" s="19">
        <v>1985075</v>
      </c>
      <c r="G68" s="24">
        <v>11984.89</v>
      </c>
      <c r="H68" s="24">
        <v>0.37</v>
      </c>
      <c r="I68" s="31"/>
      <c r="J68" s="31"/>
      <c r="K68" s="35"/>
    </row>
    <row r="69" spans="2:11" x14ac:dyDescent="0.35">
      <c r="B69" s="8" t="s">
        <v>112</v>
      </c>
      <c r="C69" s="57" t="s">
        <v>113</v>
      </c>
      <c r="D69" s="54" t="s">
        <v>114</v>
      </c>
      <c r="E69" s="6" t="s">
        <v>115</v>
      </c>
      <c r="F69" s="19">
        <v>1997800</v>
      </c>
      <c r="G69" s="24">
        <v>11872.93</v>
      </c>
      <c r="H69" s="24">
        <v>0.37</v>
      </c>
      <c r="I69" s="31"/>
      <c r="J69" s="31"/>
      <c r="K69" s="35"/>
    </row>
    <row r="70" spans="2:11" x14ac:dyDescent="0.35">
      <c r="B70" s="8" t="s">
        <v>2145</v>
      </c>
      <c r="C70" s="57" t="s">
        <v>2146</v>
      </c>
      <c r="D70" s="54" t="s">
        <v>2147</v>
      </c>
      <c r="E70" s="6" t="s">
        <v>143</v>
      </c>
      <c r="F70" s="19">
        <v>3121200</v>
      </c>
      <c r="G70" s="24">
        <v>11688.89</v>
      </c>
      <c r="H70" s="24">
        <v>0.36</v>
      </c>
      <c r="I70" s="31"/>
      <c r="J70" s="31"/>
      <c r="K70" s="35"/>
    </row>
    <row r="71" spans="2:11" x14ac:dyDescent="0.35">
      <c r="B71" s="8" t="s">
        <v>498</v>
      </c>
      <c r="C71" s="57" t="s">
        <v>499</v>
      </c>
      <c r="D71" s="54" t="s">
        <v>500</v>
      </c>
      <c r="E71" s="6" t="s">
        <v>143</v>
      </c>
      <c r="F71" s="19">
        <v>7888100</v>
      </c>
      <c r="G71" s="24">
        <v>11142.73</v>
      </c>
      <c r="H71" s="24">
        <v>0.35</v>
      </c>
      <c r="I71" s="31"/>
      <c r="J71" s="31"/>
      <c r="K71" s="35"/>
    </row>
    <row r="72" spans="2:11" x14ac:dyDescent="0.35">
      <c r="B72" s="8" t="s">
        <v>234</v>
      </c>
      <c r="C72" s="57" t="s">
        <v>235</v>
      </c>
      <c r="D72" s="54" t="s">
        <v>236</v>
      </c>
      <c r="E72" s="6" t="s">
        <v>196</v>
      </c>
      <c r="F72" s="19">
        <v>1407500</v>
      </c>
      <c r="G72" s="24">
        <v>11141.07</v>
      </c>
      <c r="H72" s="24">
        <v>0.35</v>
      </c>
      <c r="I72" s="31"/>
      <c r="J72" s="31"/>
      <c r="K72" s="35"/>
    </row>
    <row r="73" spans="2:11" x14ac:dyDescent="0.35">
      <c r="B73" s="8" t="s">
        <v>955</v>
      </c>
      <c r="C73" s="57" t="s">
        <v>956</v>
      </c>
      <c r="D73" s="54" t="s">
        <v>957</v>
      </c>
      <c r="E73" s="6" t="s">
        <v>135</v>
      </c>
      <c r="F73" s="19">
        <v>143475</v>
      </c>
      <c r="G73" s="24">
        <v>11081.58</v>
      </c>
      <c r="H73" s="24">
        <v>0.34</v>
      </c>
      <c r="I73" s="31"/>
      <c r="J73" s="31"/>
      <c r="K73" s="35"/>
    </row>
    <row r="74" spans="2:11" x14ac:dyDescent="0.35">
      <c r="B74" s="8" t="s">
        <v>1065</v>
      </c>
      <c r="C74" s="57" t="s">
        <v>1066</v>
      </c>
      <c r="D74" s="54" t="s">
        <v>1067</v>
      </c>
      <c r="E74" s="6" t="s">
        <v>89</v>
      </c>
      <c r="F74" s="19">
        <v>2037750</v>
      </c>
      <c r="G74" s="24">
        <v>11080.27</v>
      </c>
      <c r="H74" s="24">
        <v>0.34</v>
      </c>
      <c r="I74" s="31"/>
      <c r="J74" s="31"/>
      <c r="K74" s="35"/>
    </row>
    <row r="75" spans="2:11" x14ac:dyDescent="0.35">
      <c r="B75" s="8" t="s">
        <v>1052</v>
      </c>
      <c r="C75" s="57" t="s">
        <v>1053</v>
      </c>
      <c r="D75" s="54" t="s">
        <v>1054</v>
      </c>
      <c r="E75" s="6" t="s">
        <v>71</v>
      </c>
      <c r="F75" s="19">
        <v>123150</v>
      </c>
      <c r="G75" s="24">
        <v>10896.07</v>
      </c>
      <c r="H75" s="24">
        <v>0.34</v>
      </c>
      <c r="I75" s="31"/>
      <c r="J75" s="31"/>
      <c r="K75" s="35"/>
    </row>
    <row r="76" spans="2:11" x14ac:dyDescent="0.35">
      <c r="B76" s="8" t="s">
        <v>335</v>
      </c>
      <c r="C76" s="57" t="s">
        <v>336</v>
      </c>
      <c r="D76" s="54" t="s">
        <v>337</v>
      </c>
      <c r="E76" s="6" t="s">
        <v>50</v>
      </c>
      <c r="F76" s="19">
        <v>3456000</v>
      </c>
      <c r="G76" s="24">
        <v>10779.26</v>
      </c>
      <c r="H76" s="24">
        <v>0.34</v>
      </c>
      <c r="I76" s="31"/>
      <c r="J76" s="31"/>
      <c r="K76" s="35"/>
    </row>
    <row r="77" spans="2:11" x14ac:dyDescent="0.35">
      <c r="B77" s="8" t="s">
        <v>93</v>
      </c>
      <c r="C77" s="57" t="s">
        <v>94</v>
      </c>
      <c r="D77" s="54" t="s">
        <v>95</v>
      </c>
      <c r="E77" s="6" t="s">
        <v>96</v>
      </c>
      <c r="F77" s="19">
        <v>425100</v>
      </c>
      <c r="G77" s="24">
        <v>10494.87</v>
      </c>
      <c r="H77" s="24">
        <v>0.33</v>
      </c>
      <c r="I77" s="31"/>
      <c r="J77" s="31"/>
      <c r="K77" s="35"/>
    </row>
    <row r="78" spans="2:11" x14ac:dyDescent="0.35">
      <c r="B78" s="8" t="s">
        <v>2148</v>
      </c>
      <c r="C78" s="57" t="s">
        <v>2149</v>
      </c>
      <c r="D78" s="54" t="s">
        <v>2150</v>
      </c>
      <c r="E78" s="6" t="s">
        <v>50</v>
      </c>
      <c r="F78" s="19">
        <v>345675</v>
      </c>
      <c r="G78" s="24">
        <v>9913.7900000000009</v>
      </c>
      <c r="H78" s="24">
        <v>0.31</v>
      </c>
      <c r="I78" s="31"/>
      <c r="J78" s="31"/>
      <c r="K78" s="35"/>
    </row>
    <row r="79" spans="2:11" x14ac:dyDescent="0.35">
      <c r="B79" s="8" t="s">
        <v>2151</v>
      </c>
      <c r="C79" s="57" t="s">
        <v>2152</v>
      </c>
      <c r="D79" s="54" t="s">
        <v>2153</v>
      </c>
      <c r="E79" s="6" t="s">
        <v>135</v>
      </c>
      <c r="F79" s="19">
        <v>3593200</v>
      </c>
      <c r="G79" s="24">
        <v>9839.98</v>
      </c>
      <c r="H79" s="24">
        <v>0.31</v>
      </c>
      <c r="I79" s="31"/>
      <c r="J79" s="31"/>
      <c r="K79" s="35"/>
    </row>
    <row r="80" spans="2:11" x14ac:dyDescent="0.35">
      <c r="B80" s="8" t="s">
        <v>446</v>
      </c>
      <c r="C80" s="57" t="s">
        <v>447</v>
      </c>
      <c r="D80" s="54" t="s">
        <v>448</v>
      </c>
      <c r="E80" s="6" t="s">
        <v>100</v>
      </c>
      <c r="F80" s="19">
        <v>550550</v>
      </c>
      <c r="G80" s="24">
        <v>9601.32</v>
      </c>
      <c r="H80" s="24">
        <v>0.3</v>
      </c>
      <c r="I80" s="31"/>
      <c r="J80" s="31"/>
      <c r="K80" s="35"/>
    </row>
    <row r="81" spans="2:11" x14ac:dyDescent="0.35">
      <c r="B81" s="8" t="s">
        <v>203</v>
      </c>
      <c r="C81" s="57" t="s">
        <v>204</v>
      </c>
      <c r="D81" s="54" t="s">
        <v>205</v>
      </c>
      <c r="E81" s="6" t="s">
        <v>206</v>
      </c>
      <c r="F81" s="19">
        <v>240600</v>
      </c>
      <c r="G81" s="24">
        <v>9310.98</v>
      </c>
      <c r="H81" s="24">
        <v>0.28999999999999998</v>
      </c>
      <c r="I81" s="31"/>
      <c r="J81" s="31"/>
      <c r="K81" s="35"/>
    </row>
    <row r="82" spans="2:11" x14ac:dyDescent="0.35">
      <c r="B82" s="8" t="s">
        <v>2154</v>
      </c>
      <c r="C82" s="57" t="s">
        <v>2155</v>
      </c>
      <c r="D82" s="54" t="s">
        <v>2156</v>
      </c>
      <c r="E82" s="6" t="s">
        <v>89</v>
      </c>
      <c r="F82" s="19">
        <v>4581000</v>
      </c>
      <c r="G82" s="24">
        <v>8980.1299999999992</v>
      </c>
      <c r="H82" s="24">
        <v>0.28000000000000003</v>
      </c>
      <c r="I82" s="31"/>
      <c r="J82" s="31"/>
      <c r="K82" s="35"/>
    </row>
    <row r="83" spans="2:11" x14ac:dyDescent="0.35">
      <c r="B83" s="8" t="s">
        <v>128</v>
      </c>
      <c r="C83" s="57" t="s">
        <v>129</v>
      </c>
      <c r="D83" s="54" t="s">
        <v>130</v>
      </c>
      <c r="E83" s="6" t="s">
        <v>131</v>
      </c>
      <c r="F83" s="19">
        <v>146125</v>
      </c>
      <c r="G83" s="24">
        <v>8584.33</v>
      </c>
      <c r="H83" s="24">
        <v>0.27</v>
      </c>
      <c r="I83" s="31"/>
      <c r="J83" s="31"/>
      <c r="K83" s="35"/>
    </row>
    <row r="84" spans="2:11" x14ac:dyDescent="0.35">
      <c r="B84" s="8" t="s">
        <v>2157</v>
      </c>
      <c r="C84" s="57" t="s">
        <v>2158</v>
      </c>
      <c r="D84" s="54" t="s">
        <v>2159</v>
      </c>
      <c r="E84" s="6" t="s">
        <v>131</v>
      </c>
      <c r="F84" s="19">
        <v>4089750</v>
      </c>
      <c r="G84" s="24">
        <v>8510.36</v>
      </c>
      <c r="H84" s="24">
        <v>0.26</v>
      </c>
      <c r="I84" s="31"/>
      <c r="J84" s="31"/>
      <c r="K84" s="35"/>
    </row>
    <row r="85" spans="2:11" x14ac:dyDescent="0.35">
      <c r="B85" s="8" t="s">
        <v>1976</v>
      </c>
      <c r="C85" s="57" t="s">
        <v>1977</v>
      </c>
      <c r="D85" s="54" t="s">
        <v>1978</v>
      </c>
      <c r="E85" s="6" t="s">
        <v>67</v>
      </c>
      <c r="F85" s="19">
        <v>1652400</v>
      </c>
      <c r="G85" s="24">
        <v>8473.51</v>
      </c>
      <c r="H85" s="24">
        <v>0.26</v>
      </c>
      <c r="I85" s="31"/>
      <c r="J85" s="31"/>
      <c r="K85" s="35"/>
    </row>
    <row r="86" spans="2:11" x14ac:dyDescent="0.35">
      <c r="B86" s="8" t="s">
        <v>840</v>
      </c>
      <c r="C86" s="57" t="s">
        <v>841</v>
      </c>
      <c r="D86" s="54" t="s">
        <v>842</v>
      </c>
      <c r="E86" s="6" t="s">
        <v>135</v>
      </c>
      <c r="F86" s="19">
        <v>3774000</v>
      </c>
      <c r="G86" s="24">
        <v>8316.01</v>
      </c>
      <c r="H86" s="24">
        <v>0.26</v>
      </c>
      <c r="I86" s="31"/>
      <c r="J86" s="31"/>
      <c r="K86" s="35"/>
    </row>
    <row r="87" spans="2:11" x14ac:dyDescent="0.35">
      <c r="B87" s="8" t="s">
        <v>2160</v>
      </c>
      <c r="C87" s="57" t="s">
        <v>2161</v>
      </c>
      <c r="D87" s="54" t="s">
        <v>2162</v>
      </c>
      <c r="E87" s="6" t="s">
        <v>198</v>
      </c>
      <c r="F87" s="19">
        <v>1044000</v>
      </c>
      <c r="G87" s="24">
        <v>8144.24</v>
      </c>
      <c r="H87" s="24">
        <v>0.25</v>
      </c>
      <c r="I87" s="31"/>
      <c r="J87" s="31"/>
      <c r="K87" s="35"/>
    </row>
    <row r="88" spans="2:11" x14ac:dyDescent="0.35">
      <c r="B88" s="8" t="s">
        <v>1936</v>
      </c>
      <c r="C88" s="57" t="s">
        <v>1937</v>
      </c>
      <c r="D88" s="54" t="s">
        <v>1938</v>
      </c>
      <c r="E88" s="6" t="s">
        <v>78</v>
      </c>
      <c r="F88" s="19">
        <v>2227500</v>
      </c>
      <c r="G88" s="24">
        <v>7980.02</v>
      </c>
      <c r="H88" s="24">
        <v>0.25</v>
      </c>
      <c r="I88" s="31"/>
      <c r="J88" s="31"/>
      <c r="K88" s="35"/>
    </row>
    <row r="89" spans="2:11" x14ac:dyDescent="0.35">
      <c r="B89" s="8" t="s">
        <v>2163</v>
      </c>
      <c r="C89" s="57" t="s">
        <v>2164</v>
      </c>
      <c r="D89" s="54" t="s">
        <v>2165</v>
      </c>
      <c r="E89" s="6" t="s">
        <v>123</v>
      </c>
      <c r="F89" s="19">
        <v>945875</v>
      </c>
      <c r="G89" s="24">
        <v>7777.93</v>
      </c>
      <c r="H89" s="24">
        <v>0.24</v>
      </c>
      <c r="I89" s="31"/>
      <c r="J89" s="31"/>
      <c r="K89" s="35"/>
    </row>
    <row r="90" spans="2:11" x14ac:dyDescent="0.35">
      <c r="B90" s="8" t="s">
        <v>533</v>
      </c>
      <c r="C90" s="57" t="s">
        <v>534</v>
      </c>
      <c r="D90" s="54" t="s">
        <v>535</v>
      </c>
      <c r="E90" s="6" t="s">
        <v>135</v>
      </c>
      <c r="F90" s="19">
        <v>211350</v>
      </c>
      <c r="G90" s="24">
        <v>7745.24</v>
      </c>
      <c r="H90" s="24">
        <v>0.24</v>
      </c>
      <c r="I90" s="31"/>
      <c r="J90" s="31"/>
      <c r="K90" s="35"/>
    </row>
    <row r="91" spans="2:11" x14ac:dyDescent="0.35">
      <c r="B91" s="8" t="s">
        <v>2166</v>
      </c>
      <c r="C91" s="57" t="s">
        <v>609</v>
      </c>
      <c r="D91" s="54" t="s">
        <v>2167</v>
      </c>
      <c r="E91" s="6" t="s">
        <v>89</v>
      </c>
      <c r="F91" s="19">
        <v>1266000</v>
      </c>
      <c r="G91" s="24">
        <v>7571.95</v>
      </c>
      <c r="H91" s="24">
        <v>0.24</v>
      </c>
      <c r="I91" s="31"/>
      <c r="J91" s="31"/>
      <c r="K91" s="35"/>
    </row>
    <row r="92" spans="2:11" x14ac:dyDescent="0.35">
      <c r="B92" s="8" t="s">
        <v>786</v>
      </c>
      <c r="C92" s="57" t="s">
        <v>787</v>
      </c>
      <c r="D92" s="54" t="s">
        <v>788</v>
      </c>
      <c r="E92" s="6" t="s">
        <v>250</v>
      </c>
      <c r="F92" s="19">
        <v>514850</v>
      </c>
      <c r="G92" s="24">
        <v>7331.46</v>
      </c>
      <c r="H92" s="24">
        <v>0.23</v>
      </c>
      <c r="I92" s="31"/>
      <c r="J92" s="31"/>
      <c r="K92" s="35"/>
    </row>
    <row r="93" spans="2:11" x14ac:dyDescent="0.35">
      <c r="B93" s="8" t="s">
        <v>961</v>
      </c>
      <c r="C93" s="57" t="s">
        <v>962</v>
      </c>
      <c r="D93" s="54" t="s">
        <v>963</v>
      </c>
      <c r="E93" s="6" t="s">
        <v>67</v>
      </c>
      <c r="F93" s="19">
        <v>289750</v>
      </c>
      <c r="G93" s="24">
        <v>7269.39</v>
      </c>
      <c r="H93" s="24">
        <v>0.23</v>
      </c>
      <c r="I93" s="31"/>
      <c r="J93" s="31"/>
      <c r="K93" s="35"/>
    </row>
    <row r="94" spans="2:11" x14ac:dyDescent="0.35">
      <c r="B94" s="8" t="s">
        <v>1071</v>
      </c>
      <c r="C94" s="57" t="s">
        <v>1072</v>
      </c>
      <c r="D94" s="54" t="s">
        <v>1073</v>
      </c>
      <c r="E94" s="6" t="s">
        <v>139</v>
      </c>
      <c r="F94" s="19">
        <v>106375</v>
      </c>
      <c r="G94" s="24">
        <v>7244.67</v>
      </c>
      <c r="H94" s="24">
        <v>0.23</v>
      </c>
      <c r="I94" s="31"/>
      <c r="J94" s="31"/>
      <c r="K94" s="35"/>
    </row>
    <row r="95" spans="2:11" x14ac:dyDescent="0.35">
      <c r="B95" s="8" t="s">
        <v>998</v>
      </c>
      <c r="C95" s="57" t="s">
        <v>999</v>
      </c>
      <c r="D95" s="54" t="s">
        <v>1000</v>
      </c>
      <c r="E95" s="6" t="s">
        <v>196</v>
      </c>
      <c r="F95" s="19">
        <v>6380000</v>
      </c>
      <c r="G95" s="24">
        <v>6854.03</v>
      </c>
      <c r="H95" s="24">
        <v>0.21</v>
      </c>
      <c r="I95" s="31"/>
      <c r="J95" s="31"/>
      <c r="K95" s="35"/>
    </row>
    <row r="96" spans="2:11" x14ac:dyDescent="0.35">
      <c r="B96" s="8" t="s">
        <v>967</v>
      </c>
      <c r="C96" s="57" t="s">
        <v>968</v>
      </c>
      <c r="D96" s="54" t="s">
        <v>969</v>
      </c>
      <c r="E96" s="6" t="s">
        <v>78</v>
      </c>
      <c r="F96" s="19">
        <v>5318625</v>
      </c>
      <c r="G96" s="24">
        <v>6833.9</v>
      </c>
      <c r="H96" s="24">
        <v>0.21</v>
      </c>
      <c r="I96" s="31"/>
      <c r="J96" s="31"/>
      <c r="K96" s="35"/>
    </row>
    <row r="97" spans="2:11" x14ac:dyDescent="0.35">
      <c r="B97" s="8" t="s">
        <v>530</v>
      </c>
      <c r="C97" s="57" t="s">
        <v>531</v>
      </c>
      <c r="D97" s="54" t="s">
        <v>532</v>
      </c>
      <c r="E97" s="6" t="s">
        <v>143</v>
      </c>
      <c r="F97" s="19">
        <v>5905</v>
      </c>
      <c r="G97" s="24">
        <v>6710</v>
      </c>
      <c r="H97" s="24">
        <v>0.21</v>
      </c>
      <c r="I97" s="31"/>
      <c r="J97" s="31"/>
      <c r="K97" s="35"/>
    </row>
    <row r="98" spans="2:11" x14ac:dyDescent="0.35">
      <c r="B98" s="8" t="s">
        <v>86</v>
      </c>
      <c r="C98" s="57" t="s">
        <v>87</v>
      </c>
      <c r="D98" s="54" t="s">
        <v>88</v>
      </c>
      <c r="E98" s="6" t="s">
        <v>89</v>
      </c>
      <c r="F98" s="19">
        <v>520000</v>
      </c>
      <c r="G98" s="24">
        <v>6686.42</v>
      </c>
      <c r="H98" s="24">
        <v>0.21</v>
      </c>
      <c r="I98" s="31"/>
      <c r="J98" s="31"/>
      <c r="K98" s="35"/>
    </row>
    <row r="99" spans="2:11" x14ac:dyDescent="0.35">
      <c r="B99" s="8" t="s">
        <v>387</v>
      </c>
      <c r="C99" s="57" t="s">
        <v>388</v>
      </c>
      <c r="D99" s="54" t="s">
        <v>389</v>
      </c>
      <c r="E99" s="6" t="s">
        <v>100</v>
      </c>
      <c r="F99" s="19">
        <v>320875</v>
      </c>
      <c r="G99" s="24">
        <v>6675.64</v>
      </c>
      <c r="H99" s="24">
        <v>0.21</v>
      </c>
      <c r="I99" s="31"/>
      <c r="J99" s="31"/>
      <c r="K99" s="35"/>
    </row>
    <row r="100" spans="2:11" x14ac:dyDescent="0.35">
      <c r="B100" s="8" t="s">
        <v>82</v>
      </c>
      <c r="C100" s="57" t="s">
        <v>83</v>
      </c>
      <c r="D100" s="54" t="s">
        <v>84</v>
      </c>
      <c r="E100" s="6" t="s">
        <v>85</v>
      </c>
      <c r="F100" s="19">
        <v>1015300</v>
      </c>
      <c r="G100" s="24">
        <v>6478.12</v>
      </c>
      <c r="H100" s="24">
        <v>0.2</v>
      </c>
      <c r="I100" s="31"/>
      <c r="J100" s="31"/>
      <c r="K100" s="35"/>
    </row>
    <row r="101" spans="2:11" x14ac:dyDescent="0.35">
      <c r="B101" s="8" t="s">
        <v>97</v>
      </c>
      <c r="C101" s="57" t="s">
        <v>98</v>
      </c>
      <c r="D101" s="54" t="s">
        <v>99</v>
      </c>
      <c r="E101" s="6" t="s">
        <v>100</v>
      </c>
      <c r="F101" s="19">
        <v>114700</v>
      </c>
      <c r="G101" s="24">
        <v>6397.62</v>
      </c>
      <c r="H101" s="24">
        <v>0.2</v>
      </c>
      <c r="I101" s="31"/>
      <c r="J101" s="31"/>
      <c r="K101" s="35"/>
    </row>
    <row r="102" spans="2:11" x14ac:dyDescent="0.35">
      <c r="B102" s="8" t="s">
        <v>2168</v>
      </c>
      <c r="C102" s="57" t="s">
        <v>2169</v>
      </c>
      <c r="D102" s="54" t="s">
        <v>2170</v>
      </c>
      <c r="E102" s="6" t="s">
        <v>119</v>
      </c>
      <c r="F102" s="19">
        <v>1233000</v>
      </c>
      <c r="G102" s="24">
        <v>6271.04</v>
      </c>
      <c r="H102" s="24">
        <v>0.19</v>
      </c>
      <c r="I102" s="31"/>
      <c r="J102" s="31"/>
      <c r="K102" s="35"/>
    </row>
    <row r="103" spans="2:11" x14ac:dyDescent="0.35">
      <c r="B103" s="8" t="s">
        <v>952</v>
      </c>
      <c r="C103" s="57" t="s">
        <v>953</v>
      </c>
      <c r="D103" s="54" t="s">
        <v>954</v>
      </c>
      <c r="E103" s="6" t="s">
        <v>436</v>
      </c>
      <c r="F103" s="19">
        <v>346150</v>
      </c>
      <c r="G103" s="24">
        <v>6263.76</v>
      </c>
      <c r="H103" s="24">
        <v>0.19</v>
      </c>
      <c r="I103" s="31"/>
      <c r="J103" s="31"/>
      <c r="K103" s="35"/>
    </row>
    <row r="104" spans="2:11" x14ac:dyDescent="0.35">
      <c r="B104" s="8" t="s">
        <v>1049</v>
      </c>
      <c r="C104" s="57" t="s">
        <v>1050</v>
      </c>
      <c r="D104" s="54" t="s">
        <v>1051</v>
      </c>
      <c r="E104" s="6" t="s">
        <v>150</v>
      </c>
      <c r="F104" s="19">
        <v>268000</v>
      </c>
      <c r="G104" s="24">
        <v>6166.14</v>
      </c>
      <c r="H104" s="24">
        <v>0.19</v>
      </c>
      <c r="I104" s="31"/>
      <c r="J104" s="31"/>
      <c r="K104" s="35"/>
    </row>
    <row r="105" spans="2:11" x14ac:dyDescent="0.35">
      <c r="B105" s="8" t="s">
        <v>2171</v>
      </c>
      <c r="C105" s="57" t="s">
        <v>2172</v>
      </c>
      <c r="D105" s="54" t="s">
        <v>2173</v>
      </c>
      <c r="E105" s="6" t="s">
        <v>481</v>
      </c>
      <c r="F105" s="19">
        <v>919200</v>
      </c>
      <c r="G105" s="24">
        <v>6164.61</v>
      </c>
      <c r="H105" s="24">
        <v>0.19</v>
      </c>
      <c r="I105" s="31"/>
      <c r="J105" s="31"/>
      <c r="K105" s="35"/>
    </row>
    <row r="106" spans="2:11" x14ac:dyDescent="0.35">
      <c r="B106" s="8" t="s">
        <v>2174</v>
      </c>
      <c r="C106" s="57" t="s">
        <v>2175</v>
      </c>
      <c r="D106" s="54" t="s">
        <v>2176</v>
      </c>
      <c r="E106" s="6" t="s">
        <v>344</v>
      </c>
      <c r="F106" s="19">
        <v>418800</v>
      </c>
      <c r="G106" s="24">
        <v>5778.81</v>
      </c>
      <c r="H106" s="24">
        <v>0.18</v>
      </c>
      <c r="I106" s="31"/>
      <c r="J106" s="31"/>
      <c r="K106" s="35"/>
    </row>
    <row r="107" spans="2:11" x14ac:dyDescent="0.35">
      <c r="B107" s="8" t="s">
        <v>2177</v>
      </c>
      <c r="C107" s="57" t="s">
        <v>601</v>
      </c>
      <c r="D107" s="54" t="s">
        <v>2178</v>
      </c>
      <c r="E107" s="6" t="s">
        <v>243</v>
      </c>
      <c r="F107" s="19">
        <v>348250</v>
      </c>
      <c r="G107" s="24">
        <v>5686.92</v>
      </c>
      <c r="H107" s="24">
        <v>0.18</v>
      </c>
      <c r="I107" s="31"/>
      <c r="J107" s="31"/>
      <c r="K107" s="35"/>
    </row>
    <row r="108" spans="2:11" x14ac:dyDescent="0.35">
      <c r="B108" s="8" t="s">
        <v>843</v>
      </c>
      <c r="C108" s="57" t="s">
        <v>844</v>
      </c>
      <c r="D108" s="54" t="s">
        <v>845</v>
      </c>
      <c r="E108" s="6" t="s">
        <v>50</v>
      </c>
      <c r="F108" s="19">
        <v>93100</v>
      </c>
      <c r="G108" s="24">
        <v>5616.35</v>
      </c>
      <c r="H108" s="24">
        <v>0.17</v>
      </c>
      <c r="I108" s="31"/>
      <c r="J108" s="31"/>
      <c r="K108" s="35"/>
    </row>
    <row r="109" spans="2:11" x14ac:dyDescent="0.35">
      <c r="B109" s="8" t="s">
        <v>2179</v>
      </c>
      <c r="C109" s="57" t="s">
        <v>2180</v>
      </c>
      <c r="D109" s="54" t="s">
        <v>2181</v>
      </c>
      <c r="E109" s="6" t="s">
        <v>200</v>
      </c>
      <c r="F109" s="19">
        <v>412425</v>
      </c>
      <c r="G109" s="24">
        <v>5606.92</v>
      </c>
      <c r="H109" s="24">
        <v>0.17</v>
      </c>
      <c r="I109" s="31"/>
      <c r="J109" s="31"/>
      <c r="K109" s="35"/>
    </row>
    <row r="110" spans="2:11" x14ac:dyDescent="0.35">
      <c r="B110" s="8" t="s">
        <v>406</v>
      </c>
      <c r="C110" s="57" t="s">
        <v>407</v>
      </c>
      <c r="D110" s="54" t="s">
        <v>408</v>
      </c>
      <c r="E110" s="6" t="s">
        <v>85</v>
      </c>
      <c r="F110" s="19">
        <v>901500</v>
      </c>
      <c r="G110" s="24">
        <v>5553.24</v>
      </c>
      <c r="H110" s="24">
        <v>0.17</v>
      </c>
      <c r="I110" s="31"/>
      <c r="J110" s="31"/>
      <c r="K110" s="35"/>
    </row>
    <row r="111" spans="2:11" x14ac:dyDescent="0.35">
      <c r="B111" s="8" t="s">
        <v>378</v>
      </c>
      <c r="C111" s="57" t="s">
        <v>379</v>
      </c>
      <c r="D111" s="54" t="s">
        <v>380</v>
      </c>
      <c r="E111" s="6" t="s">
        <v>50</v>
      </c>
      <c r="F111" s="19">
        <v>330600</v>
      </c>
      <c r="G111" s="24">
        <v>5535.73</v>
      </c>
      <c r="H111" s="24">
        <v>0.17</v>
      </c>
      <c r="I111" s="31"/>
      <c r="J111" s="31"/>
      <c r="K111" s="35"/>
    </row>
    <row r="112" spans="2:11" x14ac:dyDescent="0.35">
      <c r="B112" s="8" t="s">
        <v>2182</v>
      </c>
      <c r="C112" s="57" t="s">
        <v>2183</v>
      </c>
      <c r="D112" s="54" t="s">
        <v>2184</v>
      </c>
      <c r="E112" s="6" t="s">
        <v>312</v>
      </c>
      <c r="F112" s="19">
        <v>133000</v>
      </c>
      <c r="G112" s="24">
        <v>5517.77</v>
      </c>
      <c r="H112" s="24">
        <v>0.17</v>
      </c>
      <c r="I112" s="31"/>
      <c r="J112" s="31"/>
      <c r="K112" s="35"/>
    </row>
    <row r="113" spans="2:11" x14ac:dyDescent="0.35">
      <c r="B113" s="8" t="s">
        <v>2185</v>
      </c>
      <c r="C113" s="57" t="s">
        <v>2186</v>
      </c>
      <c r="D113" s="54" t="s">
        <v>2187</v>
      </c>
      <c r="E113" s="6" t="s">
        <v>849</v>
      </c>
      <c r="F113" s="19">
        <v>677950</v>
      </c>
      <c r="G113" s="24">
        <v>5259.2</v>
      </c>
      <c r="H113" s="24">
        <v>0.16</v>
      </c>
      <c r="I113" s="31"/>
      <c r="J113" s="31"/>
      <c r="K113" s="35"/>
    </row>
    <row r="114" spans="2:11" x14ac:dyDescent="0.35">
      <c r="B114" s="8" t="s">
        <v>68</v>
      </c>
      <c r="C114" s="57" t="s">
        <v>69</v>
      </c>
      <c r="D114" s="54" t="s">
        <v>70</v>
      </c>
      <c r="E114" s="6" t="s">
        <v>71</v>
      </c>
      <c r="F114" s="19">
        <v>41850</v>
      </c>
      <c r="G114" s="24">
        <v>5152.01</v>
      </c>
      <c r="H114" s="24">
        <v>0.16</v>
      </c>
      <c r="I114" s="31"/>
      <c r="J114" s="31"/>
      <c r="K114" s="35"/>
    </row>
    <row r="115" spans="2:11" x14ac:dyDescent="0.35">
      <c r="B115" s="8" t="s">
        <v>284</v>
      </c>
      <c r="C115" s="57" t="s">
        <v>285</v>
      </c>
      <c r="D115" s="54" t="s">
        <v>286</v>
      </c>
      <c r="E115" s="6" t="s">
        <v>67</v>
      </c>
      <c r="F115" s="19">
        <v>255000</v>
      </c>
      <c r="G115" s="24">
        <v>5119.51</v>
      </c>
      <c r="H115" s="24">
        <v>0.16</v>
      </c>
      <c r="I115" s="31"/>
      <c r="J115" s="31"/>
      <c r="K115" s="35"/>
    </row>
    <row r="116" spans="2:11" x14ac:dyDescent="0.35">
      <c r="B116" s="8" t="s">
        <v>1927</v>
      </c>
      <c r="C116" s="57" t="s">
        <v>1928</v>
      </c>
      <c r="D116" s="54" t="s">
        <v>1929</v>
      </c>
      <c r="E116" s="6" t="s">
        <v>123</v>
      </c>
      <c r="F116" s="19">
        <v>656000</v>
      </c>
      <c r="G116" s="24">
        <v>5016.43</v>
      </c>
      <c r="H116" s="24">
        <v>0.16</v>
      </c>
      <c r="I116" s="31"/>
      <c r="J116" s="31"/>
      <c r="K116" s="35"/>
    </row>
    <row r="117" spans="2:11" x14ac:dyDescent="0.35">
      <c r="B117" s="8" t="s">
        <v>101</v>
      </c>
      <c r="C117" s="57" t="s">
        <v>102</v>
      </c>
      <c r="D117" s="54" t="s">
        <v>103</v>
      </c>
      <c r="E117" s="6" t="s">
        <v>104</v>
      </c>
      <c r="F117" s="19">
        <v>90600</v>
      </c>
      <c r="G117" s="24">
        <v>4937.1099999999997</v>
      </c>
      <c r="H117" s="24">
        <v>0.15</v>
      </c>
      <c r="I117" s="31"/>
      <c r="J117" s="31"/>
      <c r="K117" s="35"/>
    </row>
    <row r="118" spans="2:11" x14ac:dyDescent="0.35">
      <c r="B118" s="8" t="s">
        <v>908</v>
      </c>
      <c r="C118" s="57" t="s">
        <v>909</v>
      </c>
      <c r="D118" s="54" t="s">
        <v>910</v>
      </c>
      <c r="E118" s="6" t="s">
        <v>100</v>
      </c>
      <c r="F118" s="19">
        <v>150500</v>
      </c>
      <c r="G118" s="24">
        <v>4920</v>
      </c>
      <c r="H118" s="24">
        <v>0.15</v>
      </c>
      <c r="I118" s="31"/>
      <c r="J118" s="31"/>
      <c r="K118" s="35"/>
    </row>
    <row r="119" spans="2:11" x14ac:dyDescent="0.35">
      <c r="B119" s="8" t="s">
        <v>563</v>
      </c>
      <c r="C119" s="57" t="s">
        <v>564</v>
      </c>
      <c r="D119" s="54" t="s">
        <v>565</v>
      </c>
      <c r="E119" s="6" t="s">
        <v>250</v>
      </c>
      <c r="F119" s="19">
        <v>858375</v>
      </c>
      <c r="G119" s="24">
        <v>4607.33</v>
      </c>
      <c r="H119" s="24">
        <v>0.14000000000000001</v>
      </c>
      <c r="I119" s="31"/>
      <c r="J119" s="31"/>
      <c r="K119" s="35"/>
    </row>
    <row r="120" spans="2:11" x14ac:dyDescent="0.35">
      <c r="B120" s="8" t="s">
        <v>2188</v>
      </c>
      <c r="C120" s="57" t="s">
        <v>2189</v>
      </c>
      <c r="D120" s="54" t="s">
        <v>2190</v>
      </c>
      <c r="E120" s="6" t="s">
        <v>200</v>
      </c>
      <c r="F120" s="19">
        <v>378450</v>
      </c>
      <c r="G120" s="24">
        <v>4558.43</v>
      </c>
      <c r="H120" s="24">
        <v>0.14000000000000001</v>
      </c>
      <c r="I120" s="31"/>
      <c r="J120" s="31"/>
      <c r="K120" s="35"/>
    </row>
    <row r="121" spans="2:11" x14ac:dyDescent="0.35">
      <c r="B121" s="8" t="s">
        <v>1979</v>
      </c>
      <c r="C121" s="57" t="s">
        <v>1980</v>
      </c>
      <c r="D121" s="54" t="s">
        <v>1981</v>
      </c>
      <c r="E121" s="6" t="s">
        <v>405</v>
      </c>
      <c r="F121" s="19">
        <v>1072850</v>
      </c>
      <c r="G121" s="24">
        <v>4510.8</v>
      </c>
      <c r="H121" s="24">
        <v>0.14000000000000001</v>
      </c>
      <c r="I121" s="31"/>
      <c r="J121" s="31"/>
      <c r="K121" s="35"/>
    </row>
    <row r="122" spans="2:11" x14ac:dyDescent="0.35">
      <c r="B122" s="8" t="s">
        <v>943</v>
      </c>
      <c r="C122" s="57" t="s">
        <v>944</v>
      </c>
      <c r="D122" s="54" t="s">
        <v>945</v>
      </c>
      <c r="E122" s="6" t="s">
        <v>160</v>
      </c>
      <c r="F122" s="19">
        <v>815000</v>
      </c>
      <c r="G122" s="24">
        <v>4318.28</v>
      </c>
      <c r="H122" s="24">
        <v>0.13</v>
      </c>
      <c r="I122" s="31"/>
      <c r="J122" s="31"/>
      <c r="K122" s="35"/>
    </row>
    <row r="123" spans="2:11" x14ac:dyDescent="0.35">
      <c r="B123" s="8" t="s">
        <v>2191</v>
      </c>
      <c r="C123" s="57" t="s">
        <v>2192</v>
      </c>
      <c r="D123" s="54" t="s">
        <v>2193</v>
      </c>
      <c r="E123" s="6" t="s">
        <v>89</v>
      </c>
      <c r="F123" s="19">
        <v>421500</v>
      </c>
      <c r="G123" s="24">
        <v>4312.37</v>
      </c>
      <c r="H123" s="24">
        <v>0.13</v>
      </c>
      <c r="I123" s="31"/>
      <c r="J123" s="31"/>
      <c r="K123" s="35"/>
    </row>
    <row r="124" spans="2:11" x14ac:dyDescent="0.35">
      <c r="B124" s="8" t="s">
        <v>1055</v>
      </c>
      <c r="C124" s="57" t="s">
        <v>1056</v>
      </c>
      <c r="D124" s="54" t="s">
        <v>1057</v>
      </c>
      <c r="E124" s="6" t="s">
        <v>89</v>
      </c>
      <c r="F124" s="19">
        <v>234000</v>
      </c>
      <c r="G124" s="24">
        <v>4062.47</v>
      </c>
      <c r="H124" s="24">
        <v>0.13</v>
      </c>
      <c r="I124" s="31"/>
      <c r="J124" s="31"/>
      <c r="K124" s="35"/>
    </row>
    <row r="125" spans="2:11" x14ac:dyDescent="0.35">
      <c r="B125" s="8" t="s">
        <v>161</v>
      </c>
      <c r="C125" s="57" t="s">
        <v>162</v>
      </c>
      <c r="D125" s="54" t="s">
        <v>163</v>
      </c>
      <c r="E125" s="6" t="s">
        <v>127</v>
      </c>
      <c r="F125" s="19">
        <v>137850</v>
      </c>
      <c r="G125" s="24">
        <v>4017.02</v>
      </c>
      <c r="H125" s="24">
        <v>0.12</v>
      </c>
      <c r="I125" s="31"/>
      <c r="J125" s="31"/>
      <c r="K125" s="35"/>
    </row>
    <row r="126" spans="2:11" x14ac:dyDescent="0.35">
      <c r="B126" s="8" t="s">
        <v>2194</v>
      </c>
      <c r="C126" s="57" t="s">
        <v>2195</v>
      </c>
      <c r="D126" s="54" t="s">
        <v>2196</v>
      </c>
      <c r="E126" s="6" t="s">
        <v>100</v>
      </c>
      <c r="F126" s="19">
        <v>708000</v>
      </c>
      <c r="G126" s="24">
        <v>3938.96</v>
      </c>
      <c r="H126" s="24">
        <v>0.12</v>
      </c>
      <c r="I126" s="31"/>
      <c r="J126" s="31"/>
      <c r="K126" s="35"/>
    </row>
    <row r="127" spans="2:11" x14ac:dyDescent="0.35">
      <c r="B127" s="8" t="s">
        <v>976</v>
      </c>
      <c r="C127" s="57" t="s">
        <v>977</v>
      </c>
      <c r="D127" s="54" t="s">
        <v>978</v>
      </c>
      <c r="E127" s="6" t="s">
        <v>67</v>
      </c>
      <c r="F127" s="19">
        <v>412250</v>
      </c>
      <c r="G127" s="24">
        <v>3782.39</v>
      </c>
      <c r="H127" s="24">
        <v>0.12</v>
      </c>
      <c r="I127" s="31"/>
      <c r="J127" s="31"/>
      <c r="K127" s="35"/>
    </row>
    <row r="128" spans="2:11" x14ac:dyDescent="0.35">
      <c r="B128" s="8" t="s">
        <v>136</v>
      </c>
      <c r="C128" s="57" t="s">
        <v>137</v>
      </c>
      <c r="D128" s="54" t="s">
        <v>138</v>
      </c>
      <c r="E128" s="6" t="s">
        <v>139</v>
      </c>
      <c r="F128" s="19">
        <v>132150</v>
      </c>
      <c r="G128" s="24">
        <v>3770.31</v>
      </c>
      <c r="H128" s="24">
        <v>0.12</v>
      </c>
      <c r="I128" s="31"/>
      <c r="J128" s="31"/>
      <c r="K128" s="35"/>
    </row>
    <row r="129" spans="2:11" x14ac:dyDescent="0.35">
      <c r="B129" s="8" t="s">
        <v>2197</v>
      </c>
      <c r="C129" s="57" t="s">
        <v>2198</v>
      </c>
      <c r="D129" s="54" t="s">
        <v>2199</v>
      </c>
      <c r="E129" s="6" t="s">
        <v>312</v>
      </c>
      <c r="F129" s="19">
        <v>382250</v>
      </c>
      <c r="G129" s="24">
        <v>3769.37</v>
      </c>
      <c r="H129" s="24">
        <v>0.12</v>
      </c>
      <c r="I129" s="31"/>
      <c r="J129" s="31"/>
      <c r="K129" s="35"/>
    </row>
    <row r="130" spans="2:11" x14ac:dyDescent="0.35">
      <c r="B130" s="8" t="s">
        <v>1953</v>
      </c>
      <c r="C130" s="57" t="s">
        <v>1954</v>
      </c>
      <c r="D130" s="54" t="s">
        <v>1955</v>
      </c>
      <c r="E130" s="6" t="s">
        <v>436</v>
      </c>
      <c r="F130" s="19">
        <v>107875</v>
      </c>
      <c r="G130" s="24">
        <v>3758.1</v>
      </c>
      <c r="H130" s="24">
        <v>0.12</v>
      </c>
      <c r="I130" s="31"/>
      <c r="J130" s="31"/>
      <c r="K130" s="35"/>
    </row>
    <row r="131" spans="2:11" x14ac:dyDescent="0.35">
      <c r="B131" s="8" t="s">
        <v>2200</v>
      </c>
      <c r="C131" s="57" t="s">
        <v>2201</v>
      </c>
      <c r="D131" s="54" t="s">
        <v>2202</v>
      </c>
      <c r="E131" s="6" t="s">
        <v>50</v>
      </c>
      <c r="F131" s="19">
        <v>262400</v>
      </c>
      <c r="G131" s="24">
        <v>3697.74</v>
      </c>
      <c r="H131" s="24">
        <v>0.11</v>
      </c>
      <c r="I131" s="31"/>
      <c r="J131" s="31"/>
      <c r="K131" s="35"/>
    </row>
    <row r="132" spans="2:11" x14ac:dyDescent="0.35">
      <c r="B132" s="8" t="s">
        <v>2203</v>
      </c>
      <c r="C132" s="57" t="s">
        <v>2204</v>
      </c>
      <c r="D132" s="54" t="s">
        <v>2205</v>
      </c>
      <c r="E132" s="6" t="s">
        <v>127</v>
      </c>
      <c r="F132" s="19">
        <v>60625</v>
      </c>
      <c r="G132" s="24">
        <v>3660.51</v>
      </c>
      <c r="H132" s="24">
        <v>0.11</v>
      </c>
      <c r="I132" s="31"/>
      <c r="J132" s="31"/>
      <c r="K132" s="35"/>
    </row>
    <row r="133" spans="2:11" x14ac:dyDescent="0.35">
      <c r="B133" s="8" t="s">
        <v>540</v>
      </c>
      <c r="C133" s="57" t="s">
        <v>541</v>
      </c>
      <c r="D133" s="54" t="s">
        <v>542</v>
      </c>
      <c r="E133" s="6" t="s">
        <v>139</v>
      </c>
      <c r="F133" s="19">
        <v>344400</v>
      </c>
      <c r="G133" s="24">
        <v>3654.95</v>
      </c>
      <c r="H133" s="24">
        <v>0.11</v>
      </c>
      <c r="I133" s="31"/>
      <c r="J133" s="31"/>
      <c r="K133" s="35"/>
    </row>
    <row r="134" spans="2:11" x14ac:dyDescent="0.35">
      <c r="B134" s="8" t="s">
        <v>210</v>
      </c>
      <c r="C134" s="57" t="s">
        <v>211</v>
      </c>
      <c r="D134" s="54" t="s">
        <v>212</v>
      </c>
      <c r="E134" s="6" t="s">
        <v>89</v>
      </c>
      <c r="F134" s="19">
        <v>156750</v>
      </c>
      <c r="G134" s="24">
        <v>3540.67</v>
      </c>
      <c r="H134" s="24">
        <v>0.11</v>
      </c>
      <c r="I134" s="31"/>
      <c r="J134" s="31"/>
      <c r="K134" s="35"/>
    </row>
    <row r="135" spans="2:11" x14ac:dyDescent="0.35">
      <c r="B135" s="8" t="s">
        <v>2049</v>
      </c>
      <c r="C135" s="57" t="s">
        <v>2050</v>
      </c>
      <c r="D135" s="54" t="s">
        <v>2051</v>
      </c>
      <c r="E135" s="6" t="s">
        <v>43</v>
      </c>
      <c r="F135" s="19">
        <v>2273600</v>
      </c>
      <c r="G135" s="24">
        <v>3441.78</v>
      </c>
      <c r="H135" s="24">
        <v>0.11</v>
      </c>
      <c r="I135" s="31"/>
      <c r="J135" s="31"/>
      <c r="K135" s="35"/>
    </row>
    <row r="136" spans="2:11" x14ac:dyDescent="0.35">
      <c r="B136" s="8" t="s">
        <v>2206</v>
      </c>
      <c r="C136" s="57" t="s">
        <v>2207</v>
      </c>
      <c r="D136" s="54" t="s">
        <v>2208</v>
      </c>
      <c r="E136" s="6" t="s">
        <v>127</v>
      </c>
      <c r="F136" s="19">
        <v>221550</v>
      </c>
      <c r="G136" s="24">
        <v>3344.41</v>
      </c>
      <c r="H136" s="24">
        <v>0.1</v>
      </c>
      <c r="I136" s="31"/>
      <c r="J136" s="31"/>
      <c r="K136" s="35"/>
    </row>
    <row r="137" spans="2:11" x14ac:dyDescent="0.35">
      <c r="B137" s="8" t="s">
        <v>527</v>
      </c>
      <c r="C137" s="57" t="s">
        <v>528</v>
      </c>
      <c r="D137" s="54" t="s">
        <v>529</v>
      </c>
      <c r="E137" s="6" t="s">
        <v>198</v>
      </c>
      <c r="F137" s="19">
        <v>76350</v>
      </c>
      <c r="G137" s="24">
        <v>3301.64</v>
      </c>
      <c r="H137" s="24">
        <v>0.1</v>
      </c>
      <c r="I137" s="31"/>
      <c r="J137" s="31"/>
      <c r="K137" s="35"/>
    </row>
    <row r="138" spans="2:11" x14ac:dyDescent="0.35">
      <c r="B138" s="8" t="s">
        <v>513</v>
      </c>
      <c r="C138" s="57" t="s">
        <v>514</v>
      </c>
      <c r="D138" s="54" t="s">
        <v>515</v>
      </c>
      <c r="E138" s="6" t="s">
        <v>328</v>
      </c>
      <c r="F138" s="19">
        <v>141200</v>
      </c>
      <c r="G138" s="24">
        <v>3266.24</v>
      </c>
      <c r="H138" s="24">
        <v>0.1</v>
      </c>
      <c r="I138" s="31"/>
      <c r="J138" s="31"/>
      <c r="K138" s="35"/>
    </row>
    <row r="139" spans="2:11" x14ac:dyDescent="0.35">
      <c r="B139" s="8" t="s">
        <v>415</v>
      </c>
      <c r="C139" s="57" t="s">
        <v>416</v>
      </c>
      <c r="D139" s="54" t="s">
        <v>417</v>
      </c>
      <c r="E139" s="6" t="s">
        <v>344</v>
      </c>
      <c r="F139" s="19">
        <v>1032000</v>
      </c>
      <c r="G139" s="24">
        <v>3263.18</v>
      </c>
      <c r="H139" s="24">
        <v>0.1</v>
      </c>
      <c r="I139" s="31"/>
      <c r="J139" s="31"/>
      <c r="K139" s="35"/>
    </row>
    <row r="140" spans="2:11" x14ac:dyDescent="0.35">
      <c r="B140" s="8" t="s">
        <v>2057</v>
      </c>
      <c r="C140" s="57" t="s">
        <v>1319</v>
      </c>
      <c r="D140" s="54" t="s">
        <v>2058</v>
      </c>
      <c r="E140" s="6" t="s">
        <v>43</v>
      </c>
      <c r="F140" s="19">
        <v>564300</v>
      </c>
      <c r="G140" s="24">
        <v>3136.1</v>
      </c>
      <c r="H140" s="24">
        <v>0.1</v>
      </c>
      <c r="I140" s="31"/>
      <c r="J140" s="31"/>
      <c r="K140" s="35"/>
    </row>
    <row r="141" spans="2:11" x14ac:dyDescent="0.35">
      <c r="B141" s="8" t="s">
        <v>2209</v>
      </c>
      <c r="C141" s="57" t="s">
        <v>2210</v>
      </c>
      <c r="D141" s="54" t="s">
        <v>2211</v>
      </c>
      <c r="E141" s="6" t="s">
        <v>85</v>
      </c>
      <c r="F141" s="19">
        <v>280000</v>
      </c>
      <c r="G141" s="24">
        <v>3124.1</v>
      </c>
      <c r="H141" s="24">
        <v>0.1</v>
      </c>
      <c r="I141" s="31"/>
      <c r="J141" s="31"/>
      <c r="K141" s="35"/>
    </row>
    <row r="142" spans="2:11" x14ac:dyDescent="0.35">
      <c r="B142" s="8" t="s">
        <v>2212</v>
      </c>
      <c r="C142" s="57" t="s">
        <v>2213</v>
      </c>
      <c r="D142" s="54" t="s">
        <v>2214</v>
      </c>
      <c r="E142" s="6" t="s">
        <v>119</v>
      </c>
      <c r="F142" s="19">
        <v>412500</v>
      </c>
      <c r="G142" s="24">
        <v>3086.94</v>
      </c>
      <c r="H142" s="24">
        <v>0.1</v>
      </c>
      <c r="I142" s="31"/>
      <c r="J142" s="31"/>
      <c r="K142" s="35"/>
    </row>
    <row r="143" spans="2:11" x14ac:dyDescent="0.35">
      <c r="B143" s="8" t="s">
        <v>2215</v>
      </c>
      <c r="C143" s="57" t="s">
        <v>2216</v>
      </c>
      <c r="D143" s="54" t="s">
        <v>2217</v>
      </c>
      <c r="E143" s="6" t="s">
        <v>100</v>
      </c>
      <c r="F143" s="19">
        <v>311400</v>
      </c>
      <c r="G143" s="24">
        <v>3021.36</v>
      </c>
      <c r="H143" s="24">
        <v>0.09</v>
      </c>
      <c r="I143" s="31"/>
      <c r="J143" s="31"/>
      <c r="K143" s="35"/>
    </row>
    <row r="144" spans="2:11" x14ac:dyDescent="0.35">
      <c r="B144" s="8" t="s">
        <v>1982</v>
      </c>
      <c r="C144" s="57" t="s">
        <v>1983</v>
      </c>
      <c r="D144" s="54" t="s">
        <v>1984</v>
      </c>
      <c r="E144" s="6" t="s">
        <v>115</v>
      </c>
      <c r="F144" s="19">
        <v>1253450</v>
      </c>
      <c r="G144" s="24">
        <v>2995.49</v>
      </c>
      <c r="H144" s="24">
        <v>0.09</v>
      </c>
      <c r="I144" s="31"/>
      <c r="J144" s="31"/>
      <c r="K144" s="35"/>
    </row>
    <row r="145" spans="2:11" x14ac:dyDescent="0.35">
      <c r="B145" s="8" t="s">
        <v>2218</v>
      </c>
      <c r="C145" s="57" t="s">
        <v>2219</v>
      </c>
      <c r="D145" s="54" t="s">
        <v>2220</v>
      </c>
      <c r="E145" s="6" t="s">
        <v>143</v>
      </c>
      <c r="F145" s="19">
        <v>640900</v>
      </c>
      <c r="G145" s="24">
        <v>2802.66</v>
      </c>
      <c r="H145" s="24">
        <v>0.09</v>
      </c>
      <c r="I145" s="31"/>
      <c r="J145" s="31"/>
      <c r="K145" s="35"/>
    </row>
    <row r="146" spans="2:11" x14ac:dyDescent="0.35">
      <c r="B146" s="8" t="s">
        <v>269</v>
      </c>
      <c r="C146" s="57" t="s">
        <v>270</v>
      </c>
      <c r="D146" s="54" t="s">
        <v>271</v>
      </c>
      <c r="E146" s="6" t="s">
        <v>85</v>
      </c>
      <c r="F146" s="19">
        <v>179250</v>
      </c>
      <c r="G146" s="24">
        <v>2659.35</v>
      </c>
      <c r="H146" s="24">
        <v>0.08</v>
      </c>
      <c r="I146" s="31"/>
      <c r="J146" s="31"/>
      <c r="K146" s="35"/>
    </row>
    <row r="147" spans="2:11" x14ac:dyDescent="0.35">
      <c r="B147" s="8" t="s">
        <v>846</v>
      </c>
      <c r="C147" s="57" t="s">
        <v>847</v>
      </c>
      <c r="D147" s="54" t="s">
        <v>848</v>
      </c>
      <c r="E147" s="6" t="s">
        <v>849</v>
      </c>
      <c r="F147" s="19">
        <v>142350</v>
      </c>
      <c r="G147" s="24">
        <v>2458.1</v>
      </c>
      <c r="H147" s="24">
        <v>0.08</v>
      </c>
      <c r="I147" s="31"/>
      <c r="J147" s="31"/>
      <c r="K147" s="35"/>
    </row>
    <row r="148" spans="2:11" x14ac:dyDescent="0.35">
      <c r="B148" s="8" t="s">
        <v>2221</v>
      </c>
      <c r="C148" s="57" t="s">
        <v>2222</v>
      </c>
      <c r="D148" s="54" t="s">
        <v>2223</v>
      </c>
      <c r="E148" s="6" t="s">
        <v>170</v>
      </c>
      <c r="F148" s="19">
        <v>64800</v>
      </c>
      <c r="G148" s="24">
        <v>2348</v>
      </c>
      <c r="H148" s="24">
        <v>7.0000000000000007E-2</v>
      </c>
      <c r="I148" s="31"/>
      <c r="J148" s="31"/>
      <c r="K148" s="35"/>
    </row>
    <row r="149" spans="2:11" x14ac:dyDescent="0.35">
      <c r="B149" s="8" t="s">
        <v>917</v>
      </c>
      <c r="C149" s="57" t="s">
        <v>918</v>
      </c>
      <c r="D149" s="54" t="s">
        <v>919</v>
      </c>
      <c r="E149" s="6" t="s">
        <v>100</v>
      </c>
      <c r="F149" s="19">
        <v>645000</v>
      </c>
      <c r="G149" s="24">
        <v>2338.4499999999998</v>
      </c>
      <c r="H149" s="24">
        <v>7.0000000000000007E-2</v>
      </c>
      <c r="I149" s="31"/>
      <c r="J149" s="31"/>
      <c r="K149" s="35"/>
    </row>
    <row r="150" spans="2:11" x14ac:dyDescent="0.35">
      <c r="B150" s="8" t="s">
        <v>79</v>
      </c>
      <c r="C150" s="57" t="s">
        <v>80</v>
      </c>
      <c r="D150" s="54" t="s">
        <v>81</v>
      </c>
      <c r="E150" s="6" t="s">
        <v>50</v>
      </c>
      <c r="F150" s="19">
        <v>39450</v>
      </c>
      <c r="G150" s="24">
        <v>2333.13</v>
      </c>
      <c r="H150" s="24">
        <v>7.0000000000000007E-2</v>
      </c>
      <c r="I150" s="31"/>
      <c r="J150" s="31"/>
      <c r="K150" s="35"/>
    </row>
    <row r="151" spans="2:11" x14ac:dyDescent="0.35">
      <c r="B151" s="8" t="s">
        <v>2224</v>
      </c>
      <c r="C151" s="57" t="s">
        <v>2225</v>
      </c>
      <c r="D151" s="54" t="s">
        <v>2226</v>
      </c>
      <c r="E151" s="6" t="s">
        <v>312</v>
      </c>
      <c r="F151" s="19">
        <v>35400</v>
      </c>
      <c r="G151" s="24">
        <v>2225.14</v>
      </c>
      <c r="H151" s="24">
        <v>7.0000000000000007E-2</v>
      </c>
      <c r="I151" s="31"/>
      <c r="J151" s="31"/>
      <c r="K151" s="35"/>
    </row>
    <row r="152" spans="2:11" x14ac:dyDescent="0.35">
      <c r="B152" s="8" t="s">
        <v>2227</v>
      </c>
      <c r="C152" s="57" t="s">
        <v>573</v>
      </c>
      <c r="D152" s="54" t="s">
        <v>2228</v>
      </c>
      <c r="E152" s="6" t="s">
        <v>143</v>
      </c>
      <c r="F152" s="19">
        <v>7700</v>
      </c>
      <c r="G152" s="24">
        <v>2212.14</v>
      </c>
      <c r="H152" s="24">
        <v>7.0000000000000007E-2</v>
      </c>
      <c r="I152" s="31"/>
      <c r="J152" s="31"/>
      <c r="K152" s="35"/>
    </row>
    <row r="153" spans="2:11" x14ac:dyDescent="0.35">
      <c r="B153" s="8" t="s">
        <v>2229</v>
      </c>
      <c r="C153" s="57" t="s">
        <v>2230</v>
      </c>
      <c r="D153" s="54" t="s">
        <v>2231</v>
      </c>
      <c r="E153" s="6" t="s">
        <v>57</v>
      </c>
      <c r="F153" s="19">
        <v>3556750</v>
      </c>
      <c r="G153" s="24">
        <v>2038.73</v>
      </c>
      <c r="H153" s="24">
        <v>0.06</v>
      </c>
      <c r="I153" s="31"/>
      <c r="J153" s="31"/>
      <c r="K153" s="35"/>
    </row>
    <row r="154" spans="2:11" x14ac:dyDescent="0.35">
      <c r="B154" s="8" t="s">
        <v>2232</v>
      </c>
      <c r="C154" s="57" t="s">
        <v>2233</v>
      </c>
      <c r="D154" s="54" t="s">
        <v>2234</v>
      </c>
      <c r="E154" s="6" t="s">
        <v>206</v>
      </c>
      <c r="F154" s="19">
        <v>56125</v>
      </c>
      <c r="G154" s="24">
        <v>2022.46</v>
      </c>
      <c r="H154" s="24">
        <v>0.06</v>
      </c>
      <c r="I154" s="31"/>
      <c r="J154" s="31"/>
      <c r="K154" s="35"/>
    </row>
    <row r="155" spans="2:11" x14ac:dyDescent="0.35">
      <c r="B155" s="8" t="s">
        <v>543</v>
      </c>
      <c r="C155" s="57" t="s">
        <v>544</v>
      </c>
      <c r="D155" s="54" t="s">
        <v>545</v>
      </c>
      <c r="E155" s="6" t="s">
        <v>85</v>
      </c>
      <c r="F155" s="19">
        <v>108500</v>
      </c>
      <c r="G155" s="24">
        <v>2016.47</v>
      </c>
      <c r="H155" s="24">
        <v>0.06</v>
      </c>
      <c r="I155" s="31"/>
      <c r="J155" s="31"/>
      <c r="K155" s="35"/>
    </row>
    <row r="156" spans="2:11" x14ac:dyDescent="0.35">
      <c r="B156" s="8" t="s">
        <v>2235</v>
      </c>
      <c r="C156" s="57" t="s">
        <v>2236</v>
      </c>
      <c r="D156" s="54" t="s">
        <v>2237</v>
      </c>
      <c r="E156" s="6" t="s">
        <v>206</v>
      </c>
      <c r="F156" s="19">
        <v>145950</v>
      </c>
      <c r="G156" s="24">
        <v>1911.51</v>
      </c>
      <c r="H156" s="24">
        <v>0.06</v>
      </c>
      <c r="I156" s="31"/>
      <c r="J156" s="31"/>
      <c r="K156" s="35"/>
    </row>
    <row r="157" spans="2:11" x14ac:dyDescent="0.35">
      <c r="B157" s="8" t="s">
        <v>2238</v>
      </c>
      <c r="C157" s="57" t="s">
        <v>2239</v>
      </c>
      <c r="D157" s="54" t="s">
        <v>2240</v>
      </c>
      <c r="E157" s="6" t="s">
        <v>127</v>
      </c>
      <c r="F157" s="19">
        <v>47750</v>
      </c>
      <c r="G157" s="24">
        <v>1895.1</v>
      </c>
      <c r="H157" s="24">
        <v>0.06</v>
      </c>
      <c r="I157" s="31"/>
      <c r="J157" s="31"/>
      <c r="K157" s="35"/>
    </row>
    <row r="158" spans="2:11" x14ac:dyDescent="0.35">
      <c r="B158" s="8" t="s">
        <v>2241</v>
      </c>
      <c r="C158" s="57" t="s">
        <v>2242</v>
      </c>
      <c r="D158" s="54" t="s">
        <v>2243</v>
      </c>
      <c r="E158" s="6" t="s">
        <v>139</v>
      </c>
      <c r="F158" s="19">
        <v>237000</v>
      </c>
      <c r="G158" s="24">
        <v>1769.56</v>
      </c>
      <c r="H158" s="24">
        <v>0.06</v>
      </c>
      <c r="I158" s="31"/>
      <c r="J158" s="31"/>
      <c r="K158" s="35"/>
    </row>
    <row r="159" spans="2:11" x14ac:dyDescent="0.35">
      <c r="B159" s="8" t="s">
        <v>2244</v>
      </c>
      <c r="C159" s="57" t="s">
        <v>2245</v>
      </c>
      <c r="D159" s="54" t="s">
        <v>2246</v>
      </c>
      <c r="E159" s="6" t="s">
        <v>139</v>
      </c>
      <c r="F159" s="19">
        <v>95600</v>
      </c>
      <c r="G159" s="24">
        <v>1717.84</v>
      </c>
      <c r="H159" s="24">
        <v>0.05</v>
      </c>
      <c r="I159" s="31"/>
      <c r="J159" s="31"/>
      <c r="K159" s="35"/>
    </row>
    <row r="160" spans="2:11" x14ac:dyDescent="0.35">
      <c r="B160" s="8" t="s">
        <v>90</v>
      </c>
      <c r="C160" s="57" t="s">
        <v>91</v>
      </c>
      <c r="D160" s="54" t="s">
        <v>92</v>
      </c>
      <c r="E160" s="6" t="s">
        <v>71</v>
      </c>
      <c r="F160" s="19">
        <v>32725</v>
      </c>
      <c r="G160" s="24">
        <v>1699.83</v>
      </c>
      <c r="H160" s="24">
        <v>0.05</v>
      </c>
      <c r="I160" s="31"/>
      <c r="J160" s="31"/>
      <c r="K160" s="35"/>
    </row>
    <row r="161" spans="2:11" x14ac:dyDescent="0.35">
      <c r="B161" s="8" t="s">
        <v>789</v>
      </c>
      <c r="C161" s="57" t="s">
        <v>790</v>
      </c>
      <c r="D161" s="54" t="s">
        <v>791</v>
      </c>
      <c r="E161" s="6" t="s">
        <v>150</v>
      </c>
      <c r="F161" s="19">
        <v>130800</v>
      </c>
      <c r="G161" s="24">
        <v>1649.19</v>
      </c>
      <c r="H161" s="24">
        <v>0.05</v>
      </c>
      <c r="I161" s="31"/>
      <c r="J161" s="31"/>
      <c r="K161" s="35"/>
    </row>
    <row r="162" spans="2:11" x14ac:dyDescent="0.35">
      <c r="B162" s="8" t="s">
        <v>319</v>
      </c>
      <c r="C162" s="57" t="s">
        <v>320</v>
      </c>
      <c r="D162" s="54" t="s">
        <v>321</v>
      </c>
      <c r="E162" s="6" t="s">
        <v>143</v>
      </c>
      <c r="F162" s="19">
        <v>48600</v>
      </c>
      <c r="G162" s="24">
        <v>1614.54</v>
      </c>
      <c r="H162" s="24">
        <v>0.05</v>
      </c>
      <c r="I162" s="31"/>
      <c r="J162" s="31"/>
      <c r="K162" s="35"/>
    </row>
    <row r="163" spans="2:11" x14ac:dyDescent="0.35">
      <c r="B163" s="8" t="s">
        <v>566</v>
      </c>
      <c r="C163" s="57" t="s">
        <v>567</v>
      </c>
      <c r="D163" s="54" t="s">
        <v>568</v>
      </c>
      <c r="E163" s="6" t="s">
        <v>127</v>
      </c>
      <c r="F163" s="19">
        <v>100558</v>
      </c>
      <c r="G163" s="24">
        <v>1515.71</v>
      </c>
      <c r="H163" s="24">
        <v>0.05</v>
      </c>
      <c r="I163" s="31"/>
      <c r="J163" s="31"/>
      <c r="K163" s="35"/>
    </row>
    <row r="164" spans="2:11" x14ac:dyDescent="0.35">
      <c r="B164" s="8" t="s">
        <v>958</v>
      </c>
      <c r="C164" s="57" t="s">
        <v>959</v>
      </c>
      <c r="D164" s="54" t="s">
        <v>960</v>
      </c>
      <c r="E164" s="6" t="s">
        <v>119</v>
      </c>
      <c r="F164" s="19">
        <v>1055925</v>
      </c>
      <c r="G164" s="24">
        <v>1509.76</v>
      </c>
      <c r="H164" s="24">
        <v>0.05</v>
      </c>
      <c r="I164" s="31"/>
      <c r="J164" s="31"/>
      <c r="K164" s="35"/>
    </row>
    <row r="165" spans="2:11" x14ac:dyDescent="0.35">
      <c r="B165" s="8" t="s">
        <v>140</v>
      </c>
      <c r="C165" s="57" t="s">
        <v>141</v>
      </c>
      <c r="D165" s="54" t="s">
        <v>142</v>
      </c>
      <c r="E165" s="6" t="s">
        <v>143</v>
      </c>
      <c r="F165" s="19">
        <v>266600</v>
      </c>
      <c r="G165" s="24">
        <v>1344.46</v>
      </c>
      <c r="H165" s="24">
        <v>0.04</v>
      </c>
      <c r="I165" s="31"/>
      <c r="J165" s="31"/>
      <c r="K165" s="35"/>
    </row>
    <row r="166" spans="2:11" x14ac:dyDescent="0.35">
      <c r="B166" s="8" t="s">
        <v>1074</v>
      </c>
      <c r="C166" s="57" t="s">
        <v>1075</v>
      </c>
      <c r="D166" s="54" t="s">
        <v>1076</v>
      </c>
      <c r="E166" s="6" t="s">
        <v>481</v>
      </c>
      <c r="F166" s="19">
        <v>126768</v>
      </c>
      <c r="G166" s="24">
        <v>1298.93</v>
      </c>
      <c r="H166" s="24">
        <v>0.04</v>
      </c>
      <c r="I166" s="31"/>
      <c r="J166" s="31"/>
      <c r="K166" s="35"/>
    </row>
    <row r="167" spans="2:11" x14ac:dyDescent="0.35">
      <c r="B167" s="8" t="s">
        <v>2247</v>
      </c>
      <c r="C167" s="57" t="s">
        <v>2248</v>
      </c>
      <c r="D167" s="54" t="s">
        <v>2249</v>
      </c>
      <c r="E167" s="6" t="s">
        <v>100</v>
      </c>
      <c r="F167" s="19">
        <v>86125</v>
      </c>
      <c r="G167" s="24">
        <v>1251.57</v>
      </c>
      <c r="H167" s="24">
        <v>0.04</v>
      </c>
      <c r="I167" s="31"/>
      <c r="J167" s="31"/>
      <c r="K167" s="35"/>
    </row>
    <row r="168" spans="2:11" x14ac:dyDescent="0.35">
      <c r="B168" s="8" t="s">
        <v>231</v>
      </c>
      <c r="C168" s="57" t="s">
        <v>232</v>
      </c>
      <c r="D168" s="54" t="s">
        <v>233</v>
      </c>
      <c r="E168" s="6" t="s">
        <v>115</v>
      </c>
      <c r="F168" s="19">
        <v>607500</v>
      </c>
      <c r="G168" s="24">
        <v>1228.6099999999999</v>
      </c>
      <c r="H168" s="24">
        <v>0.04</v>
      </c>
      <c r="I168" s="31"/>
      <c r="J168" s="31"/>
      <c r="K168" s="35"/>
    </row>
    <row r="169" spans="2:11" x14ac:dyDescent="0.35">
      <c r="B169" s="8" t="s">
        <v>2250</v>
      </c>
      <c r="C169" s="57" t="s">
        <v>2251</v>
      </c>
      <c r="D169" s="54" t="s">
        <v>2252</v>
      </c>
      <c r="E169" s="6" t="s">
        <v>119</v>
      </c>
      <c r="F169" s="19">
        <v>116250</v>
      </c>
      <c r="G169" s="24">
        <v>1159.6500000000001</v>
      </c>
      <c r="H169" s="24">
        <v>0.04</v>
      </c>
      <c r="I169" s="31"/>
      <c r="J169" s="31"/>
      <c r="K169" s="35"/>
    </row>
    <row r="170" spans="2:11" x14ac:dyDescent="0.35">
      <c r="B170" s="8" t="s">
        <v>167</v>
      </c>
      <c r="C170" s="57" t="s">
        <v>168</v>
      </c>
      <c r="D170" s="54" t="s">
        <v>169</v>
      </c>
      <c r="E170" s="6" t="s">
        <v>170</v>
      </c>
      <c r="F170" s="19">
        <v>492500</v>
      </c>
      <c r="G170" s="24">
        <v>1067.8900000000001</v>
      </c>
      <c r="H170" s="24">
        <v>0.03</v>
      </c>
      <c r="I170" s="31"/>
      <c r="J170" s="31"/>
      <c r="K170" s="35"/>
    </row>
    <row r="171" spans="2:11" x14ac:dyDescent="0.35">
      <c r="B171" s="8" t="s">
        <v>2253</v>
      </c>
      <c r="C171" s="57" t="s">
        <v>2254</v>
      </c>
      <c r="D171" s="54" t="s">
        <v>2255</v>
      </c>
      <c r="E171" s="6" t="s">
        <v>131</v>
      </c>
      <c r="F171" s="19">
        <v>167475</v>
      </c>
      <c r="G171" s="24">
        <v>1063.22</v>
      </c>
      <c r="H171" s="24">
        <v>0.03</v>
      </c>
      <c r="I171" s="31"/>
      <c r="J171" s="31"/>
      <c r="K171" s="35"/>
    </row>
    <row r="172" spans="2:11" x14ac:dyDescent="0.35">
      <c r="B172" s="8" t="s">
        <v>495</v>
      </c>
      <c r="C172" s="57" t="s">
        <v>496</v>
      </c>
      <c r="D172" s="54" t="s">
        <v>497</v>
      </c>
      <c r="E172" s="6" t="s">
        <v>143</v>
      </c>
      <c r="F172" s="19">
        <v>83000</v>
      </c>
      <c r="G172" s="24">
        <v>1015.96</v>
      </c>
      <c r="H172" s="24">
        <v>0.03</v>
      </c>
      <c r="I172" s="31"/>
      <c r="J172" s="31"/>
      <c r="K172" s="35"/>
    </row>
    <row r="173" spans="2:11" x14ac:dyDescent="0.35">
      <c r="B173" s="8" t="s">
        <v>2256</v>
      </c>
      <c r="C173" s="57" t="s">
        <v>2257</v>
      </c>
      <c r="D173" s="54" t="s">
        <v>2258</v>
      </c>
      <c r="E173" s="6" t="s">
        <v>312</v>
      </c>
      <c r="F173" s="19">
        <v>217000</v>
      </c>
      <c r="G173" s="24">
        <v>965</v>
      </c>
      <c r="H173" s="24">
        <v>0.03</v>
      </c>
      <c r="I173" s="31"/>
      <c r="J173" s="31"/>
      <c r="K173" s="35"/>
    </row>
    <row r="174" spans="2:11" x14ac:dyDescent="0.35">
      <c r="B174" s="8" t="s">
        <v>2259</v>
      </c>
      <c r="C174" s="57" t="s">
        <v>722</v>
      </c>
      <c r="D174" s="54" t="s">
        <v>2260</v>
      </c>
      <c r="E174" s="6" t="s">
        <v>43</v>
      </c>
      <c r="F174" s="19">
        <v>805350</v>
      </c>
      <c r="G174" s="24">
        <v>930.1</v>
      </c>
      <c r="H174" s="24">
        <v>0.03</v>
      </c>
      <c r="I174" s="31"/>
      <c r="J174" s="31"/>
      <c r="K174" s="35"/>
    </row>
    <row r="175" spans="2:11" x14ac:dyDescent="0.35">
      <c r="B175" s="8" t="s">
        <v>2261</v>
      </c>
      <c r="C175" s="57" t="s">
        <v>2262</v>
      </c>
      <c r="D175" s="54" t="s">
        <v>2263</v>
      </c>
      <c r="E175" s="6" t="s">
        <v>312</v>
      </c>
      <c r="F175" s="19">
        <v>33000</v>
      </c>
      <c r="G175" s="24">
        <v>927.25</v>
      </c>
      <c r="H175" s="24">
        <v>0.03</v>
      </c>
      <c r="I175" s="31"/>
      <c r="J175" s="31"/>
      <c r="K175" s="35"/>
    </row>
    <row r="176" spans="2:11" x14ac:dyDescent="0.35">
      <c r="B176" s="8" t="s">
        <v>2264</v>
      </c>
      <c r="C176" s="57" t="s">
        <v>2265</v>
      </c>
      <c r="D176" s="54" t="s">
        <v>2266</v>
      </c>
      <c r="E176" s="6" t="s">
        <v>312</v>
      </c>
      <c r="F176" s="19">
        <v>39600</v>
      </c>
      <c r="G176" s="24">
        <v>920.94</v>
      </c>
      <c r="H176" s="24">
        <v>0.03</v>
      </c>
      <c r="I176" s="31"/>
      <c r="J176" s="31"/>
      <c r="K176" s="35"/>
    </row>
    <row r="177" spans="2:11" x14ac:dyDescent="0.35">
      <c r="B177" s="8" t="s">
        <v>2267</v>
      </c>
      <c r="C177" s="57" t="s">
        <v>2268</v>
      </c>
      <c r="D177" s="54" t="s">
        <v>2269</v>
      </c>
      <c r="E177" s="6" t="s">
        <v>150</v>
      </c>
      <c r="F177" s="19">
        <v>172050</v>
      </c>
      <c r="G177" s="24">
        <v>865.58</v>
      </c>
      <c r="H177" s="24">
        <v>0.03</v>
      </c>
      <c r="I177" s="31"/>
      <c r="J177" s="31"/>
      <c r="K177" s="35"/>
    </row>
    <row r="178" spans="2:11" x14ac:dyDescent="0.35">
      <c r="B178" s="8" t="s">
        <v>219</v>
      </c>
      <c r="C178" s="57" t="s">
        <v>220</v>
      </c>
      <c r="D178" s="54" t="s">
        <v>221</v>
      </c>
      <c r="E178" s="6" t="s">
        <v>100</v>
      </c>
      <c r="F178" s="19">
        <v>16000</v>
      </c>
      <c r="G178" s="24">
        <v>810.09</v>
      </c>
      <c r="H178" s="24">
        <v>0.03</v>
      </c>
      <c r="I178" s="31"/>
      <c r="J178" s="31"/>
      <c r="K178" s="35"/>
    </row>
    <row r="179" spans="2:11" x14ac:dyDescent="0.35">
      <c r="B179" s="8" t="s">
        <v>2270</v>
      </c>
      <c r="C179" s="57" t="s">
        <v>2271</v>
      </c>
      <c r="D179" s="54" t="s">
        <v>2272</v>
      </c>
      <c r="E179" s="6" t="s">
        <v>206</v>
      </c>
      <c r="F179" s="19">
        <v>14375</v>
      </c>
      <c r="G179" s="24">
        <v>762.73</v>
      </c>
      <c r="H179" s="24">
        <v>0.02</v>
      </c>
      <c r="I179" s="31"/>
      <c r="J179" s="31"/>
      <c r="K179" s="35"/>
    </row>
    <row r="180" spans="2:11" x14ac:dyDescent="0.35">
      <c r="B180" s="8" t="s">
        <v>2013</v>
      </c>
      <c r="C180" s="57" t="s">
        <v>2014</v>
      </c>
      <c r="D180" s="54" t="s">
        <v>2015</v>
      </c>
      <c r="E180" s="6" t="s">
        <v>43</v>
      </c>
      <c r="F180" s="19">
        <v>420000</v>
      </c>
      <c r="G180" s="24">
        <v>729.62</v>
      </c>
      <c r="H180" s="24">
        <v>0.02</v>
      </c>
      <c r="I180" s="31"/>
      <c r="J180" s="31"/>
      <c r="K180" s="35"/>
    </row>
    <row r="181" spans="2:11" x14ac:dyDescent="0.35">
      <c r="B181" s="8" t="s">
        <v>393</v>
      </c>
      <c r="C181" s="57" t="s">
        <v>394</v>
      </c>
      <c r="D181" s="54" t="s">
        <v>395</v>
      </c>
      <c r="E181" s="6" t="s">
        <v>89</v>
      </c>
      <c r="F181" s="19">
        <v>256000</v>
      </c>
      <c r="G181" s="24">
        <v>729.47</v>
      </c>
      <c r="H181" s="24">
        <v>0.02</v>
      </c>
      <c r="I181" s="31"/>
      <c r="J181" s="31"/>
      <c r="K181" s="35"/>
    </row>
    <row r="182" spans="2:11" x14ac:dyDescent="0.35">
      <c r="B182" s="8" t="s">
        <v>281</v>
      </c>
      <c r="C182" s="57" t="s">
        <v>282</v>
      </c>
      <c r="D182" s="54" t="s">
        <v>283</v>
      </c>
      <c r="E182" s="6" t="s">
        <v>143</v>
      </c>
      <c r="F182" s="19">
        <v>25500</v>
      </c>
      <c r="G182" s="24">
        <v>706.67</v>
      </c>
      <c r="H182" s="24">
        <v>0.02</v>
      </c>
      <c r="I182" s="31"/>
      <c r="J182" s="31"/>
      <c r="K182" s="35"/>
    </row>
    <row r="183" spans="2:11" x14ac:dyDescent="0.35">
      <c r="B183" s="8" t="s">
        <v>2273</v>
      </c>
      <c r="C183" s="57" t="s">
        <v>2274</v>
      </c>
      <c r="D183" s="54" t="s">
        <v>2275</v>
      </c>
      <c r="E183" s="6" t="s">
        <v>344</v>
      </c>
      <c r="F183" s="19">
        <v>142500</v>
      </c>
      <c r="G183" s="24">
        <v>692.55</v>
      </c>
      <c r="H183" s="24">
        <v>0.02</v>
      </c>
      <c r="I183" s="31"/>
      <c r="J183" s="31"/>
      <c r="K183" s="35"/>
    </row>
    <row r="184" spans="2:11" x14ac:dyDescent="0.35">
      <c r="B184" s="8" t="s">
        <v>306</v>
      </c>
      <c r="C184" s="57" t="s">
        <v>307</v>
      </c>
      <c r="D184" s="54" t="s">
        <v>308</v>
      </c>
      <c r="E184" s="6" t="s">
        <v>43</v>
      </c>
      <c r="F184" s="19">
        <v>607950</v>
      </c>
      <c r="G184" s="24">
        <v>684.07</v>
      </c>
      <c r="H184" s="24">
        <v>0.02</v>
      </c>
      <c r="I184" s="31"/>
      <c r="J184" s="31"/>
      <c r="K184" s="35"/>
    </row>
    <row r="185" spans="2:11" x14ac:dyDescent="0.35">
      <c r="B185" s="8" t="s">
        <v>257</v>
      </c>
      <c r="C185" s="57" t="s">
        <v>258</v>
      </c>
      <c r="D185" s="54" t="s">
        <v>259</v>
      </c>
      <c r="E185" s="6" t="s">
        <v>100</v>
      </c>
      <c r="F185" s="19">
        <v>113900</v>
      </c>
      <c r="G185" s="24">
        <v>665.23</v>
      </c>
      <c r="H185" s="24">
        <v>0.02</v>
      </c>
      <c r="I185" s="31"/>
      <c r="J185" s="31"/>
      <c r="K185" s="35"/>
    </row>
    <row r="186" spans="2:11" x14ac:dyDescent="0.35">
      <c r="B186" s="8" t="s">
        <v>2276</v>
      </c>
      <c r="C186" s="57" t="s">
        <v>2277</v>
      </c>
      <c r="D186" s="54" t="s">
        <v>2278</v>
      </c>
      <c r="E186" s="6" t="s">
        <v>312</v>
      </c>
      <c r="F186" s="19">
        <v>114400</v>
      </c>
      <c r="G186" s="24">
        <v>634.29</v>
      </c>
      <c r="H186" s="24">
        <v>0.02</v>
      </c>
      <c r="I186" s="31"/>
      <c r="J186" s="31"/>
      <c r="K186" s="35"/>
    </row>
    <row r="187" spans="2:11" x14ac:dyDescent="0.35">
      <c r="B187" s="8" t="s">
        <v>2279</v>
      </c>
      <c r="C187" s="57" t="s">
        <v>2280</v>
      </c>
      <c r="D187" s="54" t="s">
        <v>2281</v>
      </c>
      <c r="E187" s="6" t="s">
        <v>89</v>
      </c>
      <c r="F187" s="19">
        <v>271600</v>
      </c>
      <c r="G187" s="24">
        <v>623.87</v>
      </c>
      <c r="H187" s="24">
        <v>0.02</v>
      </c>
      <c r="I187" s="31"/>
      <c r="J187" s="31"/>
      <c r="K187" s="35"/>
    </row>
    <row r="188" spans="2:11" x14ac:dyDescent="0.35">
      <c r="B188" s="8" t="s">
        <v>354</v>
      </c>
      <c r="C188" s="57" t="s">
        <v>355</v>
      </c>
      <c r="D188" s="54" t="s">
        <v>356</v>
      </c>
      <c r="E188" s="6" t="s">
        <v>196</v>
      </c>
      <c r="F188" s="19">
        <v>87575</v>
      </c>
      <c r="G188" s="24">
        <v>572.13</v>
      </c>
      <c r="H188" s="24">
        <v>0.02</v>
      </c>
      <c r="I188" s="31"/>
      <c r="J188" s="31"/>
      <c r="K188" s="35"/>
    </row>
    <row r="189" spans="2:11" x14ac:dyDescent="0.35">
      <c r="B189" s="8" t="s">
        <v>2282</v>
      </c>
      <c r="C189" s="57" t="s">
        <v>2283</v>
      </c>
      <c r="D189" s="54" t="s">
        <v>2284</v>
      </c>
      <c r="E189" s="6" t="s">
        <v>100</v>
      </c>
      <c r="F189" s="19">
        <v>39000</v>
      </c>
      <c r="G189" s="24">
        <v>562.89</v>
      </c>
      <c r="H189" s="24">
        <v>0.02</v>
      </c>
      <c r="I189" s="31"/>
      <c r="J189" s="31"/>
      <c r="K189" s="35"/>
    </row>
    <row r="190" spans="2:11" x14ac:dyDescent="0.35">
      <c r="B190" s="8" t="s">
        <v>440</v>
      </c>
      <c r="C190" s="57" t="s">
        <v>441</v>
      </c>
      <c r="D190" s="54" t="s">
        <v>442</v>
      </c>
      <c r="E190" s="6" t="s">
        <v>85</v>
      </c>
      <c r="F190" s="19">
        <v>63825</v>
      </c>
      <c r="G190" s="24">
        <v>539.61</v>
      </c>
      <c r="H190" s="24">
        <v>0.02</v>
      </c>
      <c r="I190" s="31"/>
      <c r="J190" s="31"/>
      <c r="K190" s="35"/>
    </row>
    <row r="191" spans="2:11" x14ac:dyDescent="0.35">
      <c r="B191" s="8" t="s">
        <v>1924</v>
      </c>
      <c r="C191" s="57" t="s">
        <v>1925</v>
      </c>
      <c r="D191" s="54" t="s">
        <v>1926</v>
      </c>
      <c r="E191" s="6" t="s">
        <v>67</v>
      </c>
      <c r="F191" s="19">
        <v>9250</v>
      </c>
      <c r="G191" s="24">
        <v>447.22</v>
      </c>
      <c r="H191" s="24">
        <v>0.01</v>
      </c>
      <c r="I191" s="31"/>
      <c r="J191" s="31"/>
      <c r="K191" s="35"/>
    </row>
    <row r="192" spans="2:11" x14ac:dyDescent="0.35">
      <c r="B192" s="8" t="s">
        <v>2285</v>
      </c>
      <c r="C192" s="57" t="s">
        <v>2286</v>
      </c>
      <c r="D192" s="54" t="s">
        <v>2287</v>
      </c>
      <c r="E192" s="6" t="s">
        <v>50</v>
      </c>
      <c r="F192" s="19">
        <v>82000</v>
      </c>
      <c r="G192" s="24">
        <v>438.37</v>
      </c>
      <c r="H192" s="24">
        <v>0.01</v>
      </c>
      <c r="I192" s="31"/>
      <c r="J192" s="31"/>
      <c r="K192" s="35"/>
    </row>
    <row r="193" spans="2:11" x14ac:dyDescent="0.35">
      <c r="B193" s="8" t="s">
        <v>2288</v>
      </c>
      <c r="C193" s="57" t="s">
        <v>2289</v>
      </c>
      <c r="D193" s="54" t="s">
        <v>2290</v>
      </c>
      <c r="E193" s="6" t="s">
        <v>57</v>
      </c>
      <c r="F193" s="19">
        <v>150875</v>
      </c>
      <c r="G193" s="24">
        <v>380.66</v>
      </c>
      <c r="H193" s="24">
        <v>0.01</v>
      </c>
      <c r="I193" s="31"/>
      <c r="J193" s="31"/>
      <c r="K193" s="35"/>
    </row>
    <row r="194" spans="2:11" x14ac:dyDescent="0.35">
      <c r="B194" s="8" t="s">
        <v>2291</v>
      </c>
      <c r="C194" s="57" t="s">
        <v>2292</v>
      </c>
      <c r="D194" s="54" t="s">
        <v>2293</v>
      </c>
      <c r="E194" s="6" t="s">
        <v>150</v>
      </c>
      <c r="F194" s="19">
        <v>28125</v>
      </c>
      <c r="G194" s="24">
        <v>364.73</v>
      </c>
      <c r="H194" s="24">
        <v>0.01</v>
      </c>
      <c r="I194" s="31"/>
      <c r="J194" s="31"/>
      <c r="K194" s="35"/>
    </row>
    <row r="195" spans="2:11" x14ac:dyDescent="0.35">
      <c r="B195" s="8" t="s">
        <v>2294</v>
      </c>
      <c r="C195" s="57" t="s">
        <v>2295</v>
      </c>
      <c r="D195" s="54" t="s">
        <v>2296</v>
      </c>
      <c r="E195" s="6" t="s">
        <v>243</v>
      </c>
      <c r="F195" s="19">
        <v>369350</v>
      </c>
      <c r="G195" s="24">
        <v>362.07</v>
      </c>
      <c r="H195" s="24">
        <v>0.01</v>
      </c>
      <c r="I195" s="31"/>
      <c r="J195" s="31"/>
      <c r="K195" s="35"/>
    </row>
    <row r="196" spans="2:11" x14ac:dyDescent="0.35">
      <c r="B196" s="8" t="s">
        <v>2297</v>
      </c>
      <c r="C196" s="57" t="s">
        <v>2298</v>
      </c>
      <c r="D196" s="54" t="s">
        <v>2299</v>
      </c>
      <c r="E196" s="6" t="s">
        <v>206</v>
      </c>
      <c r="F196" s="19">
        <v>5500</v>
      </c>
      <c r="G196" s="24">
        <v>315.31</v>
      </c>
      <c r="H196" s="24">
        <v>0.01</v>
      </c>
      <c r="I196" s="31"/>
      <c r="J196" s="31"/>
      <c r="K196" s="35"/>
    </row>
    <row r="197" spans="2:11" x14ac:dyDescent="0.35">
      <c r="B197" s="8" t="s">
        <v>207</v>
      </c>
      <c r="C197" s="57" t="s">
        <v>208</v>
      </c>
      <c r="D197" s="54" t="s">
        <v>209</v>
      </c>
      <c r="E197" s="6" t="s">
        <v>100</v>
      </c>
      <c r="F197" s="19">
        <v>1000</v>
      </c>
      <c r="G197" s="24">
        <v>261.73</v>
      </c>
      <c r="H197" s="24">
        <v>0.01</v>
      </c>
      <c r="I197" s="31"/>
      <c r="J197" s="31"/>
      <c r="K197" s="35"/>
    </row>
    <row r="198" spans="2:11" x14ac:dyDescent="0.35">
      <c r="B198" s="8" t="s">
        <v>157</v>
      </c>
      <c r="C198" s="57" t="s">
        <v>158</v>
      </c>
      <c r="D198" s="54" t="s">
        <v>159</v>
      </c>
      <c r="E198" s="6" t="s">
        <v>160</v>
      </c>
      <c r="F198" s="19">
        <v>8575</v>
      </c>
      <c r="G198" s="24">
        <v>241.95</v>
      </c>
      <c r="H198" s="24">
        <v>0.01</v>
      </c>
      <c r="I198" s="31"/>
      <c r="J198" s="31"/>
      <c r="K198" s="35"/>
    </row>
    <row r="199" spans="2:11" x14ac:dyDescent="0.35">
      <c r="B199" s="8" t="s">
        <v>970</v>
      </c>
      <c r="C199" s="57" t="s">
        <v>971</v>
      </c>
      <c r="D199" s="54" t="s">
        <v>972</v>
      </c>
      <c r="E199" s="6" t="s">
        <v>206</v>
      </c>
      <c r="F199" s="19">
        <v>120000</v>
      </c>
      <c r="G199" s="24">
        <v>209.52</v>
      </c>
      <c r="H199" s="24">
        <v>0.01</v>
      </c>
      <c r="I199" s="31"/>
      <c r="J199" s="31"/>
      <c r="K199" s="35"/>
    </row>
    <row r="200" spans="2:11" x14ac:dyDescent="0.35">
      <c r="B200" s="8" t="s">
        <v>2300</v>
      </c>
      <c r="C200" s="57" t="s">
        <v>2301</v>
      </c>
      <c r="D200" s="54" t="s">
        <v>2302</v>
      </c>
      <c r="E200" s="6" t="s">
        <v>436</v>
      </c>
      <c r="F200" s="19">
        <v>39900</v>
      </c>
      <c r="G200" s="24">
        <v>201.14</v>
      </c>
      <c r="H200" s="24">
        <v>0.01</v>
      </c>
      <c r="I200" s="31"/>
      <c r="J200" s="31"/>
      <c r="K200" s="35"/>
    </row>
    <row r="201" spans="2:11" x14ac:dyDescent="0.35">
      <c r="B201" s="8" t="s">
        <v>247</v>
      </c>
      <c r="C201" s="57" t="s">
        <v>248</v>
      </c>
      <c r="D201" s="54" t="s">
        <v>249</v>
      </c>
      <c r="E201" s="6" t="s">
        <v>250</v>
      </c>
      <c r="F201" s="19">
        <v>5600</v>
      </c>
      <c r="G201" s="24">
        <v>120.18</v>
      </c>
      <c r="H201" s="24" t="s">
        <v>4923</v>
      </c>
      <c r="I201" s="31"/>
      <c r="J201" s="31"/>
      <c r="K201" s="35"/>
    </row>
    <row r="202" spans="2:11" x14ac:dyDescent="0.35">
      <c r="B202" s="8" t="s">
        <v>2303</v>
      </c>
      <c r="C202" s="57" t="s">
        <v>2304</v>
      </c>
      <c r="D202" s="54" t="s">
        <v>2305</v>
      </c>
      <c r="E202" s="6" t="s">
        <v>43</v>
      </c>
      <c r="F202" s="19">
        <v>55000</v>
      </c>
      <c r="G202" s="24">
        <v>90.62</v>
      </c>
      <c r="H202" s="24" t="s">
        <v>4923</v>
      </c>
      <c r="I202" s="31"/>
      <c r="J202" s="31"/>
      <c r="K202" s="35"/>
    </row>
    <row r="203" spans="2:11" x14ac:dyDescent="0.35">
      <c r="B203" s="8" t="s">
        <v>1068</v>
      </c>
      <c r="C203" s="57" t="s">
        <v>1069</v>
      </c>
      <c r="D203" s="54" t="s">
        <v>1070</v>
      </c>
      <c r="E203" s="6" t="s">
        <v>100</v>
      </c>
      <c r="F203" s="19">
        <v>5000</v>
      </c>
      <c r="G203" s="24">
        <v>60.87</v>
      </c>
      <c r="H203" s="24" t="s">
        <v>4923</v>
      </c>
      <c r="I203" s="31"/>
      <c r="J203" s="31"/>
      <c r="K203" s="35"/>
    </row>
    <row r="204" spans="2:11" x14ac:dyDescent="0.35">
      <c r="B204" s="8" t="s">
        <v>2306</v>
      </c>
      <c r="C204" s="57" t="s">
        <v>2307</v>
      </c>
      <c r="D204" s="54" t="s">
        <v>2308</v>
      </c>
      <c r="E204" s="6" t="s">
        <v>150</v>
      </c>
      <c r="F204" s="19">
        <v>300</v>
      </c>
      <c r="G204" s="24">
        <v>44.96</v>
      </c>
      <c r="H204" s="24" t="s">
        <v>4923</v>
      </c>
      <c r="I204" s="31"/>
      <c r="J204" s="31"/>
      <c r="K204" s="35"/>
    </row>
    <row r="205" spans="2:11" x14ac:dyDescent="0.35">
      <c r="B205" s="8" t="s">
        <v>989</v>
      </c>
      <c r="C205" s="57" t="s">
        <v>990</v>
      </c>
      <c r="D205" s="54" t="s">
        <v>991</v>
      </c>
      <c r="E205" s="6" t="s">
        <v>119</v>
      </c>
      <c r="F205" s="19">
        <v>25600</v>
      </c>
      <c r="G205" s="24">
        <v>20.62</v>
      </c>
      <c r="H205" s="24" t="s">
        <v>4923</v>
      </c>
      <c r="I205" s="31"/>
      <c r="J205" s="31"/>
      <c r="K205" s="35"/>
    </row>
    <row r="206" spans="2:11" x14ac:dyDescent="0.35">
      <c r="C206" s="58" t="s">
        <v>171</v>
      </c>
      <c r="D206" s="54"/>
      <c r="E206" s="6"/>
      <c r="F206" s="19"/>
      <c r="G206" s="25">
        <v>2284457.67</v>
      </c>
      <c r="H206" s="25">
        <v>70.989999999999995</v>
      </c>
      <c r="I206" s="31"/>
      <c r="J206" s="31"/>
      <c r="K206" s="35"/>
    </row>
    <row r="207" spans="2:11" x14ac:dyDescent="0.35">
      <c r="C207" s="57"/>
      <c r="D207" s="54"/>
      <c r="E207" s="6"/>
      <c r="F207" s="19"/>
      <c r="G207" s="24"/>
      <c r="H207" s="24"/>
      <c r="I207" s="31"/>
      <c r="J207" s="31"/>
      <c r="K207" s="35"/>
    </row>
    <row r="208" spans="2:11" x14ac:dyDescent="0.35">
      <c r="C208" s="58" t="s">
        <v>3</v>
      </c>
      <c r="D208" s="54"/>
      <c r="E208" s="6"/>
      <c r="F208" s="19"/>
      <c r="G208" s="24" t="s">
        <v>2</v>
      </c>
      <c r="H208" s="24" t="s">
        <v>2</v>
      </c>
      <c r="I208" s="31"/>
      <c r="J208" s="31"/>
      <c r="K208" s="35"/>
    </row>
    <row r="209" spans="1:11" x14ac:dyDescent="0.35">
      <c r="C209" s="57"/>
      <c r="D209" s="54"/>
      <c r="E209" s="6"/>
      <c r="F209" s="19"/>
      <c r="G209" s="24"/>
      <c r="H209" s="24"/>
      <c r="I209" s="31"/>
      <c r="J209" s="31"/>
      <c r="K209" s="35"/>
    </row>
    <row r="210" spans="1:11" x14ac:dyDescent="0.35">
      <c r="C210" s="58" t="s">
        <v>4</v>
      </c>
      <c r="D210" s="54"/>
      <c r="E210" s="6"/>
      <c r="F210" s="19"/>
      <c r="G210" s="24" t="s">
        <v>2</v>
      </c>
      <c r="H210" s="24" t="s">
        <v>2</v>
      </c>
      <c r="I210" s="31"/>
      <c r="J210" s="31"/>
      <c r="K210" s="35"/>
    </row>
    <row r="211" spans="1:11" x14ac:dyDescent="0.35">
      <c r="C211" s="57"/>
      <c r="D211" s="54"/>
      <c r="E211" s="6"/>
      <c r="F211" s="19"/>
      <c r="G211" s="24"/>
      <c r="H211" s="24"/>
      <c r="I211" s="31"/>
      <c r="J211" s="31"/>
      <c r="K211" s="35"/>
    </row>
    <row r="212" spans="1:11" x14ac:dyDescent="0.35">
      <c r="A212" s="10"/>
      <c r="B212" s="28"/>
      <c r="C212" s="58" t="s">
        <v>5</v>
      </c>
      <c r="D212" s="54"/>
      <c r="E212" s="6"/>
      <c r="F212" s="19"/>
      <c r="G212" s="24"/>
      <c r="H212" s="24"/>
      <c r="I212" s="31"/>
      <c r="J212" s="31"/>
      <c r="K212" s="35"/>
    </row>
    <row r="213" spans="1:11" x14ac:dyDescent="0.35">
      <c r="C213" s="59" t="s">
        <v>6</v>
      </c>
      <c r="D213" s="54"/>
      <c r="E213" s="6"/>
      <c r="F213" s="19"/>
      <c r="G213" s="24"/>
      <c r="H213" s="24"/>
      <c r="I213" s="31"/>
      <c r="J213" s="31"/>
      <c r="K213" s="35"/>
    </row>
    <row r="214" spans="1:11" x14ac:dyDescent="0.35">
      <c r="B214" s="8" t="s">
        <v>1807</v>
      </c>
      <c r="C214" s="57" t="s">
        <v>616</v>
      </c>
      <c r="D214" s="54" t="s">
        <v>1808</v>
      </c>
      <c r="E214" s="6" t="s">
        <v>611</v>
      </c>
      <c r="F214" s="19">
        <v>9000</v>
      </c>
      <c r="G214" s="24">
        <v>89006.13</v>
      </c>
      <c r="H214" s="24">
        <v>2.77</v>
      </c>
      <c r="I214" s="31">
        <v>7.8000999999999996</v>
      </c>
      <c r="J214" s="31"/>
      <c r="K214" s="35" t="s">
        <v>590</v>
      </c>
    </row>
    <row r="215" spans="1:11" x14ac:dyDescent="0.35">
      <c r="B215" s="8" t="s">
        <v>2309</v>
      </c>
      <c r="C215" s="57" t="s">
        <v>2310</v>
      </c>
      <c r="D215" s="54" t="s">
        <v>2311</v>
      </c>
      <c r="E215" s="6" t="s">
        <v>611</v>
      </c>
      <c r="F215" s="19">
        <v>3000</v>
      </c>
      <c r="G215" s="24">
        <v>29926.5</v>
      </c>
      <c r="H215" s="24">
        <v>0.93</v>
      </c>
      <c r="I215" s="31">
        <v>7.8249000000000004</v>
      </c>
      <c r="J215" s="31"/>
      <c r="K215" s="35" t="s">
        <v>590</v>
      </c>
    </row>
    <row r="216" spans="1:11" x14ac:dyDescent="0.35">
      <c r="B216" s="8" t="s">
        <v>2312</v>
      </c>
      <c r="C216" s="57" t="s">
        <v>592</v>
      </c>
      <c r="D216" s="54" t="s">
        <v>2313</v>
      </c>
      <c r="E216" s="6" t="s">
        <v>594</v>
      </c>
      <c r="F216" s="19">
        <v>27500</v>
      </c>
      <c r="G216" s="24">
        <v>27583.88</v>
      </c>
      <c r="H216" s="24">
        <v>0.86</v>
      </c>
      <c r="I216" s="31">
        <v>8.39</v>
      </c>
      <c r="J216" s="31"/>
      <c r="K216" s="35" t="s">
        <v>590</v>
      </c>
    </row>
    <row r="217" spans="1:11" x14ac:dyDescent="0.35">
      <c r="B217" s="8" t="s">
        <v>1812</v>
      </c>
      <c r="C217" s="57" t="s">
        <v>1751</v>
      </c>
      <c r="D217" s="54" t="s">
        <v>1813</v>
      </c>
      <c r="E217" s="6" t="s">
        <v>611</v>
      </c>
      <c r="F217" s="19">
        <v>20000</v>
      </c>
      <c r="G217" s="24">
        <v>20014.240000000002</v>
      </c>
      <c r="H217" s="24">
        <v>0.62</v>
      </c>
      <c r="I217" s="31">
        <v>7.8998999999999997</v>
      </c>
      <c r="J217" s="31"/>
      <c r="K217" s="35" t="s">
        <v>590</v>
      </c>
    </row>
    <row r="218" spans="1:11" x14ac:dyDescent="0.35">
      <c r="B218" s="8" t="s">
        <v>2314</v>
      </c>
      <c r="C218" s="57" t="s">
        <v>1227</v>
      </c>
      <c r="D218" s="54" t="s">
        <v>2315</v>
      </c>
      <c r="E218" s="6" t="s">
        <v>631</v>
      </c>
      <c r="F218" s="19">
        <v>1750</v>
      </c>
      <c r="G218" s="24">
        <v>17425.330000000002</v>
      </c>
      <c r="H218" s="24">
        <v>0.54</v>
      </c>
      <c r="I218" s="31">
        <v>7.9499000000000004</v>
      </c>
      <c r="J218" s="31"/>
      <c r="K218" s="35" t="s">
        <v>590</v>
      </c>
    </row>
    <row r="219" spans="1:11" x14ac:dyDescent="0.35">
      <c r="B219" s="8" t="s">
        <v>1842</v>
      </c>
      <c r="C219" s="57" t="s">
        <v>609</v>
      </c>
      <c r="D219" s="54" t="s">
        <v>1843</v>
      </c>
      <c r="E219" s="6" t="s">
        <v>611</v>
      </c>
      <c r="F219" s="19">
        <v>1500</v>
      </c>
      <c r="G219" s="24">
        <v>14806.58</v>
      </c>
      <c r="H219" s="24">
        <v>0.46</v>
      </c>
      <c r="I219" s="31">
        <v>7.82</v>
      </c>
      <c r="J219" s="31"/>
      <c r="K219" s="35" t="s">
        <v>590</v>
      </c>
    </row>
    <row r="220" spans="1:11" x14ac:dyDescent="0.35">
      <c r="B220" s="8" t="s">
        <v>2316</v>
      </c>
      <c r="C220" s="57" t="s">
        <v>41</v>
      </c>
      <c r="D220" s="54" t="s">
        <v>2317</v>
      </c>
      <c r="E220" s="6" t="s">
        <v>611</v>
      </c>
      <c r="F220" s="19">
        <v>1250</v>
      </c>
      <c r="G220" s="24">
        <v>12461.91</v>
      </c>
      <c r="H220" s="24">
        <v>0.39</v>
      </c>
      <c r="I220" s="31">
        <v>7.9500999999999999</v>
      </c>
      <c r="J220" s="31"/>
      <c r="K220" s="35" t="s">
        <v>590</v>
      </c>
    </row>
    <row r="221" spans="1:11" x14ac:dyDescent="0.35">
      <c r="B221" s="8" t="s">
        <v>1856</v>
      </c>
      <c r="C221" s="57" t="s">
        <v>1257</v>
      </c>
      <c r="D221" s="54" t="s">
        <v>1857</v>
      </c>
      <c r="E221" s="6" t="s">
        <v>631</v>
      </c>
      <c r="F221" s="19">
        <v>1250</v>
      </c>
      <c r="G221" s="24">
        <v>12453.14</v>
      </c>
      <c r="H221" s="24">
        <v>0.39</v>
      </c>
      <c r="I221" s="31">
        <v>7.75</v>
      </c>
      <c r="J221" s="31"/>
      <c r="K221" s="35" t="s">
        <v>590</v>
      </c>
    </row>
    <row r="222" spans="1:11" x14ac:dyDescent="0.35">
      <c r="B222" s="8" t="s">
        <v>2318</v>
      </c>
      <c r="C222" s="57" t="s">
        <v>1819</v>
      </c>
      <c r="D222" s="54" t="s">
        <v>2319</v>
      </c>
      <c r="E222" s="6" t="s">
        <v>631</v>
      </c>
      <c r="F222" s="19">
        <v>11000</v>
      </c>
      <c r="G222" s="24">
        <v>10997.27</v>
      </c>
      <c r="H222" s="24">
        <v>0.34</v>
      </c>
      <c r="I222" s="31">
        <v>8.0197000000000003</v>
      </c>
      <c r="J222" s="31"/>
      <c r="K222" s="35" t="s">
        <v>590</v>
      </c>
    </row>
    <row r="223" spans="1:11" x14ac:dyDescent="0.35">
      <c r="B223" s="8" t="s">
        <v>2320</v>
      </c>
      <c r="C223" s="57" t="s">
        <v>616</v>
      </c>
      <c r="D223" s="54" t="s">
        <v>2321</v>
      </c>
      <c r="E223" s="6" t="s">
        <v>611</v>
      </c>
      <c r="F223" s="19">
        <v>1000</v>
      </c>
      <c r="G223" s="24">
        <v>9959.61</v>
      </c>
      <c r="H223" s="24">
        <v>0.31</v>
      </c>
      <c r="I223" s="31">
        <v>7.8000999999999996</v>
      </c>
      <c r="J223" s="31"/>
      <c r="K223" s="35" t="s">
        <v>590</v>
      </c>
    </row>
    <row r="224" spans="1:11" x14ac:dyDescent="0.35">
      <c r="B224" s="8" t="s">
        <v>1826</v>
      </c>
      <c r="C224" s="57" t="s">
        <v>685</v>
      </c>
      <c r="D224" s="54" t="s">
        <v>1827</v>
      </c>
      <c r="E224" s="6" t="s">
        <v>611</v>
      </c>
      <c r="F224" s="19">
        <v>950</v>
      </c>
      <c r="G224" s="24">
        <v>9342.09</v>
      </c>
      <c r="H224" s="24">
        <v>0.28999999999999998</v>
      </c>
      <c r="I224" s="31">
        <v>7.7209000000000003</v>
      </c>
      <c r="J224" s="31"/>
      <c r="K224" s="35"/>
    </row>
    <row r="225" spans="2:11" x14ac:dyDescent="0.35">
      <c r="B225" s="8" t="s">
        <v>591</v>
      </c>
      <c r="C225" s="57" t="s">
        <v>592</v>
      </c>
      <c r="D225" s="54" t="s">
        <v>593</v>
      </c>
      <c r="E225" s="6" t="s">
        <v>594</v>
      </c>
      <c r="F225" s="19">
        <v>750</v>
      </c>
      <c r="G225" s="24">
        <v>7514.92</v>
      </c>
      <c r="H225" s="24">
        <v>0.23</v>
      </c>
      <c r="I225" s="31">
        <v>8.39</v>
      </c>
      <c r="J225" s="31"/>
      <c r="K225" s="35" t="s">
        <v>590</v>
      </c>
    </row>
    <row r="226" spans="2:11" x14ac:dyDescent="0.35">
      <c r="B226" s="8" t="s">
        <v>2322</v>
      </c>
      <c r="C226" s="57" t="s">
        <v>685</v>
      </c>
      <c r="D226" s="54" t="s">
        <v>2323</v>
      </c>
      <c r="E226" s="6" t="s">
        <v>631</v>
      </c>
      <c r="F226" s="19">
        <v>7500</v>
      </c>
      <c r="G226" s="24">
        <v>7511.27</v>
      </c>
      <c r="H226" s="24">
        <v>0.23</v>
      </c>
      <c r="I226" s="31">
        <v>7.625</v>
      </c>
      <c r="J226" s="31"/>
      <c r="K226" s="35" t="s">
        <v>590</v>
      </c>
    </row>
    <row r="227" spans="2:11" x14ac:dyDescent="0.35">
      <c r="B227" s="8" t="s">
        <v>1809</v>
      </c>
      <c r="C227" s="57" t="s">
        <v>1810</v>
      </c>
      <c r="D227" s="54" t="s">
        <v>1811</v>
      </c>
      <c r="E227" s="6" t="s">
        <v>611</v>
      </c>
      <c r="F227" s="19">
        <v>750</v>
      </c>
      <c r="G227" s="24">
        <v>7480.7</v>
      </c>
      <c r="H227" s="24">
        <v>0.23</v>
      </c>
      <c r="I227" s="31">
        <v>7.6599000000000004</v>
      </c>
      <c r="J227" s="31"/>
      <c r="K227" s="35" t="s">
        <v>590</v>
      </c>
    </row>
    <row r="228" spans="2:11" x14ac:dyDescent="0.35">
      <c r="B228" s="8" t="s">
        <v>1854</v>
      </c>
      <c r="C228" s="57" t="s">
        <v>41</v>
      </c>
      <c r="D228" s="54" t="s">
        <v>1855</v>
      </c>
      <c r="E228" s="6" t="s">
        <v>611</v>
      </c>
      <c r="F228" s="19">
        <v>6500</v>
      </c>
      <c r="G228" s="24">
        <v>6488.15</v>
      </c>
      <c r="H228" s="24">
        <v>0.2</v>
      </c>
      <c r="I228" s="31">
        <v>7.9499000000000004</v>
      </c>
      <c r="J228" s="31"/>
      <c r="K228" s="35"/>
    </row>
    <row r="229" spans="2:11" x14ac:dyDescent="0.35">
      <c r="B229" s="8" t="s">
        <v>2324</v>
      </c>
      <c r="C229" s="57" t="s">
        <v>685</v>
      </c>
      <c r="D229" s="54" t="s">
        <v>2325</v>
      </c>
      <c r="E229" s="6" t="s">
        <v>631</v>
      </c>
      <c r="F229" s="19">
        <v>5000</v>
      </c>
      <c r="G229" s="24">
        <v>4998.68</v>
      </c>
      <c r="H229" s="24">
        <v>0.16</v>
      </c>
      <c r="I229" s="31">
        <v>7.7203999999999997</v>
      </c>
      <c r="J229" s="31"/>
      <c r="K229" s="35" t="s">
        <v>590</v>
      </c>
    </row>
    <row r="230" spans="2:11" x14ac:dyDescent="0.35">
      <c r="B230" s="8" t="s">
        <v>1823</v>
      </c>
      <c r="C230" s="57" t="s">
        <v>1239</v>
      </c>
      <c r="D230" s="54" t="s">
        <v>1824</v>
      </c>
      <c r="E230" s="6" t="s">
        <v>1825</v>
      </c>
      <c r="F230" s="19">
        <v>500</v>
      </c>
      <c r="G230" s="24">
        <v>4978.3100000000004</v>
      </c>
      <c r="H230" s="24">
        <v>0.15</v>
      </c>
      <c r="I230" s="31">
        <v>7.8250000000000002</v>
      </c>
      <c r="J230" s="31"/>
      <c r="K230" s="35" t="s">
        <v>590</v>
      </c>
    </row>
    <row r="231" spans="2:11" x14ac:dyDescent="0.35">
      <c r="B231" s="8" t="s">
        <v>2326</v>
      </c>
      <c r="C231" s="57" t="s">
        <v>685</v>
      </c>
      <c r="D231" s="54" t="s">
        <v>2327</v>
      </c>
      <c r="E231" s="6" t="s">
        <v>611</v>
      </c>
      <c r="F231" s="19">
        <v>450</v>
      </c>
      <c r="G231" s="24">
        <v>4506.68</v>
      </c>
      <c r="H231" s="24">
        <v>0.14000000000000001</v>
      </c>
      <c r="I231" s="31">
        <v>7.7203999999999997</v>
      </c>
      <c r="J231" s="31"/>
      <c r="K231" s="35" t="s">
        <v>590</v>
      </c>
    </row>
    <row r="232" spans="2:11" x14ac:dyDescent="0.35">
      <c r="B232" s="8" t="s">
        <v>2328</v>
      </c>
      <c r="C232" s="57" t="s">
        <v>616</v>
      </c>
      <c r="D232" s="54" t="s">
        <v>2329</v>
      </c>
      <c r="E232" s="6" t="s">
        <v>631</v>
      </c>
      <c r="F232" s="19">
        <v>350</v>
      </c>
      <c r="G232" s="24">
        <v>3482.61</v>
      </c>
      <c r="H232" s="24">
        <v>0.11</v>
      </c>
      <c r="I232" s="31">
        <v>7.8</v>
      </c>
      <c r="J232" s="31"/>
      <c r="K232" s="35"/>
    </row>
    <row r="233" spans="2:11" x14ac:dyDescent="0.35">
      <c r="B233" s="8" t="s">
        <v>2330</v>
      </c>
      <c r="C233" s="57" t="s">
        <v>1810</v>
      </c>
      <c r="D233" s="54" t="s">
        <v>2331</v>
      </c>
      <c r="E233" s="6" t="s">
        <v>611</v>
      </c>
      <c r="F233" s="19">
        <v>2500</v>
      </c>
      <c r="G233" s="24">
        <v>2503.5500000000002</v>
      </c>
      <c r="H233" s="24">
        <v>0.08</v>
      </c>
      <c r="I233" s="31">
        <v>7.62</v>
      </c>
      <c r="J233" s="31"/>
      <c r="K233" s="35" t="s">
        <v>590</v>
      </c>
    </row>
    <row r="234" spans="2:11" x14ac:dyDescent="0.35">
      <c r="C234" s="58" t="s">
        <v>171</v>
      </c>
      <c r="D234" s="54"/>
      <c r="E234" s="6"/>
      <c r="F234" s="19"/>
      <c r="G234" s="25">
        <v>303441.55</v>
      </c>
      <c r="H234" s="25">
        <v>9.43</v>
      </c>
      <c r="I234" s="31"/>
      <c r="J234" s="31"/>
      <c r="K234" s="35"/>
    </row>
    <row r="235" spans="2:11" x14ac:dyDescent="0.35">
      <c r="C235" s="57"/>
      <c r="D235" s="54"/>
      <c r="E235" s="6"/>
      <c r="F235" s="19"/>
      <c r="G235" s="24"/>
      <c r="H235" s="24"/>
      <c r="I235" s="31"/>
      <c r="J235" s="31"/>
      <c r="K235" s="35"/>
    </row>
    <row r="236" spans="2:11" x14ac:dyDescent="0.35">
      <c r="C236" s="58" t="s">
        <v>7</v>
      </c>
      <c r="D236" s="54"/>
      <c r="E236" s="6"/>
      <c r="F236" s="19"/>
      <c r="G236" s="24" t="s">
        <v>2</v>
      </c>
      <c r="H236" s="24" t="s">
        <v>2</v>
      </c>
      <c r="I236" s="31"/>
      <c r="J236" s="31"/>
      <c r="K236" s="35"/>
    </row>
    <row r="237" spans="2:11" x14ac:dyDescent="0.35">
      <c r="C237" s="57"/>
      <c r="D237" s="54"/>
      <c r="E237" s="6"/>
      <c r="F237" s="19"/>
      <c r="G237" s="24"/>
      <c r="H237" s="24"/>
      <c r="I237" s="31"/>
      <c r="J237" s="31"/>
      <c r="K237" s="35"/>
    </row>
    <row r="238" spans="2:11" x14ac:dyDescent="0.35">
      <c r="C238" s="58" t="s">
        <v>8</v>
      </c>
      <c r="D238" s="54"/>
      <c r="E238" s="6"/>
      <c r="F238" s="19"/>
      <c r="G238" s="24" t="s">
        <v>2</v>
      </c>
      <c r="H238" s="24" t="s">
        <v>2</v>
      </c>
      <c r="I238" s="31"/>
      <c r="J238" s="31"/>
      <c r="K238" s="35"/>
    </row>
    <row r="239" spans="2:11" x14ac:dyDescent="0.35">
      <c r="C239" s="57"/>
      <c r="D239" s="54"/>
      <c r="E239" s="6"/>
      <c r="F239" s="19"/>
      <c r="G239" s="24"/>
      <c r="H239" s="24"/>
      <c r="I239" s="31"/>
      <c r="J239" s="31"/>
      <c r="K239" s="35"/>
    </row>
    <row r="240" spans="2:11" x14ac:dyDescent="0.35">
      <c r="C240" s="58" t="s">
        <v>9</v>
      </c>
      <c r="D240" s="54"/>
      <c r="E240" s="6"/>
      <c r="F240" s="19"/>
      <c r="G240" s="24" t="s">
        <v>2</v>
      </c>
      <c r="H240" s="24" t="s">
        <v>2</v>
      </c>
      <c r="I240" s="31"/>
      <c r="J240" s="31"/>
      <c r="K240" s="35"/>
    </row>
    <row r="241" spans="1:11" x14ac:dyDescent="0.35">
      <c r="C241" s="57"/>
      <c r="D241" s="54"/>
      <c r="E241" s="6"/>
      <c r="F241" s="19"/>
      <c r="G241" s="24"/>
      <c r="H241" s="24"/>
      <c r="I241" s="31"/>
      <c r="J241" s="31"/>
      <c r="K241" s="35"/>
    </row>
    <row r="242" spans="1:11" x14ac:dyDescent="0.35">
      <c r="C242" s="58" t="s">
        <v>10</v>
      </c>
      <c r="D242" s="54"/>
      <c r="E242" s="6"/>
      <c r="F242" s="19"/>
      <c r="G242" s="24" t="s">
        <v>2</v>
      </c>
      <c r="H242" s="24" t="s">
        <v>2</v>
      </c>
      <c r="I242" s="31"/>
      <c r="J242" s="31"/>
      <c r="K242" s="35"/>
    </row>
    <row r="243" spans="1:11" x14ac:dyDescent="0.35">
      <c r="C243" s="57"/>
      <c r="D243" s="54"/>
      <c r="E243" s="6"/>
      <c r="F243" s="19"/>
      <c r="G243" s="24"/>
      <c r="H243" s="24"/>
      <c r="I243" s="31"/>
      <c r="J243" s="31"/>
      <c r="K243" s="35"/>
    </row>
    <row r="244" spans="1:11" x14ac:dyDescent="0.35">
      <c r="A244" s="10"/>
      <c r="B244" s="28"/>
      <c r="C244" s="58" t="s">
        <v>11</v>
      </c>
      <c r="D244" s="54"/>
      <c r="E244" s="6"/>
      <c r="F244" s="19"/>
      <c r="G244" s="24"/>
      <c r="H244" s="24"/>
      <c r="I244" s="31"/>
      <c r="J244" s="31"/>
      <c r="K244" s="35"/>
    </row>
    <row r="245" spans="1:11" x14ac:dyDescent="0.35">
      <c r="C245" s="59" t="s">
        <v>13</v>
      </c>
      <c r="D245" s="54"/>
      <c r="E245" s="6"/>
      <c r="F245" s="19"/>
      <c r="G245" s="24"/>
      <c r="H245" s="24"/>
      <c r="I245" s="31"/>
      <c r="J245" s="31"/>
      <c r="K245" s="35"/>
    </row>
    <row r="246" spans="1:11" x14ac:dyDescent="0.35">
      <c r="B246" s="8" t="s">
        <v>2332</v>
      </c>
      <c r="C246" s="57" t="s">
        <v>592</v>
      </c>
      <c r="D246" s="54" t="s">
        <v>2333</v>
      </c>
      <c r="E246" s="6" t="s">
        <v>720</v>
      </c>
      <c r="F246" s="19">
        <v>7900</v>
      </c>
      <c r="G246" s="24">
        <v>37325.96</v>
      </c>
      <c r="H246" s="24">
        <v>1.1599999999999999</v>
      </c>
      <c r="I246" s="31">
        <v>8.24</v>
      </c>
      <c r="J246" s="31"/>
      <c r="K246" s="35"/>
    </row>
    <row r="247" spans="1:11" x14ac:dyDescent="0.35">
      <c r="B247" s="8" t="s">
        <v>2334</v>
      </c>
      <c r="C247" s="57" t="s">
        <v>609</v>
      </c>
      <c r="D247" s="54" t="s">
        <v>2335</v>
      </c>
      <c r="E247" s="6" t="s">
        <v>720</v>
      </c>
      <c r="F247" s="19">
        <v>3000</v>
      </c>
      <c r="G247" s="24">
        <v>14555.36</v>
      </c>
      <c r="H247" s="24">
        <v>0.45</v>
      </c>
      <c r="I247" s="31">
        <v>7.6898999999999997</v>
      </c>
      <c r="J247" s="31"/>
      <c r="K247" s="35" t="s">
        <v>590</v>
      </c>
    </row>
    <row r="248" spans="1:11" x14ac:dyDescent="0.35">
      <c r="B248" s="8" t="s">
        <v>1558</v>
      </c>
      <c r="C248" s="57" t="s">
        <v>211</v>
      </c>
      <c r="D248" s="54" t="s">
        <v>1559</v>
      </c>
      <c r="E248" s="6" t="s">
        <v>720</v>
      </c>
      <c r="F248" s="19">
        <v>1500</v>
      </c>
      <c r="G248" s="24">
        <v>7428.38</v>
      </c>
      <c r="H248" s="24">
        <v>0.23</v>
      </c>
      <c r="I248" s="31">
        <v>7.8212000000000002</v>
      </c>
      <c r="J248" s="31"/>
      <c r="K248" s="35" t="s">
        <v>590</v>
      </c>
    </row>
    <row r="249" spans="1:11" x14ac:dyDescent="0.35">
      <c r="C249" s="58" t="s">
        <v>171</v>
      </c>
      <c r="D249" s="54"/>
      <c r="E249" s="6"/>
      <c r="F249" s="19"/>
      <c r="G249" s="25">
        <v>59309.7</v>
      </c>
      <c r="H249" s="25">
        <v>1.84</v>
      </c>
      <c r="I249" s="31"/>
      <c r="J249" s="31"/>
      <c r="K249" s="35"/>
    </row>
    <row r="250" spans="1:11" x14ac:dyDescent="0.35">
      <c r="C250" s="57"/>
      <c r="D250" s="54"/>
      <c r="E250" s="6"/>
      <c r="F250" s="19"/>
      <c r="G250" s="24"/>
      <c r="H250" s="24"/>
      <c r="I250" s="31"/>
      <c r="J250" s="31"/>
      <c r="K250" s="35"/>
    </row>
    <row r="251" spans="1:11" x14ac:dyDescent="0.35">
      <c r="C251" s="59" t="s">
        <v>14</v>
      </c>
      <c r="D251" s="54"/>
      <c r="E251" s="6"/>
      <c r="F251" s="19"/>
      <c r="G251" s="24"/>
      <c r="H251" s="24"/>
      <c r="I251" s="31"/>
      <c r="J251" s="31"/>
      <c r="K251" s="35"/>
    </row>
    <row r="252" spans="1:11" x14ac:dyDescent="0.35">
      <c r="B252" s="8" t="s">
        <v>2336</v>
      </c>
      <c r="C252" s="57" t="s">
        <v>62</v>
      </c>
      <c r="D252" s="54" t="s">
        <v>2337</v>
      </c>
      <c r="E252" s="6" t="s">
        <v>720</v>
      </c>
      <c r="F252" s="19">
        <v>3000</v>
      </c>
      <c r="G252" s="24">
        <v>14943.21</v>
      </c>
      <c r="H252" s="24">
        <v>0.46</v>
      </c>
      <c r="I252" s="31">
        <v>7.3007</v>
      </c>
      <c r="J252" s="31"/>
      <c r="K252" s="35"/>
    </row>
    <row r="253" spans="1:11" x14ac:dyDescent="0.35">
      <c r="B253" s="8" t="s">
        <v>2338</v>
      </c>
      <c r="C253" s="57" t="s">
        <v>1613</v>
      </c>
      <c r="D253" s="54" t="s">
        <v>2339</v>
      </c>
      <c r="E253" s="6" t="s">
        <v>720</v>
      </c>
      <c r="F253" s="19">
        <v>2000</v>
      </c>
      <c r="G253" s="24">
        <v>9625.4</v>
      </c>
      <c r="H253" s="24">
        <v>0.3</v>
      </c>
      <c r="I253" s="31">
        <v>7.7201000000000004</v>
      </c>
      <c r="J253" s="31"/>
      <c r="K253" s="35" t="s">
        <v>590</v>
      </c>
    </row>
    <row r="254" spans="1:11" x14ac:dyDescent="0.35">
      <c r="B254" s="8" t="s">
        <v>2340</v>
      </c>
      <c r="C254" s="57" t="s">
        <v>431</v>
      </c>
      <c r="D254" s="54" t="s">
        <v>2341</v>
      </c>
      <c r="E254" s="6" t="s">
        <v>720</v>
      </c>
      <c r="F254" s="19">
        <v>1000</v>
      </c>
      <c r="G254" s="24">
        <v>4685.78</v>
      </c>
      <c r="H254" s="24">
        <v>0.15</v>
      </c>
      <c r="I254" s="31">
        <v>7.625</v>
      </c>
      <c r="J254" s="31"/>
      <c r="K254" s="35" t="s">
        <v>590</v>
      </c>
    </row>
    <row r="255" spans="1:11" x14ac:dyDescent="0.35">
      <c r="C255" s="58" t="s">
        <v>171</v>
      </c>
      <c r="D255" s="54"/>
      <c r="E255" s="6"/>
      <c r="F255" s="19"/>
      <c r="G255" s="25">
        <v>29254.39</v>
      </c>
      <c r="H255" s="25">
        <v>0.91</v>
      </c>
      <c r="I255" s="31"/>
      <c r="J255" s="31"/>
      <c r="K255" s="35"/>
    </row>
    <row r="256" spans="1:11" x14ac:dyDescent="0.35">
      <c r="C256" s="57"/>
      <c r="D256" s="54"/>
      <c r="E256" s="6"/>
      <c r="F256" s="19"/>
      <c r="G256" s="24"/>
      <c r="H256" s="24"/>
      <c r="I256" s="31"/>
      <c r="J256" s="31"/>
      <c r="K256" s="35"/>
    </row>
    <row r="257" spans="1:11" x14ac:dyDescent="0.35">
      <c r="C257" s="59" t="s">
        <v>15</v>
      </c>
      <c r="D257" s="54"/>
      <c r="E257" s="6"/>
      <c r="F257" s="19"/>
      <c r="G257" s="24"/>
      <c r="H257" s="24"/>
      <c r="I257" s="31"/>
      <c r="J257" s="31"/>
      <c r="K257" s="35"/>
    </row>
    <row r="258" spans="1:11" x14ac:dyDescent="0.35">
      <c r="B258" s="8" t="s">
        <v>182</v>
      </c>
      <c r="C258" s="57" t="s">
        <v>183</v>
      </c>
      <c r="D258" s="54" t="s">
        <v>184</v>
      </c>
      <c r="E258" s="6" t="s">
        <v>185</v>
      </c>
      <c r="F258" s="19">
        <v>2300000</v>
      </c>
      <c r="G258" s="24">
        <v>2249.71</v>
      </c>
      <c r="H258" s="24">
        <v>7.0000000000000007E-2</v>
      </c>
      <c r="I258" s="31">
        <v>6.5805999999999996</v>
      </c>
      <c r="J258" s="31"/>
      <c r="K258" s="35"/>
    </row>
    <row r="259" spans="1:11" x14ac:dyDescent="0.35">
      <c r="C259" s="58" t="s">
        <v>171</v>
      </c>
      <c r="D259" s="54"/>
      <c r="E259" s="6"/>
      <c r="F259" s="19"/>
      <c r="G259" s="25">
        <v>2249.71</v>
      </c>
      <c r="H259" s="25">
        <v>7.0000000000000007E-2</v>
      </c>
      <c r="I259" s="31"/>
      <c r="J259" s="31"/>
      <c r="K259" s="35"/>
    </row>
    <row r="260" spans="1:11" x14ac:dyDescent="0.35">
      <c r="C260" s="57"/>
      <c r="D260" s="54"/>
      <c r="E260" s="6"/>
      <c r="F260" s="19"/>
      <c r="G260" s="24"/>
      <c r="H260" s="24"/>
      <c r="I260" s="31"/>
      <c r="J260" s="31"/>
      <c r="K260" s="35"/>
    </row>
    <row r="261" spans="1:11" x14ac:dyDescent="0.35">
      <c r="C261" s="58" t="s">
        <v>16</v>
      </c>
      <c r="D261" s="54"/>
      <c r="E261" s="6"/>
      <c r="F261" s="19"/>
      <c r="G261" s="24" t="s">
        <v>2</v>
      </c>
      <c r="H261" s="24" t="s">
        <v>2</v>
      </c>
      <c r="I261" s="31"/>
      <c r="J261" s="31"/>
      <c r="K261" s="35"/>
    </row>
    <row r="262" spans="1:11" x14ac:dyDescent="0.35">
      <c r="C262" s="57"/>
      <c r="D262" s="54"/>
      <c r="E262" s="6"/>
      <c r="F262" s="19"/>
      <c r="G262" s="24"/>
      <c r="H262" s="24"/>
      <c r="I262" s="31"/>
      <c r="J262" s="31"/>
      <c r="K262" s="35"/>
    </row>
    <row r="263" spans="1:11" x14ac:dyDescent="0.35">
      <c r="C263" s="58" t="s">
        <v>17</v>
      </c>
      <c r="D263" s="54"/>
      <c r="E263" s="6"/>
      <c r="F263" s="19"/>
      <c r="G263" s="24" t="s">
        <v>2</v>
      </c>
      <c r="H263" s="24" t="s">
        <v>2</v>
      </c>
      <c r="I263" s="31"/>
      <c r="J263" s="31"/>
      <c r="K263" s="35"/>
    </row>
    <row r="264" spans="1:11" x14ac:dyDescent="0.35">
      <c r="C264" s="57"/>
      <c r="D264" s="54"/>
      <c r="E264" s="6"/>
      <c r="F264" s="19"/>
      <c r="G264" s="24"/>
      <c r="H264" s="24"/>
      <c r="I264" s="31"/>
      <c r="J264" s="31"/>
      <c r="K264" s="35"/>
    </row>
    <row r="265" spans="1:11" x14ac:dyDescent="0.35">
      <c r="A265" s="10"/>
      <c r="B265" s="28"/>
      <c r="C265" s="58" t="s">
        <v>18</v>
      </c>
      <c r="D265" s="54"/>
      <c r="E265" s="6"/>
      <c r="F265" s="19"/>
      <c r="G265" s="24"/>
      <c r="H265" s="24"/>
      <c r="I265" s="31"/>
      <c r="J265" s="31"/>
      <c r="K265" s="35"/>
    </row>
    <row r="266" spans="1:11" x14ac:dyDescent="0.35">
      <c r="C266" s="59" t="s">
        <v>19</v>
      </c>
      <c r="D266" s="54"/>
      <c r="E266" s="6"/>
      <c r="F266" s="19"/>
      <c r="G266" s="24"/>
      <c r="H266" s="24"/>
      <c r="I266" s="31"/>
      <c r="J266" s="31"/>
      <c r="K266" s="35"/>
    </row>
    <row r="267" spans="1:11" x14ac:dyDescent="0.35">
      <c r="B267" s="8" t="s">
        <v>2342</v>
      </c>
      <c r="C267" s="57" t="s">
        <v>4924</v>
      </c>
      <c r="D267" s="54" t="s">
        <v>2343</v>
      </c>
      <c r="E267" s="6" t="s">
        <v>206</v>
      </c>
      <c r="F267" s="19">
        <v>726722883.08800006</v>
      </c>
      <c r="G267" s="24">
        <v>312362.94</v>
      </c>
      <c r="H267" s="24">
        <v>9.7100000000000009</v>
      </c>
      <c r="I267" s="31"/>
      <c r="J267" s="31"/>
      <c r="K267" s="35"/>
    </row>
    <row r="268" spans="1:11" x14ac:dyDescent="0.35">
      <c r="B268" s="8" t="s">
        <v>2345</v>
      </c>
      <c r="C268" s="57" t="s">
        <v>4925</v>
      </c>
      <c r="D268" s="54" t="s">
        <v>2346</v>
      </c>
      <c r="E268" s="6" t="s">
        <v>206</v>
      </c>
      <c r="F268" s="19">
        <v>2904125.125</v>
      </c>
      <c r="G268" s="24">
        <v>101868.26</v>
      </c>
      <c r="H268" s="24">
        <v>3.17</v>
      </c>
      <c r="I268" s="31"/>
      <c r="J268" s="31"/>
      <c r="K268" s="35"/>
    </row>
    <row r="269" spans="1:11" x14ac:dyDescent="0.35">
      <c r="B269" s="8" t="s">
        <v>2347</v>
      </c>
      <c r="C269" s="57" t="s">
        <v>4926</v>
      </c>
      <c r="D269" s="54" t="s">
        <v>2348</v>
      </c>
      <c r="E269" s="6" t="s">
        <v>206</v>
      </c>
      <c r="F269" s="19">
        <v>1003541.779</v>
      </c>
      <c r="G269" s="24">
        <v>40214.160000000003</v>
      </c>
      <c r="H269" s="24">
        <v>1.25</v>
      </c>
      <c r="I269" s="31"/>
      <c r="J269" s="31"/>
      <c r="K269" s="35"/>
    </row>
    <row r="270" spans="1:11" x14ac:dyDescent="0.35">
      <c r="B270" s="8" t="s">
        <v>2349</v>
      </c>
      <c r="C270" s="57" t="s">
        <v>4927</v>
      </c>
      <c r="D270" s="54" t="s">
        <v>2350</v>
      </c>
      <c r="E270" s="6" t="s">
        <v>206</v>
      </c>
      <c r="F270" s="19">
        <v>682356.46100000001</v>
      </c>
      <c r="G270" s="24">
        <v>40167.019999999997</v>
      </c>
      <c r="H270" s="24">
        <v>1.25</v>
      </c>
      <c r="I270" s="31"/>
      <c r="J270" s="31"/>
      <c r="K270" s="35"/>
    </row>
    <row r="271" spans="1:11" x14ac:dyDescent="0.35">
      <c r="C271" s="58" t="s">
        <v>171</v>
      </c>
      <c r="D271" s="54"/>
      <c r="E271" s="6"/>
      <c r="F271" s="19"/>
      <c r="G271" s="25">
        <v>494612.38</v>
      </c>
      <c r="H271" s="25">
        <v>15.38</v>
      </c>
      <c r="I271" s="31"/>
      <c r="J271" s="31"/>
      <c r="K271" s="35"/>
    </row>
    <row r="272" spans="1:11" x14ac:dyDescent="0.35">
      <c r="C272" s="57"/>
      <c r="D272" s="54"/>
      <c r="E272" s="6"/>
      <c r="F272" s="19"/>
      <c r="G272" s="24"/>
      <c r="H272" s="24"/>
      <c r="I272" s="31"/>
      <c r="J272" s="31"/>
      <c r="K272" s="35"/>
    </row>
    <row r="273" spans="1:54" x14ac:dyDescent="0.35">
      <c r="C273" s="58" t="s">
        <v>20</v>
      </c>
      <c r="D273" s="54"/>
      <c r="E273" s="6"/>
      <c r="F273" s="19"/>
      <c r="G273" s="24" t="s">
        <v>2</v>
      </c>
      <c r="H273" s="24" t="s">
        <v>2</v>
      </c>
      <c r="I273" s="31"/>
      <c r="J273" s="31"/>
      <c r="K273" s="35"/>
    </row>
    <row r="274" spans="1:54" x14ac:dyDescent="0.35">
      <c r="C274" s="57"/>
      <c r="D274" s="54"/>
      <c r="E274" s="6"/>
      <c r="F274" s="19"/>
      <c r="G274" s="24"/>
      <c r="H274" s="24"/>
      <c r="I274" s="31"/>
      <c r="J274" s="31"/>
      <c r="K274" s="35"/>
    </row>
    <row r="275" spans="1:54" x14ac:dyDescent="0.35">
      <c r="C275" s="58" t="s">
        <v>21</v>
      </c>
      <c r="D275" s="54"/>
      <c r="E275" s="6"/>
      <c r="F275" s="19"/>
      <c r="G275" s="24" t="s">
        <v>2</v>
      </c>
      <c r="H275" s="24" t="s">
        <v>2</v>
      </c>
      <c r="I275" s="31"/>
      <c r="J275" s="31"/>
      <c r="K275" s="35"/>
    </row>
    <row r="276" spans="1:54" x14ac:dyDescent="0.35">
      <c r="C276" s="57"/>
      <c r="D276" s="54"/>
      <c r="E276" s="6"/>
      <c r="F276" s="19"/>
      <c r="G276" s="24"/>
      <c r="H276" s="24"/>
      <c r="I276" s="31"/>
      <c r="J276" s="31"/>
      <c r="K276" s="35"/>
    </row>
    <row r="277" spans="1:54" x14ac:dyDescent="0.35">
      <c r="C277" s="58" t="s">
        <v>22</v>
      </c>
      <c r="D277" s="54"/>
      <c r="E277" s="6"/>
      <c r="F277" s="19"/>
      <c r="G277" s="24" t="s">
        <v>2</v>
      </c>
      <c r="H277" s="24" t="s">
        <v>2</v>
      </c>
      <c r="I277" s="31"/>
      <c r="J277" s="31"/>
      <c r="K277" s="35"/>
    </row>
    <row r="278" spans="1:54" x14ac:dyDescent="0.35">
      <c r="C278" s="57"/>
      <c r="D278" s="54"/>
      <c r="E278" s="6"/>
      <c r="F278" s="19"/>
      <c r="G278" s="24"/>
      <c r="H278" s="24"/>
      <c r="I278" s="31"/>
      <c r="J278" s="31"/>
      <c r="K278" s="35"/>
    </row>
    <row r="279" spans="1:54" x14ac:dyDescent="0.35">
      <c r="C279" s="58" t="s">
        <v>23</v>
      </c>
      <c r="D279" s="54"/>
      <c r="E279" s="6"/>
      <c r="F279" s="19"/>
      <c r="G279" s="24" t="s">
        <v>2</v>
      </c>
      <c r="H279" s="24" t="s">
        <v>2</v>
      </c>
      <c r="I279" s="31"/>
      <c r="J279" s="31"/>
      <c r="K279" s="35"/>
    </row>
    <row r="280" spans="1:54" x14ac:dyDescent="0.35">
      <c r="C280" s="57"/>
      <c r="D280" s="54"/>
      <c r="E280" s="6"/>
      <c r="F280" s="19"/>
      <c r="G280" s="24"/>
      <c r="H280" s="24"/>
      <c r="I280" s="31"/>
      <c r="J280" s="31"/>
      <c r="K280" s="35"/>
    </row>
    <row r="281" spans="1:54" x14ac:dyDescent="0.35">
      <c r="C281" s="59" t="s">
        <v>24</v>
      </c>
      <c r="D281" s="54"/>
      <c r="E281" s="6"/>
      <c r="F281" s="19"/>
      <c r="G281" s="24"/>
      <c r="H281" s="24"/>
      <c r="I281" s="31"/>
      <c r="J281" s="31"/>
      <c r="K281" s="35"/>
    </row>
    <row r="282" spans="1:54" x14ac:dyDescent="0.35">
      <c r="B282" s="8" t="s">
        <v>186</v>
      </c>
      <c r="C282" s="57" t="s">
        <v>187</v>
      </c>
      <c r="D282" s="54"/>
      <c r="E282" s="6"/>
      <c r="F282" s="19"/>
      <c r="G282" s="24">
        <v>83307.81</v>
      </c>
      <c r="H282" s="24">
        <v>2.59</v>
      </c>
      <c r="I282" s="31"/>
      <c r="J282" s="31"/>
      <c r="K282" s="35"/>
    </row>
    <row r="283" spans="1:54" x14ac:dyDescent="0.35">
      <c r="C283" s="58" t="s">
        <v>171</v>
      </c>
      <c r="D283" s="54"/>
      <c r="E283" s="6"/>
      <c r="F283" s="19"/>
      <c r="G283" s="25">
        <v>83307.81</v>
      </c>
      <c r="H283" s="25">
        <v>2.59</v>
      </c>
      <c r="I283" s="31"/>
      <c r="J283" s="31"/>
      <c r="K283" s="35"/>
    </row>
    <row r="284" spans="1:54" x14ac:dyDescent="0.35">
      <c r="C284" s="57"/>
      <c r="D284" s="54"/>
      <c r="E284" s="6"/>
      <c r="F284" s="19"/>
      <c r="G284" s="24"/>
      <c r="H284" s="24"/>
      <c r="I284" s="31"/>
      <c r="J284" s="31"/>
      <c r="K284" s="35"/>
    </row>
    <row r="285" spans="1:54" x14ac:dyDescent="0.35">
      <c r="A285" s="10"/>
      <c r="B285" s="28"/>
      <c r="C285" s="58" t="s">
        <v>25</v>
      </c>
      <c r="D285" s="54"/>
      <c r="E285" s="6"/>
      <c r="F285" s="19"/>
      <c r="G285" s="24"/>
      <c r="H285" s="24"/>
      <c r="I285" s="31"/>
      <c r="J285" s="31"/>
      <c r="K285" s="35"/>
    </row>
    <row r="286" spans="1:54" s="2" customFormat="1" ht="13.5" x14ac:dyDescent="0.35">
      <c r="A286" s="28"/>
      <c r="B286" s="28"/>
      <c r="C286" s="57" t="s">
        <v>4922</v>
      </c>
      <c r="D286" s="54"/>
      <c r="E286" s="6"/>
      <c r="F286" s="19"/>
      <c r="G286" s="24">
        <v>10</v>
      </c>
      <c r="H286" s="24" t="s">
        <v>4923</v>
      </c>
      <c r="I286" s="31"/>
      <c r="J286" s="31"/>
      <c r="K286" s="35"/>
      <c r="L286" s="3"/>
      <c r="AI286" s="3"/>
      <c r="AV286" s="3"/>
      <c r="AX286" s="3"/>
      <c r="BB286" s="3"/>
    </row>
    <row r="287" spans="1:54" x14ac:dyDescent="0.35">
      <c r="B287" s="8"/>
      <c r="C287" s="57" t="s">
        <v>188</v>
      </c>
      <c r="D287" s="54"/>
      <c r="E287" s="6"/>
      <c r="F287" s="19"/>
      <c r="G287" s="24">
        <v>-39748.339999999997</v>
      </c>
      <c r="H287" s="24">
        <v>-1.21</v>
      </c>
      <c r="I287" s="31"/>
      <c r="J287" s="31"/>
      <c r="K287" s="35"/>
    </row>
    <row r="288" spans="1:54" x14ac:dyDescent="0.35">
      <c r="C288" s="58" t="s">
        <v>171</v>
      </c>
      <c r="D288" s="54"/>
      <c r="E288" s="6"/>
      <c r="F288" s="19"/>
      <c r="G288" s="25">
        <v>-39738.339999999997</v>
      </c>
      <c r="H288" s="25">
        <v>-1.21</v>
      </c>
      <c r="I288" s="31"/>
      <c r="J288" s="31"/>
      <c r="K288" s="35"/>
    </row>
    <row r="289" spans="2:11" x14ac:dyDescent="0.35">
      <c r="C289" s="57"/>
      <c r="D289" s="54"/>
      <c r="E289" s="6"/>
      <c r="F289" s="19"/>
      <c r="G289" s="24"/>
      <c r="H289" s="24"/>
      <c r="I289" s="31"/>
      <c r="J289" s="31"/>
      <c r="K289" s="35"/>
    </row>
    <row r="290" spans="2:11" x14ac:dyDescent="0.35">
      <c r="C290" s="60" t="s">
        <v>189</v>
      </c>
      <c r="D290" s="55"/>
      <c r="E290" s="5"/>
      <c r="F290" s="20"/>
      <c r="G290" s="26">
        <v>3216894.87</v>
      </c>
      <c r="H290" s="26">
        <v>99.999999999999986</v>
      </c>
      <c r="I290" s="32"/>
      <c r="J290" s="32"/>
      <c r="K290" s="36"/>
    </row>
    <row r="292" spans="2:11" s="50" customFormat="1" ht="15" x14ac:dyDescent="0.4">
      <c r="C292" s="50" t="s">
        <v>4673</v>
      </c>
      <c r="F292" s="51"/>
      <c r="G292" s="51"/>
      <c r="H292" s="51"/>
    </row>
    <row r="293" spans="2:11" s="42" customFormat="1" ht="27" x14ac:dyDescent="0.35">
      <c r="B293" s="43"/>
      <c r="C293" s="43" t="s">
        <v>4668</v>
      </c>
      <c r="D293" s="43" t="s">
        <v>4669</v>
      </c>
      <c r="E293" s="43" t="s">
        <v>4670</v>
      </c>
      <c r="F293" s="44" t="s">
        <v>34</v>
      </c>
      <c r="G293" s="45" t="s">
        <v>4671</v>
      </c>
      <c r="H293" s="44" t="s">
        <v>36</v>
      </c>
      <c r="I293" s="43" t="s">
        <v>39</v>
      </c>
    </row>
    <row r="294" spans="2:11" s="42" customFormat="1" ht="13.5" x14ac:dyDescent="0.35">
      <c r="B294" s="43"/>
      <c r="C294" s="43" t="s">
        <v>4676</v>
      </c>
      <c r="D294" s="43"/>
      <c r="E294" s="43"/>
      <c r="F294" s="44"/>
      <c r="G294" s="45"/>
      <c r="H294" s="44"/>
      <c r="I294" s="43"/>
    </row>
    <row r="295" spans="2:11" s="2" customFormat="1" ht="13.5" x14ac:dyDescent="0.35">
      <c r="B295" s="46">
        <v>2218885</v>
      </c>
      <c r="C295" s="46" t="s">
        <v>4677</v>
      </c>
      <c r="D295" s="46" t="s">
        <v>4675</v>
      </c>
      <c r="E295" s="46" t="s">
        <v>78</v>
      </c>
      <c r="F295" s="47">
        <v>-10757500</v>
      </c>
      <c r="G295" s="47">
        <v>-136625.62875</v>
      </c>
      <c r="H295" s="47">
        <v>-4.25</v>
      </c>
      <c r="I295" s="46"/>
    </row>
    <row r="296" spans="2:11" s="2" customFormat="1" ht="13.5" x14ac:dyDescent="0.35">
      <c r="B296" s="46">
        <v>2219031</v>
      </c>
      <c r="C296" s="46" t="s">
        <v>4691</v>
      </c>
      <c r="D296" s="46" t="s">
        <v>4675</v>
      </c>
      <c r="E296" s="46" t="s">
        <v>43</v>
      </c>
      <c r="F296" s="47">
        <v>-13160000</v>
      </c>
      <c r="G296" s="47">
        <v>-130343.22</v>
      </c>
      <c r="H296" s="47">
        <v>-4.05</v>
      </c>
      <c r="I296" s="46"/>
    </row>
    <row r="297" spans="2:11" s="2" customFormat="1" ht="13.5" x14ac:dyDescent="0.35">
      <c r="B297" s="46">
        <v>2219022</v>
      </c>
      <c r="C297" s="46" t="s">
        <v>4705</v>
      </c>
      <c r="D297" s="46" t="s">
        <v>4675</v>
      </c>
      <c r="E297" s="46" t="s">
        <v>43</v>
      </c>
      <c r="F297" s="47">
        <v>-6423200</v>
      </c>
      <c r="G297" s="47">
        <v>-80768.528399999996</v>
      </c>
      <c r="H297" s="47">
        <v>-2.5099999999999998</v>
      </c>
      <c r="I297" s="46"/>
    </row>
    <row r="298" spans="2:11" s="2" customFormat="1" ht="13.5" x14ac:dyDescent="0.35">
      <c r="B298" s="46">
        <v>2218939</v>
      </c>
      <c r="C298" s="46" t="s">
        <v>4686</v>
      </c>
      <c r="D298" s="46" t="s">
        <v>4675</v>
      </c>
      <c r="E298" s="46" t="s">
        <v>43</v>
      </c>
      <c r="F298" s="47">
        <v>-9544500</v>
      </c>
      <c r="G298" s="47">
        <v>-74046.231</v>
      </c>
      <c r="H298" s="47">
        <v>-2.2999999999999998</v>
      </c>
      <c r="I298" s="46"/>
    </row>
    <row r="299" spans="2:11" s="2" customFormat="1" ht="13.5" x14ac:dyDescent="0.35">
      <c r="B299" s="46">
        <v>2218902</v>
      </c>
      <c r="C299" s="46" t="s">
        <v>4708</v>
      </c>
      <c r="D299" s="46" t="s">
        <v>4675</v>
      </c>
      <c r="E299" s="46" t="s">
        <v>243</v>
      </c>
      <c r="F299" s="47">
        <v>-4066950</v>
      </c>
      <c r="G299" s="47">
        <v>-66439.728675000006</v>
      </c>
      <c r="H299" s="47">
        <v>-2.0699999999999998</v>
      </c>
      <c r="I299" s="46"/>
    </row>
    <row r="300" spans="2:11" s="2" customFormat="1" ht="13.5" x14ac:dyDescent="0.35">
      <c r="B300" s="46">
        <v>2219023</v>
      </c>
      <c r="C300" s="46" t="s">
        <v>4679</v>
      </c>
      <c r="D300" s="46" t="s">
        <v>4675</v>
      </c>
      <c r="E300" s="46" t="s">
        <v>71</v>
      </c>
      <c r="F300" s="47">
        <v>-9051900</v>
      </c>
      <c r="G300" s="47">
        <v>-65110.316700000003</v>
      </c>
      <c r="H300" s="47">
        <v>-2.02</v>
      </c>
      <c r="I300" s="46"/>
    </row>
    <row r="301" spans="2:11" s="2" customFormat="1" ht="13.5" x14ac:dyDescent="0.35">
      <c r="B301" s="46">
        <v>2218906</v>
      </c>
      <c r="C301" s="46" t="s">
        <v>4674</v>
      </c>
      <c r="D301" s="46" t="s">
        <v>4675</v>
      </c>
      <c r="E301" s="46" t="s">
        <v>43</v>
      </c>
      <c r="F301" s="47">
        <v>-3301650</v>
      </c>
      <c r="G301" s="47">
        <v>-56365.768799999998</v>
      </c>
      <c r="H301" s="47">
        <v>-1.75</v>
      </c>
      <c r="I301" s="46"/>
    </row>
    <row r="302" spans="2:11" s="2" customFormat="1" ht="13.5" x14ac:dyDescent="0.35">
      <c r="B302" s="46">
        <v>2218994</v>
      </c>
      <c r="C302" s="46" t="s">
        <v>4695</v>
      </c>
      <c r="D302" s="46" t="s">
        <v>4675</v>
      </c>
      <c r="E302" s="46" t="s">
        <v>50</v>
      </c>
      <c r="F302" s="47">
        <v>-1225875</v>
      </c>
      <c r="G302" s="47">
        <v>-50672.769</v>
      </c>
      <c r="H302" s="47">
        <v>-1.58</v>
      </c>
      <c r="I302" s="46"/>
    </row>
    <row r="303" spans="2:11" s="2" customFormat="1" ht="13.5" x14ac:dyDescent="0.35">
      <c r="B303" s="46">
        <v>2218926</v>
      </c>
      <c r="C303" s="46" t="s">
        <v>4791</v>
      </c>
      <c r="D303" s="46" t="s">
        <v>4675</v>
      </c>
      <c r="E303" s="46" t="s">
        <v>96</v>
      </c>
      <c r="F303" s="47">
        <v>-10868800</v>
      </c>
      <c r="G303" s="47">
        <v>-48268.340799999998</v>
      </c>
      <c r="H303" s="47">
        <v>-1.5</v>
      </c>
      <c r="I303" s="46"/>
    </row>
    <row r="304" spans="2:11" s="2" customFormat="1" ht="13.5" x14ac:dyDescent="0.35">
      <c r="B304" s="46">
        <v>2218856</v>
      </c>
      <c r="C304" s="46" t="s">
        <v>4739</v>
      </c>
      <c r="D304" s="46" t="s">
        <v>4675</v>
      </c>
      <c r="E304" s="46" t="s">
        <v>1969</v>
      </c>
      <c r="F304" s="47">
        <v>-9458750</v>
      </c>
      <c r="G304" s="47">
        <v>-41902.262499999997</v>
      </c>
      <c r="H304" s="47">
        <v>-1.3</v>
      </c>
      <c r="I304" s="46"/>
    </row>
    <row r="305" spans="2:9" s="2" customFormat="1" ht="13.5" x14ac:dyDescent="0.35">
      <c r="B305" s="46">
        <v>2218983</v>
      </c>
      <c r="C305" s="46" t="s">
        <v>4712</v>
      </c>
      <c r="D305" s="46" t="s">
        <v>4675</v>
      </c>
      <c r="E305" s="46" t="s">
        <v>1048</v>
      </c>
      <c r="F305" s="47">
        <v>-12873450</v>
      </c>
      <c r="G305" s="47">
        <v>-37757.828849999998</v>
      </c>
      <c r="H305" s="47">
        <v>-1.17</v>
      </c>
      <c r="I305" s="46"/>
    </row>
    <row r="306" spans="2:9" s="2" customFormat="1" ht="13.5" x14ac:dyDescent="0.35">
      <c r="B306" s="46">
        <v>2218859</v>
      </c>
      <c r="C306" s="46" t="s">
        <v>4678</v>
      </c>
      <c r="D306" s="46" t="s">
        <v>4675</v>
      </c>
      <c r="E306" s="46" t="s">
        <v>43</v>
      </c>
      <c r="F306" s="47">
        <v>-1849200</v>
      </c>
      <c r="G306" s="47">
        <v>-35340.985800000002</v>
      </c>
      <c r="H306" s="47">
        <v>-1.1000000000000001</v>
      </c>
      <c r="I306" s="46"/>
    </row>
    <row r="307" spans="2:9" s="2" customFormat="1" ht="13.5" x14ac:dyDescent="0.35">
      <c r="B307" s="46">
        <v>2218937</v>
      </c>
      <c r="C307" s="46" t="s">
        <v>4685</v>
      </c>
      <c r="D307" s="46" t="s">
        <v>4675</v>
      </c>
      <c r="E307" s="46" t="s">
        <v>43</v>
      </c>
      <c r="F307" s="47">
        <v>-32552000</v>
      </c>
      <c r="G307" s="47">
        <v>-33147.7016</v>
      </c>
      <c r="H307" s="47">
        <v>-1.03</v>
      </c>
      <c r="I307" s="46"/>
    </row>
    <row r="308" spans="2:9" s="2" customFormat="1" ht="13.5" x14ac:dyDescent="0.35">
      <c r="B308" s="46">
        <v>2218982</v>
      </c>
      <c r="C308" s="46" t="s">
        <v>4782</v>
      </c>
      <c r="D308" s="46" t="s">
        <v>4675</v>
      </c>
      <c r="E308" s="46" t="s">
        <v>89</v>
      </c>
      <c r="F308" s="47">
        <v>-7471100</v>
      </c>
      <c r="G308" s="47">
        <v>-31457.06655</v>
      </c>
      <c r="H308" s="47">
        <v>-0.98</v>
      </c>
      <c r="I308" s="46"/>
    </row>
    <row r="309" spans="2:9" s="2" customFormat="1" ht="13.5" x14ac:dyDescent="0.35">
      <c r="B309" s="46">
        <v>2218986</v>
      </c>
      <c r="C309" s="46" t="s">
        <v>4722</v>
      </c>
      <c r="D309" s="46" t="s">
        <v>4675</v>
      </c>
      <c r="E309" s="46" t="s">
        <v>1080</v>
      </c>
      <c r="F309" s="47">
        <v>-1251300</v>
      </c>
      <c r="G309" s="47">
        <v>-28808.054250000001</v>
      </c>
      <c r="H309" s="47">
        <v>-0.9</v>
      </c>
      <c r="I309" s="46"/>
    </row>
    <row r="310" spans="2:9" s="2" customFormat="1" ht="13.5" x14ac:dyDescent="0.35">
      <c r="B310" s="46">
        <v>2218857</v>
      </c>
      <c r="C310" s="46" t="s">
        <v>4732</v>
      </c>
      <c r="D310" s="46" t="s">
        <v>4675</v>
      </c>
      <c r="E310" s="46" t="s">
        <v>135</v>
      </c>
      <c r="F310" s="47">
        <v>-495300</v>
      </c>
      <c r="G310" s="47">
        <v>-28592.43075</v>
      </c>
      <c r="H310" s="47">
        <v>-0.89</v>
      </c>
      <c r="I310" s="46"/>
    </row>
    <row r="311" spans="2:9" s="2" customFormat="1" ht="13.5" x14ac:dyDescent="0.35">
      <c r="B311" s="46">
        <v>2218990</v>
      </c>
      <c r="C311" s="46" t="s">
        <v>4769</v>
      </c>
      <c r="D311" s="46" t="s">
        <v>4675</v>
      </c>
      <c r="E311" s="46" t="s">
        <v>160</v>
      </c>
      <c r="F311" s="47">
        <v>-2451000</v>
      </c>
      <c r="G311" s="47">
        <v>-27501.445500000002</v>
      </c>
      <c r="H311" s="47">
        <v>-0.85</v>
      </c>
      <c r="I311" s="46"/>
    </row>
    <row r="312" spans="2:9" s="2" customFormat="1" ht="13.5" x14ac:dyDescent="0.35">
      <c r="B312" s="46">
        <v>2219003</v>
      </c>
      <c r="C312" s="46" t="s">
        <v>4711</v>
      </c>
      <c r="D312" s="46" t="s">
        <v>4675</v>
      </c>
      <c r="E312" s="46" t="s">
        <v>43</v>
      </c>
      <c r="F312" s="47">
        <v>-2741000</v>
      </c>
      <c r="G312" s="47">
        <v>-27355.18</v>
      </c>
      <c r="H312" s="47">
        <v>-0.85</v>
      </c>
      <c r="I312" s="46"/>
    </row>
    <row r="313" spans="2:9" s="2" customFormat="1" ht="13.5" x14ac:dyDescent="0.35">
      <c r="B313" s="46">
        <v>2218980</v>
      </c>
      <c r="C313" s="46" t="s">
        <v>4681</v>
      </c>
      <c r="D313" s="46" t="s">
        <v>4675</v>
      </c>
      <c r="E313" s="46" t="s">
        <v>243</v>
      </c>
      <c r="F313" s="47">
        <v>-7763900</v>
      </c>
      <c r="G313" s="47">
        <v>-27072.719300000001</v>
      </c>
      <c r="H313" s="47">
        <v>-0.84</v>
      </c>
      <c r="I313" s="46"/>
    </row>
    <row r="314" spans="2:9" s="2" customFormat="1" ht="13.5" x14ac:dyDescent="0.35">
      <c r="B314" s="46">
        <v>2218968</v>
      </c>
      <c r="C314" s="46" t="s">
        <v>4693</v>
      </c>
      <c r="D314" s="46" t="s">
        <v>4675</v>
      </c>
      <c r="E314" s="46" t="s">
        <v>119</v>
      </c>
      <c r="F314" s="47">
        <v>-7308900</v>
      </c>
      <c r="G314" s="47">
        <v>-26776.155149999999</v>
      </c>
      <c r="H314" s="47">
        <v>-0.83</v>
      </c>
      <c r="I314" s="46"/>
    </row>
    <row r="315" spans="2:9" s="2" customFormat="1" ht="13.5" x14ac:dyDescent="0.35">
      <c r="B315" s="46">
        <v>2219015</v>
      </c>
      <c r="C315" s="46" t="s">
        <v>4688</v>
      </c>
      <c r="D315" s="46" t="s">
        <v>4675</v>
      </c>
      <c r="E315" s="46" t="s">
        <v>89</v>
      </c>
      <c r="F315" s="47">
        <v>-5823000</v>
      </c>
      <c r="G315" s="47">
        <v>-26116.154999999999</v>
      </c>
      <c r="H315" s="47">
        <v>-0.81</v>
      </c>
      <c r="I315" s="46"/>
    </row>
    <row r="316" spans="2:9" s="2" customFormat="1" ht="13.5" x14ac:dyDescent="0.35">
      <c r="B316" s="46">
        <v>2218959</v>
      </c>
      <c r="C316" s="46" t="s">
        <v>4684</v>
      </c>
      <c r="D316" s="46" t="s">
        <v>4675</v>
      </c>
      <c r="E316" s="46" t="s">
        <v>200</v>
      </c>
      <c r="F316" s="47">
        <v>-3461700</v>
      </c>
      <c r="G316" s="47">
        <v>-25948.903200000001</v>
      </c>
      <c r="H316" s="47">
        <v>-0.81</v>
      </c>
      <c r="I316" s="46"/>
    </row>
    <row r="317" spans="2:9" s="2" customFormat="1" ht="13.5" x14ac:dyDescent="0.35">
      <c r="B317" s="46">
        <v>2218879</v>
      </c>
      <c r="C317" s="46" t="s">
        <v>4792</v>
      </c>
      <c r="D317" s="46" t="s">
        <v>4675</v>
      </c>
      <c r="E317" s="46" t="s">
        <v>200</v>
      </c>
      <c r="F317" s="47">
        <v>-1098675</v>
      </c>
      <c r="G317" s="47">
        <v>-25668.344024999999</v>
      </c>
      <c r="H317" s="47">
        <v>-0.8</v>
      </c>
      <c r="I317" s="46"/>
    </row>
    <row r="318" spans="2:9" s="2" customFormat="1" ht="13.5" x14ac:dyDescent="0.35">
      <c r="B318" s="46">
        <v>2218852</v>
      </c>
      <c r="C318" s="46" t="s">
        <v>4692</v>
      </c>
      <c r="D318" s="46" t="s">
        <v>4675</v>
      </c>
      <c r="E318" s="46" t="s">
        <v>89</v>
      </c>
      <c r="F318" s="47">
        <v>-302750</v>
      </c>
      <c r="G318" s="47">
        <v>-24010.799749999998</v>
      </c>
      <c r="H318" s="47">
        <v>-0.75</v>
      </c>
      <c r="I318" s="46"/>
    </row>
    <row r="319" spans="2:9" s="2" customFormat="1" ht="13.5" x14ac:dyDescent="0.35">
      <c r="B319" s="46">
        <v>2218876</v>
      </c>
      <c r="C319" s="46" t="s">
        <v>4698</v>
      </c>
      <c r="D319" s="46" t="s">
        <v>4675</v>
      </c>
      <c r="E319" s="46" t="s">
        <v>1048</v>
      </c>
      <c r="F319" s="47">
        <v>-606900</v>
      </c>
      <c r="G319" s="47">
        <v>-23976.1914</v>
      </c>
      <c r="H319" s="47">
        <v>-0.75</v>
      </c>
      <c r="I319" s="46"/>
    </row>
    <row r="320" spans="2:9" s="2" customFormat="1" ht="13.5" x14ac:dyDescent="0.35">
      <c r="B320" s="46">
        <v>2218874</v>
      </c>
      <c r="C320" s="46" t="s">
        <v>4694</v>
      </c>
      <c r="D320" s="46" t="s">
        <v>4675</v>
      </c>
      <c r="E320" s="46" t="s">
        <v>119</v>
      </c>
      <c r="F320" s="47">
        <v>-7012500</v>
      </c>
      <c r="G320" s="47">
        <v>-22822.181250000001</v>
      </c>
      <c r="H320" s="47">
        <v>-0.71</v>
      </c>
      <c r="I320" s="46"/>
    </row>
    <row r="321" spans="2:9" s="2" customFormat="1" ht="13.5" x14ac:dyDescent="0.35">
      <c r="B321" s="46">
        <v>2218877</v>
      </c>
      <c r="C321" s="46" t="s">
        <v>4680</v>
      </c>
      <c r="D321" s="46" t="s">
        <v>4675</v>
      </c>
      <c r="E321" s="46" t="s">
        <v>71</v>
      </c>
      <c r="F321" s="47">
        <v>-737275</v>
      </c>
      <c r="G321" s="47">
        <v>-22172.4397125</v>
      </c>
      <c r="H321" s="47">
        <v>-0.69</v>
      </c>
      <c r="I321" s="46"/>
    </row>
    <row r="322" spans="2:9" s="2" customFormat="1" ht="13.5" x14ac:dyDescent="0.35">
      <c r="B322" s="46">
        <v>2218912</v>
      </c>
      <c r="C322" s="46" t="s">
        <v>4733</v>
      </c>
      <c r="D322" s="46" t="s">
        <v>4675</v>
      </c>
      <c r="E322" s="46" t="s">
        <v>50</v>
      </c>
      <c r="F322" s="47">
        <v>-1274700</v>
      </c>
      <c r="G322" s="47">
        <v>-22120.506450000001</v>
      </c>
      <c r="H322" s="47">
        <v>-0.69</v>
      </c>
      <c r="I322" s="46"/>
    </row>
    <row r="323" spans="2:9" s="2" customFormat="1" ht="13.5" x14ac:dyDescent="0.35">
      <c r="B323" s="46">
        <v>2219001</v>
      </c>
      <c r="C323" s="46" t="s">
        <v>4702</v>
      </c>
      <c r="D323" s="46" t="s">
        <v>4675</v>
      </c>
      <c r="E323" s="46" t="s">
        <v>43</v>
      </c>
      <c r="F323" s="47">
        <v>-9438975</v>
      </c>
      <c r="G323" s="47">
        <v>-20204.1259875</v>
      </c>
      <c r="H323" s="47">
        <v>-0.63</v>
      </c>
      <c r="I323" s="46"/>
    </row>
    <row r="324" spans="2:9" s="2" customFormat="1" ht="13.5" x14ac:dyDescent="0.35">
      <c r="B324" s="46">
        <v>2219024</v>
      </c>
      <c r="C324" s="46" t="s">
        <v>4740</v>
      </c>
      <c r="D324" s="46" t="s">
        <v>4675</v>
      </c>
      <c r="E324" s="46" t="s">
        <v>344</v>
      </c>
      <c r="F324" s="47">
        <v>-11169550</v>
      </c>
      <c r="G324" s="47">
        <v>-19879.56509</v>
      </c>
      <c r="H324" s="47">
        <v>-0.62</v>
      </c>
      <c r="I324" s="46"/>
    </row>
    <row r="325" spans="2:9" s="2" customFormat="1" ht="13.5" x14ac:dyDescent="0.35">
      <c r="B325" s="46">
        <v>2218883</v>
      </c>
      <c r="C325" s="46" t="s">
        <v>4714</v>
      </c>
      <c r="D325" s="46" t="s">
        <v>4675</v>
      </c>
      <c r="E325" s="46" t="s">
        <v>196</v>
      </c>
      <c r="F325" s="47">
        <v>-2035125</v>
      </c>
      <c r="G325" s="47">
        <v>-19331.652375000001</v>
      </c>
      <c r="H325" s="47">
        <v>-0.6</v>
      </c>
      <c r="I325" s="46"/>
    </row>
    <row r="326" spans="2:9" s="2" customFormat="1" ht="13.5" x14ac:dyDescent="0.35">
      <c r="B326" s="46">
        <v>2218928</v>
      </c>
      <c r="C326" s="46" t="s">
        <v>4710</v>
      </c>
      <c r="D326" s="46" t="s">
        <v>4675</v>
      </c>
      <c r="E326" s="46" t="s">
        <v>150</v>
      </c>
      <c r="F326" s="47">
        <v>-531825</v>
      </c>
      <c r="G326" s="47">
        <v>-18656.420999999998</v>
      </c>
      <c r="H326" s="47">
        <v>-0.57999999999999996</v>
      </c>
      <c r="I326" s="46"/>
    </row>
    <row r="327" spans="2:9" s="2" customFormat="1" ht="13.5" x14ac:dyDescent="0.35">
      <c r="B327" s="46">
        <v>2218925</v>
      </c>
      <c r="C327" s="46" t="s">
        <v>4683</v>
      </c>
      <c r="D327" s="46" t="s">
        <v>4675</v>
      </c>
      <c r="E327" s="46" t="s">
        <v>57</v>
      </c>
      <c r="F327" s="47">
        <v>-497100</v>
      </c>
      <c r="G327" s="47">
        <v>-17792.45175</v>
      </c>
      <c r="H327" s="47">
        <v>-0.55000000000000004</v>
      </c>
      <c r="I327" s="46"/>
    </row>
    <row r="328" spans="2:9" s="2" customFormat="1" ht="13.5" x14ac:dyDescent="0.35">
      <c r="B328" s="46">
        <v>2219025</v>
      </c>
      <c r="C328" s="46" t="s">
        <v>4715</v>
      </c>
      <c r="D328" s="46" t="s">
        <v>4675</v>
      </c>
      <c r="E328" s="46" t="s">
        <v>50</v>
      </c>
      <c r="F328" s="47">
        <v>-941600</v>
      </c>
      <c r="G328" s="47">
        <v>-17778.349600000001</v>
      </c>
      <c r="H328" s="47">
        <v>-0.55000000000000004</v>
      </c>
      <c r="I328" s="46"/>
    </row>
    <row r="329" spans="2:9" s="2" customFormat="1" ht="13.5" x14ac:dyDescent="0.35">
      <c r="B329" s="46">
        <v>2219058</v>
      </c>
      <c r="C329" s="46" t="s">
        <v>4793</v>
      </c>
      <c r="D329" s="46" t="s">
        <v>4675</v>
      </c>
      <c r="E329" s="46" t="s">
        <v>89</v>
      </c>
      <c r="F329" s="47">
        <v>-6852450</v>
      </c>
      <c r="G329" s="47">
        <v>-16678.863300000001</v>
      </c>
      <c r="H329" s="47">
        <v>-0.52</v>
      </c>
      <c r="I329" s="46"/>
    </row>
    <row r="330" spans="2:9" s="2" customFormat="1" ht="13.5" x14ac:dyDescent="0.35">
      <c r="B330" s="46">
        <v>2218894</v>
      </c>
      <c r="C330" s="46" t="s">
        <v>4794</v>
      </c>
      <c r="D330" s="46" t="s">
        <v>4675</v>
      </c>
      <c r="E330" s="46" t="s">
        <v>539</v>
      </c>
      <c r="F330" s="47">
        <v>-1484800</v>
      </c>
      <c r="G330" s="47">
        <v>-16372.147199999999</v>
      </c>
      <c r="H330" s="47">
        <v>-0.51</v>
      </c>
      <c r="I330" s="46"/>
    </row>
    <row r="331" spans="2:9" s="2" customFormat="1" ht="13.5" x14ac:dyDescent="0.35">
      <c r="B331" s="46">
        <v>2218967</v>
      </c>
      <c r="C331" s="46" t="s">
        <v>4765</v>
      </c>
      <c r="D331" s="46" t="s">
        <v>4675</v>
      </c>
      <c r="E331" s="46" t="s">
        <v>71</v>
      </c>
      <c r="F331" s="47">
        <v>-376050</v>
      </c>
      <c r="G331" s="47">
        <v>-16211.5155</v>
      </c>
      <c r="H331" s="47">
        <v>-0.5</v>
      </c>
      <c r="I331" s="46"/>
    </row>
    <row r="332" spans="2:9" s="2" customFormat="1" ht="13.5" x14ac:dyDescent="0.35">
      <c r="B332" s="46">
        <v>2218889</v>
      </c>
      <c r="C332" s="46" t="s">
        <v>4696</v>
      </c>
      <c r="D332" s="46" t="s">
        <v>4675</v>
      </c>
      <c r="E332" s="46" t="s">
        <v>539</v>
      </c>
      <c r="F332" s="47">
        <v>-21346875</v>
      </c>
      <c r="G332" s="47">
        <v>-15608.834999999999</v>
      </c>
      <c r="H332" s="47">
        <v>-0.49</v>
      </c>
      <c r="I332" s="46"/>
    </row>
    <row r="333" spans="2:9" s="2" customFormat="1" ht="13.5" x14ac:dyDescent="0.35">
      <c r="B333" s="46">
        <v>2218964</v>
      </c>
      <c r="C333" s="46" t="s">
        <v>4774</v>
      </c>
      <c r="D333" s="46" t="s">
        <v>4675</v>
      </c>
      <c r="E333" s="46" t="s">
        <v>150</v>
      </c>
      <c r="F333" s="47">
        <v>-987500</v>
      </c>
      <c r="G333" s="47">
        <v>-15515.106250000001</v>
      </c>
      <c r="H333" s="47">
        <v>-0.48</v>
      </c>
      <c r="I333" s="46"/>
    </row>
    <row r="334" spans="2:9" s="2" customFormat="1" ht="13.5" x14ac:dyDescent="0.35">
      <c r="B334" s="46">
        <v>2218976</v>
      </c>
      <c r="C334" s="46" t="s">
        <v>4777</v>
      </c>
      <c r="D334" s="46" t="s">
        <v>4675</v>
      </c>
      <c r="E334" s="46" t="s">
        <v>150</v>
      </c>
      <c r="F334" s="47">
        <v>-4386600</v>
      </c>
      <c r="G334" s="47">
        <v>-15116.223599999999</v>
      </c>
      <c r="H334" s="47">
        <v>-0.47</v>
      </c>
      <c r="I334" s="46"/>
    </row>
    <row r="335" spans="2:9" s="2" customFormat="1" ht="13.5" x14ac:dyDescent="0.35">
      <c r="B335" s="46">
        <v>2218934</v>
      </c>
      <c r="C335" s="46" t="s">
        <v>4745</v>
      </c>
      <c r="D335" s="46" t="s">
        <v>4675</v>
      </c>
      <c r="E335" s="46" t="s">
        <v>100</v>
      </c>
      <c r="F335" s="47">
        <v>-1282050</v>
      </c>
      <c r="G335" s="47">
        <v>-15098.70285</v>
      </c>
      <c r="H335" s="47">
        <v>-0.47</v>
      </c>
      <c r="I335" s="46"/>
    </row>
    <row r="336" spans="2:9" s="2" customFormat="1" ht="13.5" x14ac:dyDescent="0.35">
      <c r="B336" s="46">
        <v>2218999</v>
      </c>
      <c r="C336" s="46" t="s">
        <v>4700</v>
      </c>
      <c r="D336" s="46" t="s">
        <v>4675</v>
      </c>
      <c r="E336" s="46" t="s">
        <v>43</v>
      </c>
      <c r="F336" s="47">
        <v>-15687000</v>
      </c>
      <c r="G336" s="47">
        <v>-14679.8946</v>
      </c>
      <c r="H336" s="47">
        <v>-0.46</v>
      </c>
      <c r="I336" s="46"/>
    </row>
    <row r="337" spans="2:9" s="2" customFormat="1" ht="13.5" x14ac:dyDescent="0.35">
      <c r="B337" s="46">
        <v>2218977</v>
      </c>
      <c r="C337" s="46" t="s">
        <v>4726</v>
      </c>
      <c r="D337" s="46" t="s">
        <v>4675</v>
      </c>
      <c r="E337" s="46" t="s">
        <v>405</v>
      </c>
      <c r="F337" s="47">
        <v>-5607525</v>
      </c>
      <c r="G337" s="47">
        <v>-14582.3687625</v>
      </c>
      <c r="H337" s="47">
        <v>-0.45</v>
      </c>
      <c r="I337" s="46"/>
    </row>
    <row r="338" spans="2:9" s="2" customFormat="1" ht="13.5" x14ac:dyDescent="0.35">
      <c r="B338" s="46">
        <v>2218881</v>
      </c>
      <c r="C338" s="46" t="s">
        <v>4763</v>
      </c>
      <c r="D338" s="46" t="s">
        <v>4675</v>
      </c>
      <c r="E338" s="46" t="s">
        <v>67</v>
      </c>
      <c r="F338" s="47">
        <v>-122700</v>
      </c>
      <c r="G338" s="47">
        <v>-14205.9606</v>
      </c>
      <c r="H338" s="47">
        <v>-0.44</v>
      </c>
      <c r="I338" s="46"/>
    </row>
    <row r="339" spans="2:9" s="2" customFormat="1" ht="13.5" x14ac:dyDescent="0.35">
      <c r="B339" s="46">
        <v>2218865</v>
      </c>
      <c r="C339" s="46" t="s">
        <v>4795</v>
      </c>
      <c r="D339" s="46" t="s">
        <v>4675</v>
      </c>
      <c r="E339" s="46" t="s">
        <v>43</v>
      </c>
      <c r="F339" s="47">
        <v>-22357500</v>
      </c>
      <c r="G339" s="47">
        <v>-14194.776750000001</v>
      </c>
      <c r="H339" s="47">
        <v>-0.44</v>
      </c>
      <c r="I339" s="46"/>
    </row>
    <row r="340" spans="2:9" s="2" customFormat="1" ht="13.5" x14ac:dyDescent="0.35">
      <c r="B340" s="46">
        <v>2218984</v>
      </c>
      <c r="C340" s="46" t="s">
        <v>4787</v>
      </c>
      <c r="D340" s="46" t="s">
        <v>4675</v>
      </c>
      <c r="E340" s="46" t="s">
        <v>50</v>
      </c>
      <c r="F340" s="47">
        <v>-169275</v>
      </c>
      <c r="G340" s="47">
        <v>-14046.608775000001</v>
      </c>
      <c r="H340" s="47">
        <v>-0.44</v>
      </c>
      <c r="I340" s="46"/>
    </row>
    <row r="341" spans="2:9" s="2" customFormat="1" ht="13.5" x14ac:dyDescent="0.35">
      <c r="B341" s="46">
        <v>2218892</v>
      </c>
      <c r="C341" s="46" t="s">
        <v>4742</v>
      </c>
      <c r="D341" s="46" t="s">
        <v>4675</v>
      </c>
      <c r="E341" s="46" t="s">
        <v>100</v>
      </c>
      <c r="F341" s="47">
        <v>-927875</v>
      </c>
      <c r="G341" s="47">
        <v>-13792.3979375</v>
      </c>
      <c r="H341" s="47">
        <v>-0.43</v>
      </c>
      <c r="I341" s="46"/>
    </row>
    <row r="342" spans="2:9" s="2" customFormat="1" ht="13.5" x14ac:dyDescent="0.35">
      <c r="B342" s="46">
        <v>2219009</v>
      </c>
      <c r="C342" s="46" t="s">
        <v>4741</v>
      </c>
      <c r="D342" s="46" t="s">
        <v>4675</v>
      </c>
      <c r="E342" s="46" t="s">
        <v>1064</v>
      </c>
      <c r="F342" s="47">
        <v>-3309600</v>
      </c>
      <c r="G342" s="47">
        <v>-13140.766799999999</v>
      </c>
      <c r="H342" s="47">
        <v>-0.41</v>
      </c>
      <c r="I342" s="46"/>
    </row>
    <row r="343" spans="2:9" s="2" customFormat="1" ht="13.5" x14ac:dyDescent="0.35">
      <c r="B343" s="46">
        <v>2218951</v>
      </c>
      <c r="C343" s="46" t="s">
        <v>4701</v>
      </c>
      <c r="D343" s="46" t="s">
        <v>4675</v>
      </c>
      <c r="E343" s="46" t="s">
        <v>89</v>
      </c>
      <c r="F343" s="47">
        <v>-7295400</v>
      </c>
      <c r="G343" s="47">
        <v>-13133.90862</v>
      </c>
      <c r="H343" s="47">
        <v>-0.41</v>
      </c>
      <c r="I343" s="46"/>
    </row>
    <row r="344" spans="2:9" s="2" customFormat="1" ht="13.5" x14ac:dyDescent="0.35">
      <c r="B344" s="46">
        <v>2218924</v>
      </c>
      <c r="C344" s="46" t="s">
        <v>4796</v>
      </c>
      <c r="D344" s="46" t="s">
        <v>4675</v>
      </c>
      <c r="E344" s="46" t="s">
        <v>312</v>
      </c>
      <c r="F344" s="47">
        <v>-450250</v>
      </c>
      <c r="G344" s="47">
        <v>-13008.848125</v>
      </c>
      <c r="H344" s="47">
        <v>-0.4</v>
      </c>
      <c r="I344" s="46"/>
    </row>
    <row r="345" spans="2:9" s="2" customFormat="1" ht="13.5" x14ac:dyDescent="0.35">
      <c r="B345" s="46">
        <v>2218853</v>
      </c>
      <c r="C345" s="46" t="s">
        <v>4713</v>
      </c>
      <c r="D345" s="46" t="s">
        <v>4675</v>
      </c>
      <c r="E345" s="46" t="s">
        <v>78</v>
      </c>
      <c r="F345" s="47">
        <v>-4764600</v>
      </c>
      <c r="G345" s="47">
        <v>-12502.3104</v>
      </c>
      <c r="H345" s="47">
        <v>-0.39</v>
      </c>
      <c r="I345" s="46"/>
    </row>
    <row r="346" spans="2:9" s="2" customFormat="1" ht="13.5" x14ac:dyDescent="0.35">
      <c r="B346" s="46">
        <v>2218916</v>
      </c>
      <c r="C346" s="46" t="s">
        <v>4797</v>
      </c>
      <c r="D346" s="46" t="s">
        <v>4675</v>
      </c>
      <c r="E346" s="46" t="s">
        <v>71</v>
      </c>
      <c r="F346" s="47">
        <v>-503300</v>
      </c>
      <c r="G346" s="47">
        <v>-12407.8549</v>
      </c>
      <c r="H346" s="47">
        <v>-0.39</v>
      </c>
      <c r="I346" s="46"/>
    </row>
    <row r="347" spans="2:9" s="2" customFormat="1" ht="13.5" x14ac:dyDescent="0.35">
      <c r="B347" s="46">
        <v>2218870</v>
      </c>
      <c r="C347" s="46" t="s">
        <v>4725</v>
      </c>
      <c r="D347" s="46" t="s">
        <v>4675</v>
      </c>
      <c r="E347" s="46" t="s">
        <v>982</v>
      </c>
      <c r="F347" s="47">
        <v>-18643500</v>
      </c>
      <c r="G347" s="47">
        <v>-12379.284</v>
      </c>
      <c r="H347" s="47">
        <v>-0.38</v>
      </c>
      <c r="I347" s="46"/>
    </row>
    <row r="348" spans="2:9" s="2" customFormat="1" ht="13.5" x14ac:dyDescent="0.35">
      <c r="B348" s="46">
        <v>2218969</v>
      </c>
      <c r="C348" s="46" t="s">
        <v>4743</v>
      </c>
      <c r="D348" s="46" t="s">
        <v>4675</v>
      </c>
      <c r="E348" s="46" t="s">
        <v>131</v>
      </c>
      <c r="F348" s="47">
        <v>-199275</v>
      </c>
      <c r="G348" s="47">
        <v>-12153.78225</v>
      </c>
      <c r="H348" s="47">
        <v>-0.38</v>
      </c>
      <c r="I348" s="46"/>
    </row>
    <row r="349" spans="2:9" s="2" customFormat="1" ht="13.5" x14ac:dyDescent="0.35">
      <c r="B349" s="46">
        <v>2218981</v>
      </c>
      <c r="C349" s="46" t="s">
        <v>4798</v>
      </c>
      <c r="D349" s="46" t="s">
        <v>4675</v>
      </c>
      <c r="E349" s="46" t="s">
        <v>436</v>
      </c>
      <c r="F349" s="47">
        <v>-1985075</v>
      </c>
      <c r="G349" s="47">
        <v>-12022.6067375</v>
      </c>
      <c r="H349" s="47">
        <v>-0.37</v>
      </c>
      <c r="I349" s="46"/>
    </row>
    <row r="350" spans="2:9" s="2" customFormat="1" ht="13.5" x14ac:dyDescent="0.35">
      <c r="B350" s="46">
        <v>2218947</v>
      </c>
      <c r="C350" s="46" t="s">
        <v>4687</v>
      </c>
      <c r="D350" s="46" t="s">
        <v>4675</v>
      </c>
      <c r="E350" s="46" t="s">
        <v>115</v>
      </c>
      <c r="F350" s="47">
        <v>-1997800</v>
      </c>
      <c r="G350" s="47">
        <v>-11935.856100000001</v>
      </c>
      <c r="H350" s="47">
        <v>-0.37</v>
      </c>
      <c r="I350" s="46"/>
    </row>
    <row r="351" spans="2:9" s="2" customFormat="1" ht="13.5" x14ac:dyDescent="0.35">
      <c r="B351" s="46">
        <v>2218893</v>
      </c>
      <c r="C351" s="46" t="s">
        <v>4729</v>
      </c>
      <c r="D351" s="46" t="s">
        <v>4675</v>
      </c>
      <c r="E351" s="46" t="s">
        <v>43</v>
      </c>
      <c r="F351" s="47">
        <v>-6320000</v>
      </c>
      <c r="G351" s="47">
        <v>-11856.951999999999</v>
      </c>
      <c r="H351" s="47">
        <v>-0.37</v>
      </c>
      <c r="I351" s="46"/>
    </row>
    <row r="352" spans="2:9" s="2" customFormat="1" ht="13.5" x14ac:dyDescent="0.35">
      <c r="B352" s="46">
        <v>2218922</v>
      </c>
      <c r="C352" s="46" t="s">
        <v>4775</v>
      </c>
      <c r="D352" s="46" t="s">
        <v>4675</v>
      </c>
      <c r="E352" s="46" t="s">
        <v>143</v>
      </c>
      <c r="F352" s="47">
        <v>-3121200</v>
      </c>
      <c r="G352" s="47">
        <v>-11724.7878</v>
      </c>
      <c r="H352" s="47">
        <v>-0.36</v>
      </c>
      <c r="I352" s="46"/>
    </row>
    <row r="353" spans="2:9" s="2" customFormat="1" ht="13.5" x14ac:dyDescent="0.35">
      <c r="B353" s="46">
        <v>2218878</v>
      </c>
      <c r="C353" s="46" t="s">
        <v>4752</v>
      </c>
      <c r="D353" s="46" t="s">
        <v>4675</v>
      </c>
      <c r="E353" s="46" t="s">
        <v>119</v>
      </c>
      <c r="F353" s="47">
        <v>-3774600</v>
      </c>
      <c r="G353" s="47">
        <v>-11291.715899999999</v>
      </c>
      <c r="H353" s="47">
        <v>-0.35</v>
      </c>
      <c r="I353" s="46"/>
    </row>
    <row r="354" spans="2:9" s="2" customFormat="1" ht="13.5" x14ac:dyDescent="0.35">
      <c r="B354" s="46">
        <v>2218965</v>
      </c>
      <c r="C354" s="46" t="s">
        <v>4749</v>
      </c>
      <c r="D354" s="46" t="s">
        <v>4675</v>
      </c>
      <c r="E354" s="46" t="s">
        <v>89</v>
      </c>
      <c r="F354" s="47">
        <v>-2037750</v>
      </c>
      <c r="G354" s="47">
        <v>-11140.37925</v>
      </c>
      <c r="H354" s="47">
        <v>-0.35</v>
      </c>
      <c r="I354" s="46"/>
    </row>
    <row r="355" spans="2:9" s="2" customFormat="1" ht="13.5" x14ac:dyDescent="0.35">
      <c r="B355" s="46">
        <v>2218911</v>
      </c>
      <c r="C355" s="46" t="s">
        <v>4799</v>
      </c>
      <c r="D355" s="46" t="s">
        <v>4675</v>
      </c>
      <c r="E355" s="46" t="s">
        <v>135</v>
      </c>
      <c r="F355" s="47">
        <v>-143475</v>
      </c>
      <c r="G355" s="47">
        <v>-11121.1059375</v>
      </c>
      <c r="H355" s="47">
        <v>-0.35</v>
      </c>
      <c r="I355" s="46"/>
    </row>
    <row r="356" spans="2:9" s="2" customFormat="1" ht="13.5" x14ac:dyDescent="0.35">
      <c r="B356" s="46">
        <v>2219004</v>
      </c>
      <c r="C356" s="46" t="s">
        <v>4747</v>
      </c>
      <c r="D356" s="46" t="s">
        <v>4675</v>
      </c>
      <c r="E356" s="46" t="s">
        <v>196</v>
      </c>
      <c r="F356" s="47">
        <v>-1383750</v>
      </c>
      <c r="G356" s="47">
        <v>-10982.131874999999</v>
      </c>
      <c r="H356" s="47">
        <v>-0.34</v>
      </c>
      <c r="I356" s="46"/>
    </row>
    <row r="357" spans="2:9" s="2" customFormat="1" ht="13.5" x14ac:dyDescent="0.35">
      <c r="B357" s="46">
        <v>2218940</v>
      </c>
      <c r="C357" s="46" t="s">
        <v>4720</v>
      </c>
      <c r="D357" s="46" t="s">
        <v>4675</v>
      </c>
      <c r="E357" s="46" t="s">
        <v>71</v>
      </c>
      <c r="F357" s="47">
        <v>-123150</v>
      </c>
      <c r="G357" s="47">
        <v>-10958.810625</v>
      </c>
      <c r="H357" s="47">
        <v>-0.34</v>
      </c>
      <c r="I357" s="46"/>
    </row>
    <row r="358" spans="2:9" s="2" customFormat="1" ht="13.5" x14ac:dyDescent="0.35">
      <c r="B358" s="46">
        <v>2218998</v>
      </c>
      <c r="C358" s="46" t="s">
        <v>4746</v>
      </c>
      <c r="D358" s="46" t="s">
        <v>4675</v>
      </c>
      <c r="E358" s="46" t="s">
        <v>50</v>
      </c>
      <c r="F358" s="47">
        <v>-3456000</v>
      </c>
      <c r="G358" s="47">
        <v>-10819.008</v>
      </c>
      <c r="H358" s="47">
        <v>-0.34</v>
      </c>
      <c r="I358" s="46"/>
    </row>
    <row r="359" spans="2:9" s="2" customFormat="1" ht="13.5" x14ac:dyDescent="0.35">
      <c r="B359" s="46">
        <v>2219002</v>
      </c>
      <c r="C359" s="46" t="s">
        <v>4706</v>
      </c>
      <c r="D359" s="46" t="s">
        <v>4675</v>
      </c>
      <c r="E359" s="46" t="s">
        <v>143</v>
      </c>
      <c r="F359" s="47">
        <v>-7607650</v>
      </c>
      <c r="G359" s="47">
        <v>-10810.470649999999</v>
      </c>
      <c r="H359" s="47">
        <v>-0.34</v>
      </c>
      <c r="I359" s="46"/>
    </row>
    <row r="360" spans="2:9" s="2" customFormat="1" ht="13.5" x14ac:dyDescent="0.35">
      <c r="B360" s="46">
        <v>2218972</v>
      </c>
      <c r="C360" s="46" t="s">
        <v>4703</v>
      </c>
      <c r="D360" s="46" t="s">
        <v>4675</v>
      </c>
      <c r="E360" s="46" t="s">
        <v>196</v>
      </c>
      <c r="F360" s="47">
        <v>-7854000</v>
      </c>
      <c r="G360" s="47">
        <v>-10617.8226</v>
      </c>
      <c r="H360" s="47">
        <v>-0.33</v>
      </c>
      <c r="I360" s="46"/>
    </row>
    <row r="361" spans="2:9" s="2" customFormat="1" ht="13.5" x14ac:dyDescent="0.35">
      <c r="B361" s="46">
        <v>2218961</v>
      </c>
      <c r="C361" s="46" t="s">
        <v>4759</v>
      </c>
      <c r="D361" s="46" t="s">
        <v>4675</v>
      </c>
      <c r="E361" s="46" t="s">
        <v>96</v>
      </c>
      <c r="F361" s="47">
        <v>-425100</v>
      </c>
      <c r="G361" s="47">
        <v>-10546.093349999999</v>
      </c>
      <c r="H361" s="47">
        <v>-0.33</v>
      </c>
      <c r="I361" s="46"/>
    </row>
    <row r="362" spans="2:9" s="2" customFormat="1" ht="13.5" x14ac:dyDescent="0.35">
      <c r="B362" s="46">
        <v>2218847</v>
      </c>
      <c r="C362" s="46" t="s">
        <v>4709</v>
      </c>
      <c r="D362" s="46" t="s">
        <v>4675</v>
      </c>
      <c r="E362" s="46" t="s">
        <v>243</v>
      </c>
      <c r="F362" s="47">
        <v>-116120000</v>
      </c>
      <c r="G362" s="47">
        <v>-10532.084000000001</v>
      </c>
      <c r="H362" s="47">
        <v>-0.33</v>
      </c>
      <c r="I362" s="46"/>
    </row>
    <row r="363" spans="2:9" s="2" customFormat="1" ht="13.5" x14ac:dyDescent="0.35">
      <c r="B363" s="46">
        <v>2218942</v>
      </c>
      <c r="C363" s="46" t="s">
        <v>4801</v>
      </c>
      <c r="D363" s="46" t="s">
        <v>4675</v>
      </c>
      <c r="E363" s="46" t="s">
        <v>50</v>
      </c>
      <c r="F363" s="47">
        <v>-345675</v>
      </c>
      <c r="G363" s="47">
        <v>-9966.8472750000001</v>
      </c>
      <c r="H363" s="47">
        <v>-0.31</v>
      </c>
      <c r="I363" s="46"/>
    </row>
    <row r="364" spans="2:9" s="2" customFormat="1" ht="13.5" x14ac:dyDescent="0.35">
      <c r="B364" s="46">
        <v>2218946</v>
      </c>
      <c r="C364" s="46" t="s">
        <v>4800</v>
      </c>
      <c r="D364" s="46" t="s">
        <v>4675</v>
      </c>
      <c r="E364" s="46" t="s">
        <v>135</v>
      </c>
      <c r="F364" s="47">
        <v>-3593200</v>
      </c>
      <c r="G364" s="47">
        <v>-9888.4863999999998</v>
      </c>
      <c r="H364" s="47">
        <v>-0.31</v>
      </c>
      <c r="I364" s="46"/>
    </row>
    <row r="365" spans="2:9" s="2" customFormat="1" ht="13.5" x14ac:dyDescent="0.35">
      <c r="B365" s="46">
        <v>2219005</v>
      </c>
      <c r="C365" s="46" t="s">
        <v>4748</v>
      </c>
      <c r="D365" s="46" t="s">
        <v>4675</v>
      </c>
      <c r="E365" s="46" t="s">
        <v>206</v>
      </c>
      <c r="F365" s="47">
        <v>-240600</v>
      </c>
      <c r="G365" s="47">
        <v>-9332.9943000000003</v>
      </c>
      <c r="H365" s="47">
        <v>-0.28999999999999998</v>
      </c>
      <c r="I365" s="46"/>
    </row>
    <row r="366" spans="2:9" s="2" customFormat="1" ht="13.5" x14ac:dyDescent="0.35">
      <c r="B366" s="46">
        <v>2218985</v>
      </c>
      <c r="C366" s="46" t="s">
        <v>4697</v>
      </c>
      <c r="D366" s="46" t="s">
        <v>4675</v>
      </c>
      <c r="E366" s="46" t="s">
        <v>89</v>
      </c>
      <c r="F366" s="47">
        <v>-4581000</v>
      </c>
      <c r="G366" s="47">
        <v>-8998.9164000000001</v>
      </c>
      <c r="H366" s="47">
        <v>-0.28000000000000003</v>
      </c>
      <c r="I366" s="46"/>
    </row>
    <row r="367" spans="2:9" s="2" customFormat="1" ht="13.5" x14ac:dyDescent="0.35">
      <c r="B367" s="46">
        <v>2218992</v>
      </c>
      <c r="C367" s="46" t="s">
        <v>4724</v>
      </c>
      <c r="D367" s="46" t="s">
        <v>4675</v>
      </c>
      <c r="E367" s="46" t="s">
        <v>100</v>
      </c>
      <c r="F367" s="47">
        <v>-506100</v>
      </c>
      <c r="G367" s="47">
        <v>-8830.1797499999993</v>
      </c>
      <c r="H367" s="47">
        <v>-0.27</v>
      </c>
      <c r="I367" s="46"/>
    </row>
    <row r="368" spans="2:9" s="2" customFormat="1" ht="13.5" x14ac:dyDescent="0.35">
      <c r="B368" s="46">
        <v>2218920</v>
      </c>
      <c r="C368" s="46" t="s">
        <v>4802</v>
      </c>
      <c r="D368" s="46" t="s">
        <v>4675</v>
      </c>
      <c r="E368" s="46" t="s">
        <v>131</v>
      </c>
      <c r="F368" s="47">
        <v>-146125</v>
      </c>
      <c r="G368" s="47">
        <v>-8639.5675625000003</v>
      </c>
      <c r="H368" s="47">
        <v>-0.27</v>
      </c>
      <c r="I368" s="46"/>
    </row>
    <row r="369" spans="2:9" s="2" customFormat="1" ht="13.5" x14ac:dyDescent="0.35">
      <c r="B369" s="46">
        <v>2218855</v>
      </c>
      <c r="C369" s="46" t="s">
        <v>4689</v>
      </c>
      <c r="D369" s="46" t="s">
        <v>4675</v>
      </c>
      <c r="E369" s="46" t="s">
        <v>67</v>
      </c>
      <c r="F369" s="47">
        <v>-1631700</v>
      </c>
      <c r="G369" s="47">
        <v>-8417.9403000000002</v>
      </c>
      <c r="H369" s="47">
        <v>-0.26</v>
      </c>
      <c r="I369" s="46"/>
    </row>
    <row r="370" spans="2:9" s="2" customFormat="1" ht="13.5" x14ac:dyDescent="0.35">
      <c r="B370" s="46">
        <v>2219067</v>
      </c>
      <c r="C370" s="46" t="s">
        <v>4766</v>
      </c>
      <c r="D370" s="46" t="s">
        <v>4675</v>
      </c>
      <c r="E370" s="46" t="s">
        <v>135</v>
      </c>
      <c r="F370" s="47">
        <v>-3774000</v>
      </c>
      <c r="G370" s="47">
        <v>-8363.1839999999993</v>
      </c>
      <c r="H370" s="47">
        <v>-0.26</v>
      </c>
      <c r="I370" s="46"/>
    </row>
    <row r="371" spans="2:9" s="2" customFormat="1" ht="13.5" x14ac:dyDescent="0.35">
      <c r="B371" s="46">
        <v>2218897</v>
      </c>
      <c r="C371" s="46" t="s">
        <v>4764</v>
      </c>
      <c r="D371" s="46" t="s">
        <v>4675</v>
      </c>
      <c r="E371" s="46" t="s">
        <v>78</v>
      </c>
      <c r="F371" s="47">
        <v>-2227500</v>
      </c>
      <c r="G371" s="47">
        <v>-7976.6774999999998</v>
      </c>
      <c r="H371" s="47">
        <v>-0.25</v>
      </c>
      <c r="I371" s="46"/>
    </row>
    <row r="372" spans="2:9" s="2" customFormat="1" ht="13.5" x14ac:dyDescent="0.35">
      <c r="B372" s="46">
        <v>2219059</v>
      </c>
      <c r="C372" s="46" t="s">
        <v>4803</v>
      </c>
      <c r="D372" s="46" t="s">
        <v>4675</v>
      </c>
      <c r="E372" s="46" t="s">
        <v>135</v>
      </c>
      <c r="F372" s="47">
        <v>-211350</v>
      </c>
      <c r="G372" s="47">
        <v>-7778.2083750000002</v>
      </c>
      <c r="H372" s="47">
        <v>-0.24</v>
      </c>
      <c r="I372" s="46"/>
    </row>
    <row r="373" spans="2:9" s="2" customFormat="1" ht="13.5" x14ac:dyDescent="0.35">
      <c r="B373" s="46">
        <v>2219010</v>
      </c>
      <c r="C373" s="46" t="s">
        <v>4736</v>
      </c>
      <c r="D373" s="46" t="s">
        <v>4675</v>
      </c>
      <c r="E373" s="46" t="s">
        <v>123</v>
      </c>
      <c r="F373" s="47">
        <v>-945875</v>
      </c>
      <c r="G373" s="47">
        <v>-7763.7420000000002</v>
      </c>
      <c r="H373" s="47">
        <v>-0.24</v>
      </c>
      <c r="I373" s="46"/>
    </row>
    <row r="374" spans="2:9" s="2" customFormat="1" ht="13.5" x14ac:dyDescent="0.35">
      <c r="B374" s="46">
        <v>2218913</v>
      </c>
      <c r="C374" s="46" t="s">
        <v>4727</v>
      </c>
      <c r="D374" s="46" t="s">
        <v>4675</v>
      </c>
      <c r="E374" s="46" t="s">
        <v>198</v>
      </c>
      <c r="F374" s="47">
        <v>-996000</v>
      </c>
      <c r="G374" s="47">
        <v>-7741.9080000000004</v>
      </c>
      <c r="H374" s="47">
        <v>-0.24</v>
      </c>
      <c r="I374" s="46"/>
    </row>
    <row r="375" spans="2:9" s="2" customFormat="1" ht="13.5" x14ac:dyDescent="0.35">
      <c r="B375" s="46">
        <v>2218873</v>
      </c>
      <c r="C375" s="46" t="s">
        <v>4699</v>
      </c>
      <c r="D375" s="46" t="s">
        <v>4675</v>
      </c>
      <c r="E375" s="46" t="s">
        <v>131</v>
      </c>
      <c r="F375" s="47">
        <v>-3706500</v>
      </c>
      <c r="G375" s="47">
        <v>-7735.4655000000002</v>
      </c>
      <c r="H375" s="47">
        <v>-0.24</v>
      </c>
      <c r="I375" s="46"/>
    </row>
    <row r="376" spans="2:9" s="2" customFormat="1" ht="13.5" x14ac:dyDescent="0.35">
      <c r="B376" s="46">
        <v>2218909</v>
      </c>
      <c r="C376" s="46" t="s">
        <v>4717</v>
      </c>
      <c r="D376" s="46" t="s">
        <v>4675</v>
      </c>
      <c r="E376" s="46" t="s">
        <v>250</v>
      </c>
      <c r="F376" s="47">
        <v>-514850</v>
      </c>
      <c r="G376" s="47">
        <v>-7369.8203249999997</v>
      </c>
      <c r="H376" s="47">
        <v>-0.23</v>
      </c>
      <c r="I376" s="46"/>
    </row>
    <row r="377" spans="2:9" s="2" customFormat="1" ht="13.5" x14ac:dyDescent="0.35">
      <c r="B377" s="46">
        <v>2219012</v>
      </c>
      <c r="C377" s="46" t="s">
        <v>4771</v>
      </c>
      <c r="D377" s="46" t="s">
        <v>4675</v>
      </c>
      <c r="E377" s="46" t="s">
        <v>67</v>
      </c>
      <c r="F377" s="47">
        <v>-289750</v>
      </c>
      <c r="G377" s="47">
        <v>-7297.6435000000001</v>
      </c>
      <c r="H377" s="47">
        <v>-0.23</v>
      </c>
      <c r="I377" s="46"/>
    </row>
    <row r="378" spans="2:9" s="2" customFormat="1" ht="13.5" x14ac:dyDescent="0.35">
      <c r="B378" s="46">
        <v>2218908</v>
      </c>
      <c r="C378" s="46" t="s">
        <v>4718</v>
      </c>
      <c r="D378" s="46" t="s">
        <v>4675</v>
      </c>
      <c r="E378" s="46" t="s">
        <v>139</v>
      </c>
      <c r="F378" s="47">
        <v>-106375</v>
      </c>
      <c r="G378" s="47">
        <v>-7288.0171874999996</v>
      </c>
      <c r="H378" s="47">
        <v>-0.23</v>
      </c>
      <c r="I378" s="46"/>
    </row>
    <row r="379" spans="2:9" s="2" customFormat="1" ht="13.5" x14ac:dyDescent="0.35">
      <c r="B379" s="46">
        <v>2218854</v>
      </c>
      <c r="C379" s="46" t="s">
        <v>4738</v>
      </c>
      <c r="D379" s="46" t="s">
        <v>4675</v>
      </c>
      <c r="E379" s="46" t="s">
        <v>89</v>
      </c>
      <c r="F379" s="47">
        <v>-1184000</v>
      </c>
      <c r="G379" s="47">
        <v>-7128.2719999999999</v>
      </c>
      <c r="H379" s="47">
        <v>-0.22</v>
      </c>
      <c r="I379" s="46"/>
    </row>
    <row r="380" spans="2:9" s="2" customFormat="1" ht="13.5" x14ac:dyDescent="0.35">
      <c r="B380" s="46">
        <v>2218886</v>
      </c>
      <c r="C380" s="46" t="s">
        <v>4723</v>
      </c>
      <c r="D380" s="46" t="s">
        <v>4675</v>
      </c>
      <c r="E380" s="46" t="s">
        <v>78</v>
      </c>
      <c r="F380" s="47">
        <v>-5318625</v>
      </c>
      <c r="G380" s="47">
        <v>-6874.3228124999996</v>
      </c>
      <c r="H380" s="47">
        <v>-0.21</v>
      </c>
      <c r="I380" s="46"/>
    </row>
    <row r="381" spans="2:9" s="2" customFormat="1" ht="13.5" x14ac:dyDescent="0.35">
      <c r="B381" s="46">
        <v>2219017</v>
      </c>
      <c r="C381" s="46" t="s">
        <v>4804</v>
      </c>
      <c r="D381" s="46" t="s">
        <v>4675</v>
      </c>
      <c r="E381" s="46" t="s">
        <v>143</v>
      </c>
      <c r="F381" s="47">
        <v>-5905</v>
      </c>
      <c r="G381" s="47">
        <v>-6749.3205200000002</v>
      </c>
      <c r="H381" s="47">
        <v>-0.21</v>
      </c>
      <c r="I381" s="46"/>
    </row>
    <row r="382" spans="2:9" s="2" customFormat="1" ht="13.5" x14ac:dyDescent="0.35">
      <c r="B382" s="46">
        <v>2218944</v>
      </c>
      <c r="C382" s="46" t="s">
        <v>4805</v>
      </c>
      <c r="D382" s="46" t="s">
        <v>4675</v>
      </c>
      <c r="E382" s="46" t="s">
        <v>89</v>
      </c>
      <c r="F382" s="47">
        <v>-520000</v>
      </c>
      <c r="G382" s="47">
        <v>-6718.4</v>
      </c>
      <c r="H382" s="47">
        <v>-0.21</v>
      </c>
      <c r="I382" s="46"/>
    </row>
    <row r="383" spans="2:9" s="2" customFormat="1" ht="13.5" x14ac:dyDescent="0.35">
      <c r="B383" s="46">
        <v>2218962</v>
      </c>
      <c r="C383" s="46" t="s">
        <v>4751</v>
      </c>
      <c r="D383" s="46" t="s">
        <v>4675</v>
      </c>
      <c r="E383" s="46" t="s">
        <v>100</v>
      </c>
      <c r="F383" s="47">
        <v>-320875</v>
      </c>
      <c r="G383" s="47">
        <v>-6701.7952500000001</v>
      </c>
      <c r="H383" s="47">
        <v>-0.21</v>
      </c>
      <c r="I383" s="46"/>
    </row>
    <row r="384" spans="2:9" s="2" customFormat="1" ht="13.5" x14ac:dyDescent="0.35">
      <c r="B384" s="46">
        <v>2218987</v>
      </c>
      <c r="C384" s="46" t="s">
        <v>4734</v>
      </c>
      <c r="D384" s="46" t="s">
        <v>4675</v>
      </c>
      <c r="E384" s="46" t="s">
        <v>85</v>
      </c>
      <c r="F384" s="47">
        <v>-1015300</v>
      </c>
      <c r="G384" s="47">
        <v>-6507.0577000000003</v>
      </c>
      <c r="H384" s="47">
        <v>-0.2</v>
      </c>
      <c r="I384" s="46"/>
    </row>
    <row r="385" spans="2:9" s="2" customFormat="1" ht="13.5" x14ac:dyDescent="0.35">
      <c r="B385" s="46">
        <v>2218875</v>
      </c>
      <c r="C385" s="46" t="s">
        <v>4806</v>
      </c>
      <c r="D385" s="46" t="s">
        <v>4675</v>
      </c>
      <c r="E385" s="46" t="s">
        <v>100</v>
      </c>
      <c r="F385" s="47">
        <v>-114700</v>
      </c>
      <c r="G385" s="47">
        <v>-6434.4979499999999</v>
      </c>
      <c r="H385" s="47">
        <v>-0.2</v>
      </c>
      <c r="I385" s="46"/>
    </row>
    <row r="386" spans="2:9" s="2" customFormat="1" ht="13.5" x14ac:dyDescent="0.35">
      <c r="B386" s="46">
        <v>2219051</v>
      </c>
      <c r="C386" s="46" t="s">
        <v>4807</v>
      </c>
      <c r="D386" s="46" t="s">
        <v>4675</v>
      </c>
      <c r="E386" s="46" t="s">
        <v>119</v>
      </c>
      <c r="F386" s="47">
        <v>-1233000</v>
      </c>
      <c r="G386" s="47">
        <v>-6295.6980000000003</v>
      </c>
      <c r="H386" s="47">
        <v>-0.2</v>
      </c>
      <c r="I386" s="46"/>
    </row>
    <row r="387" spans="2:9" s="2" customFormat="1" ht="13.5" x14ac:dyDescent="0.35">
      <c r="B387" s="46">
        <v>2218955</v>
      </c>
      <c r="C387" s="46" t="s">
        <v>4778</v>
      </c>
      <c r="D387" s="46" t="s">
        <v>4675</v>
      </c>
      <c r="E387" s="46" t="s">
        <v>436</v>
      </c>
      <c r="F387" s="47">
        <v>-346150</v>
      </c>
      <c r="G387" s="47">
        <v>-6275.526425</v>
      </c>
      <c r="H387" s="47">
        <v>-0.2</v>
      </c>
      <c r="I387" s="46"/>
    </row>
    <row r="388" spans="2:9" s="2" customFormat="1" ht="13.5" x14ac:dyDescent="0.35">
      <c r="B388" s="46">
        <v>2218949</v>
      </c>
      <c r="C388" s="46" t="s">
        <v>4776</v>
      </c>
      <c r="D388" s="46" t="s">
        <v>4675</v>
      </c>
      <c r="E388" s="46" t="s">
        <v>150</v>
      </c>
      <c r="F388" s="47">
        <v>-268000</v>
      </c>
      <c r="G388" s="47">
        <v>-6191.8720000000003</v>
      </c>
      <c r="H388" s="47">
        <v>-0.19</v>
      </c>
      <c r="I388" s="46"/>
    </row>
    <row r="389" spans="2:9" s="2" customFormat="1" ht="13.5" x14ac:dyDescent="0.35">
      <c r="B389" s="46">
        <v>2219116</v>
      </c>
      <c r="C389" s="46" t="s">
        <v>4808</v>
      </c>
      <c r="D389" s="46" t="s">
        <v>4675</v>
      </c>
      <c r="E389" s="46" t="s">
        <v>78</v>
      </c>
      <c r="F389" s="47">
        <v>-483500</v>
      </c>
      <c r="G389" s="47">
        <v>-6176.9542499999998</v>
      </c>
      <c r="H389" s="47">
        <v>-0.19</v>
      </c>
      <c r="I389" s="46"/>
    </row>
    <row r="390" spans="2:9" s="2" customFormat="1" ht="13.5" x14ac:dyDescent="0.35">
      <c r="B390" s="46">
        <v>2219007</v>
      </c>
      <c r="C390" s="46" t="s">
        <v>4768</v>
      </c>
      <c r="D390" s="46" t="s">
        <v>4675</v>
      </c>
      <c r="E390" s="46" t="s">
        <v>481</v>
      </c>
      <c r="F390" s="47">
        <v>-919200</v>
      </c>
      <c r="G390" s="47">
        <v>-6171.5087999999996</v>
      </c>
      <c r="H390" s="47">
        <v>-0.19</v>
      </c>
      <c r="I390" s="46"/>
    </row>
    <row r="391" spans="2:9" s="2" customFormat="1" ht="13.5" x14ac:dyDescent="0.35">
      <c r="B391" s="46">
        <v>2219107</v>
      </c>
      <c r="C391" s="46" t="s">
        <v>4812</v>
      </c>
      <c r="D391" s="46" t="s">
        <v>4675</v>
      </c>
      <c r="E391" s="46" t="s">
        <v>1048</v>
      </c>
      <c r="F391" s="47">
        <v>-148950</v>
      </c>
      <c r="G391" s="47">
        <v>-5910.1125750000001</v>
      </c>
      <c r="H391" s="47">
        <v>-0.18</v>
      </c>
      <c r="I391" s="46"/>
    </row>
    <row r="392" spans="2:9" s="2" customFormat="1" ht="13.5" x14ac:dyDescent="0.35">
      <c r="B392" s="46">
        <v>2219011</v>
      </c>
      <c r="C392" s="46" t="s">
        <v>4809</v>
      </c>
      <c r="D392" s="46" t="s">
        <v>4675</v>
      </c>
      <c r="E392" s="46" t="s">
        <v>344</v>
      </c>
      <c r="F392" s="47">
        <v>-418800</v>
      </c>
      <c r="G392" s="47">
        <v>-5745.0983999999999</v>
      </c>
      <c r="H392" s="47">
        <v>-0.18</v>
      </c>
      <c r="I392" s="46"/>
    </row>
    <row r="393" spans="2:9" s="2" customFormat="1" ht="13.5" x14ac:dyDescent="0.35">
      <c r="B393" s="46">
        <v>2218864</v>
      </c>
      <c r="C393" s="46" t="s">
        <v>4811</v>
      </c>
      <c r="D393" s="46" t="s">
        <v>4675</v>
      </c>
      <c r="E393" s="46" t="s">
        <v>243</v>
      </c>
      <c r="F393" s="47">
        <v>-348250</v>
      </c>
      <c r="G393" s="47">
        <v>-5703.1161249999996</v>
      </c>
      <c r="H393" s="47">
        <v>-0.18</v>
      </c>
      <c r="I393" s="46"/>
    </row>
    <row r="394" spans="2:9" s="2" customFormat="1" ht="13.5" x14ac:dyDescent="0.35">
      <c r="B394" s="46">
        <v>2219016</v>
      </c>
      <c r="C394" s="46" t="s">
        <v>4810</v>
      </c>
      <c r="D394" s="46" t="s">
        <v>4675</v>
      </c>
      <c r="E394" s="46" t="s">
        <v>50</v>
      </c>
      <c r="F394" s="47">
        <v>-93100</v>
      </c>
      <c r="G394" s="47">
        <v>-5649.8200500000003</v>
      </c>
      <c r="H394" s="47">
        <v>-0.18</v>
      </c>
      <c r="I394" s="46"/>
    </row>
    <row r="395" spans="2:9" s="2" customFormat="1" ht="13.5" x14ac:dyDescent="0.35">
      <c r="B395" s="46">
        <v>2219036</v>
      </c>
      <c r="C395" s="46" t="s">
        <v>4813</v>
      </c>
      <c r="D395" s="46" t="s">
        <v>4675</v>
      </c>
      <c r="E395" s="46" t="s">
        <v>200</v>
      </c>
      <c r="F395" s="47">
        <v>-412425</v>
      </c>
      <c r="G395" s="47">
        <v>-5639.9118749999998</v>
      </c>
      <c r="H395" s="47">
        <v>-0.18</v>
      </c>
      <c r="I395" s="46"/>
    </row>
    <row r="396" spans="2:9" s="2" customFormat="1" ht="13.5" x14ac:dyDescent="0.35">
      <c r="B396" s="46">
        <v>2218966</v>
      </c>
      <c r="C396" s="46" t="s">
        <v>4815</v>
      </c>
      <c r="D396" s="46" t="s">
        <v>4675</v>
      </c>
      <c r="E396" s="46" t="s">
        <v>85</v>
      </c>
      <c r="F396" s="47">
        <v>-901500</v>
      </c>
      <c r="G396" s="47">
        <v>-5577.1297500000001</v>
      </c>
      <c r="H396" s="47">
        <v>-0.17</v>
      </c>
      <c r="I396" s="46"/>
    </row>
    <row r="397" spans="2:9" s="2" customFormat="1" ht="13.5" x14ac:dyDescent="0.35">
      <c r="B397" s="46">
        <v>2218979</v>
      </c>
      <c r="C397" s="46" t="s">
        <v>4735</v>
      </c>
      <c r="D397" s="46" t="s">
        <v>4675</v>
      </c>
      <c r="E397" s="46" t="s">
        <v>50</v>
      </c>
      <c r="F397" s="47">
        <v>-330600</v>
      </c>
      <c r="G397" s="47">
        <v>-5564.3285999999998</v>
      </c>
      <c r="H397" s="47">
        <v>-0.17</v>
      </c>
      <c r="I397" s="46"/>
    </row>
    <row r="398" spans="2:9" s="2" customFormat="1" ht="13.5" x14ac:dyDescent="0.35">
      <c r="B398" s="46">
        <v>2218973</v>
      </c>
      <c r="C398" s="46" t="s">
        <v>4814</v>
      </c>
      <c r="D398" s="46" t="s">
        <v>4675</v>
      </c>
      <c r="E398" s="46" t="s">
        <v>312</v>
      </c>
      <c r="F398" s="47">
        <v>-133000</v>
      </c>
      <c r="G398" s="47">
        <v>-5551.3535000000002</v>
      </c>
      <c r="H398" s="47">
        <v>-0.17</v>
      </c>
      <c r="I398" s="46"/>
    </row>
    <row r="399" spans="2:9" s="2" customFormat="1" ht="13.5" x14ac:dyDescent="0.35">
      <c r="B399" s="46">
        <v>2218950</v>
      </c>
      <c r="C399" s="46" t="s">
        <v>4762</v>
      </c>
      <c r="D399" s="46" t="s">
        <v>4675</v>
      </c>
      <c r="E399" s="46" t="s">
        <v>71</v>
      </c>
      <c r="F399" s="47">
        <v>-41850</v>
      </c>
      <c r="G399" s="47">
        <v>-5158.7867249999999</v>
      </c>
      <c r="H399" s="47">
        <v>-0.16</v>
      </c>
      <c r="I399" s="46"/>
    </row>
    <row r="400" spans="2:9" s="2" customFormat="1" ht="13.5" x14ac:dyDescent="0.35">
      <c r="B400" s="46">
        <v>2219020</v>
      </c>
      <c r="C400" s="46" t="s">
        <v>4690</v>
      </c>
      <c r="D400" s="46" t="s">
        <v>4675</v>
      </c>
      <c r="E400" s="46" t="s">
        <v>67</v>
      </c>
      <c r="F400" s="47">
        <v>-255000</v>
      </c>
      <c r="G400" s="47">
        <v>-5141.9475000000002</v>
      </c>
      <c r="H400" s="47">
        <v>-0.16</v>
      </c>
      <c r="I400" s="46"/>
    </row>
    <row r="401" spans="2:9" s="2" customFormat="1" ht="13.5" x14ac:dyDescent="0.35">
      <c r="B401" s="46">
        <v>2218978</v>
      </c>
      <c r="C401" s="46" t="s">
        <v>4730</v>
      </c>
      <c r="D401" s="46" t="s">
        <v>4675</v>
      </c>
      <c r="E401" s="46" t="s">
        <v>123</v>
      </c>
      <c r="F401" s="47">
        <v>-656000</v>
      </c>
      <c r="G401" s="47">
        <v>-5045.6239999999998</v>
      </c>
      <c r="H401" s="47">
        <v>-0.16</v>
      </c>
      <c r="I401" s="46"/>
    </row>
    <row r="402" spans="2:9" s="2" customFormat="1" ht="13.5" x14ac:dyDescent="0.35">
      <c r="B402" s="46">
        <v>2219046</v>
      </c>
      <c r="C402" s="46" t="s">
        <v>4816</v>
      </c>
      <c r="D402" s="46" t="s">
        <v>4675</v>
      </c>
      <c r="E402" s="46" t="s">
        <v>849</v>
      </c>
      <c r="F402" s="47">
        <v>-645450</v>
      </c>
      <c r="G402" s="47">
        <v>-5039.0281500000001</v>
      </c>
      <c r="H402" s="47">
        <v>-0.16</v>
      </c>
      <c r="I402" s="46"/>
    </row>
    <row r="403" spans="2:9" s="2" customFormat="1" ht="13.5" x14ac:dyDescent="0.35">
      <c r="B403" s="46">
        <v>2218860</v>
      </c>
      <c r="C403" s="46" t="s">
        <v>4818</v>
      </c>
      <c r="D403" s="46" t="s">
        <v>4675</v>
      </c>
      <c r="E403" s="46" t="s">
        <v>104</v>
      </c>
      <c r="F403" s="47">
        <v>-90600</v>
      </c>
      <c r="G403" s="47">
        <v>-4961.7089999999998</v>
      </c>
      <c r="H403" s="47">
        <v>-0.15</v>
      </c>
      <c r="I403" s="46"/>
    </row>
    <row r="404" spans="2:9" s="2" customFormat="1" ht="13.5" x14ac:dyDescent="0.35">
      <c r="B404" s="46">
        <v>2218960</v>
      </c>
      <c r="C404" s="46" t="s">
        <v>4817</v>
      </c>
      <c r="D404" s="46" t="s">
        <v>4675</v>
      </c>
      <c r="E404" s="46" t="s">
        <v>100</v>
      </c>
      <c r="F404" s="47">
        <v>-150500</v>
      </c>
      <c r="G404" s="47">
        <v>-4944.0754999999999</v>
      </c>
      <c r="H404" s="47">
        <v>-0.15</v>
      </c>
      <c r="I404" s="46"/>
    </row>
    <row r="405" spans="2:9" s="2" customFormat="1" ht="13.5" x14ac:dyDescent="0.35">
      <c r="B405" s="46">
        <v>2219053</v>
      </c>
      <c r="C405" s="46" t="s">
        <v>4821</v>
      </c>
      <c r="D405" s="46" t="s">
        <v>4675</v>
      </c>
      <c r="E405" s="46" t="s">
        <v>250</v>
      </c>
      <c r="F405" s="47">
        <v>-858375</v>
      </c>
      <c r="G405" s="47">
        <v>-4634.7958124999996</v>
      </c>
      <c r="H405" s="47">
        <v>-0.14000000000000001</v>
      </c>
      <c r="I405" s="46"/>
    </row>
    <row r="406" spans="2:9" s="2" customFormat="1" ht="13.5" x14ac:dyDescent="0.35">
      <c r="B406" s="46">
        <v>2219050</v>
      </c>
      <c r="C406" s="46" t="s">
        <v>4819</v>
      </c>
      <c r="D406" s="46" t="s">
        <v>4675</v>
      </c>
      <c r="E406" s="46" t="s">
        <v>200</v>
      </c>
      <c r="F406" s="47">
        <v>-378450</v>
      </c>
      <c r="G406" s="47">
        <v>-4570.1621999999998</v>
      </c>
      <c r="H406" s="47">
        <v>-0.14000000000000001</v>
      </c>
      <c r="I406" s="46"/>
    </row>
    <row r="407" spans="2:9" s="2" customFormat="1" ht="13.5" x14ac:dyDescent="0.35">
      <c r="B407" s="46">
        <v>2219305</v>
      </c>
      <c r="C407" s="46" t="s">
        <v>4820</v>
      </c>
      <c r="D407" s="46" t="s">
        <v>4675</v>
      </c>
      <c r="E407" s="46" t="s">
        <v>405</v>
      </c>
      <c r="F407" s="47">
        <v>-1072850</v>
      </c>
      <c r="G407" s="47">
        <v>-4529.0362750000004</v>
      </c>
      <c r="H407" s="47">
        <v>-0.14000000000000001</v>
      </c>
      <c r="I407" s="46"/>
    </row>
    <row r="408" spans="2:9" s="2" customFormat="1" ht="13.5" x14ac:dyDescent="0.35">
      <c r="B408" s="46">
        <v>2218927</v>
      </c>
      <c r="C408" s="46" t="s">
        <v>4721</v>
      </c>
      <c r="D408" s="46" t="s">
        <v>4675</v>
      </c>
      <c r="E408" s="46" t="s">
        <v>160</v>
      </c>
      <c r="F408" s="47">
        <v>-815000</v>
      </c>
      <c r="G408" s="47">
        <v>-4342.7275</v>
      </c>
      <c r="H408" s="47">
        <v>-0.13</v>
      </c>
      <c r="I408" s="46"/>
    </row>
    <row r="409" spans="2:9" s="2" customFormat="1" ht="13.5" x14ac:dyDescent="0.35">
      <c r="B409" s="46">
        <v>2218948</v>
      </c>
      <c r="C409" s="46" t="s">
        <v>4731</v>
      </c>
      <c r="D409" s="46" t="s">
        <v>4675</v>
      </c>
      <c r="E409" s="46" t="s">
        <v>89</v>
      </c>
      <c r="F409" s="47">
        <v>-421500</v>
      </c>
      <c r="G409" s="47">
        <v>-4330.9125000000004</v>
      </c>
      <c r="H409" s="47">
        <v>-0.13</v>
      </c>
      <c r="I409" s="46"/>
    </row>
    <row r="410" spans="2:9" s="2" customFormat="1" ht="13.5" x14ac:dyDescent="0.35">
      <c r="B410" s="46">
        <v>2218905</v>
      </c>
      <c r="C410" s="46" t="s">
        <v>4707</v>
      </c>
      <c r="D410" s="46" t="s">
        <v>4675</v>
      </c>
      <c r="E410" s="46" t="s">
        <v>89</v>
      </c>
      <c r="F410" s="47">
        <v>-232000</v>
      </c>
      <c r="G410" s="47">
        <v>-4051.9960000000001</v>
      </c>
      <c r="H410" s="47">
        <v>-0.13</v>
      </c>
      <c r="I410" s="46"/>
    </row>
    <row r="411" spans="2:9" s="2" customFormat="1" ht="13.5" x14ac:dyDescent="0.35">
      <c r="B411" s="46">
        <v>2219000</v>
      </c>
      <c r="C411" s="46" t="s">
        <v>4758</v>
      </c>
      <c r="D411" s="46" t="s">
        <v>4675</v>
      </c>
      <c r="E411" s="46" t="s">
        <v>127</v>
      </c>
      <c r="F411" s="47">
        <v>-137850</v>
      </c>
      <c r="G411" s="47">
        <v>-4016.742225</v>
      </c>
      <c r="H411" s="47">
        <v>-0.12</v>
      </c>
      <c r="I411" s="46"/>
    </row>
    <row r="412" spans="2:9" s="2" customFormat="1" ht="13.5" x14ac:dyDescent="0.35">
      <c r="B412" s="46">
        <v>2218907</v>
      </c>
      <c r="C412" s="46" t="s">
        <v>4827</v>
      </c>
      <c r="D412" s="46" t="s">
        <v>4675</v>
      </c>
      <c r="E412" s="46" t="s">
        <v>100</v>
      </c>
      <c r="F412" s="47">
        <v>-708000</v>
      </c>
      <c r="G412" s="47">
        <v>-3962.3220000000001</v>
      </c>
      <c r="H412" s="47">
        <v>-0.12</v>
      </c>
      <c r="I412" s="46"/>
    </row>
    <row r="413" spans="2:9" s="2" customFormat="1" ht="13.5" x14ac:dyDescent="0.35">
      <c r="B413" s="46">
        <v>2218915</v>
      </c>
      <c r="C413" s="46" t="s">
        <v>4773</v>
      </c>
      <c r="D413" s="46" t="s">
        <v>4675</v>
      </c>
      <c r="E413" s="46" t="s">
        <v>196</v>
      </c>
      <c r="F413" s="47">
        <v>-3668000</v>
      </c>
      <c r="G413" s="47">
        <v>-3953.7372</v>
      </c>
      <c r="H413" s="47">
        <v>-0.12</v>
      </c>
      <c r="I413" s="46"/>
    </row>
    <row r="414" spans="2:9" s="2" customFormat="1" ht="13.5" x14ac:dyDescent="0.35">
      <c r="B414" s="46">
        <v>2218933</v>
      </c>
      <c r="C414" s="46" t="s">
        <v>4826</v>
      </c>
      <c r="D414" s="46" t="s">
        <v>4675</v>
      </c>
      <c r="E414" s="46" t="s">
        <v>67</v>
      </c>
      <c r="F414" s="47">
        <v>-412250</v>
      </c>
      <c r="G414" s="47">
        <v>-3795.998</v>
      </c>
      <c r="H414" s="47">
        <v>-0.12</v>
      </c>
      <c r="I414" s="46"/>
    </row>
    <row r="415" spans="2:9" s="2" customFormat="1" ht="13.5" x14ac:dyDescent="0.35">
      <c r="B415" s="46">
        <v>2218957</v>
      </c>
      <c r="C415" s="46" t="s">
        <v>4824</v>
      </c>
      <c r="D415" s="46" t="s">
        <v>4675</v>
      </c>
      <c r="E415" s="46" t="s">
        <v>312</v>
      </c>
      <c r="F415" s="47">
        <v>-382250</v>
      </c>
      <c r="G415" s="47">
        <v>-3792.3022500000002</v>
      </c>
      <c r="H415" s="47">
        <v>-0.12</v>
      </c>
      <c r="I415" s="46"/>
    </row>
    <row r="416" spans="2:9" s="2" customFormat="1" ht="13.5" x14ac:dyDescent="0.35">
      <c r="B416" s="46">
        <v>2218917</v>
      </c>
      <c r="C416" s="46" t="s">
        <v>4825</v>
      </c>
      <c r="D416" s="46" t="s">
        <v>4675</v>
      </c>
      <c r="E416" s="46" t="s">
        <v>139</v>
      </c>
      <c r="F416" s="47">
        <v>-132150</v>
      </c>
      <c r="G416" s="47">
        <v>-3779.1596249999998</v>
      </c>
      <c r="H416" s="47">
        <v>-0.12</v>
      </c>
      <c r="I416" s="46"/>
    </row>
    <row r="417" spans="2:9" s="2" customFormat="1" ht="13.5" x14ac:dyDescent="0.35">
      <c r="B417" s="46">
        <v>2219006</v>
      </c>
      <c r="C417" s="46" t="s">
        <v>4822</v>
      </c>
      <c r="D417" s="46" t="s">
        <v>4675</v>
      </c>
      <c r="E417" s="46" t="s">
        <v>436</v>
      </c>
      <c r="F417" s="47">
        <v>-107875</v>
      </c>
      <c r="G417" s="47">
        <v>-3772.7663124999999</v>
      </c>
      <c r="H417" s="47">
        <v>-0.12</v>
      </c>
      <c r="I417" s="46"/>
    </row>
    <row r="418" spans="2:9" s="2" customFormat="1" ht="13.5" x14ac:dyDescent="0.35">
      <c r="B418" s="46">
        <v>2219065</v>
      </c>
      <c r="C418" s="46" t="s">
        <v>4823</v>
      </c>
      <c r="D418" s="46" t="s">
        <v>4675</v>
      </c>
      <c r="E418" s="46" t="s">
        <v>50</v>
      </c>
      <c r="F418" s="47">
        <v>-262400</v>
      </c>
      <c r="G418" s="47">
        <v>-3709.2864</v>
      </c>
      <c r="H418" s="47">
        <v>-0.12</v>
      </c>
      <c r="I418" s="46"/>
    </row>
    <row r="419" spans="2:9" s="2" customFormat="1" ht="13.5" x14ac:dyDescent="0.35">
      <c r="B419" s="46">
        <v>2218931</v>
      </c>
      <c r="C419" s="46" t="s">
        <v>4737</v>
      </c>
      <c r="D419" s="46" t="s">
        <v>4675</v>
      </c>
      <c r="E419" s="46" t="s">
        <v>127</v>
      </c>
      <c r="F419" s="47">
        <v>-60625</v>
      </c>
      <c r="G419" s="47">
        <v>-3668.5703125</v>
      </c>
      <c r="H419" s="47">
        <v>-0.11</v>
      </c>
      <c r="I419" s="46"/>
    </row>
    <row r="420" spans="2:9" s="2" customFormat="1" ht="13.5" x14ac:dyDescent="0.35">
      <c r="B420" s="46">
        <v>2219049</v>
      </c>
      <c r="C420" s="46" t="s">
        <v>4756</v>
      </c>
      <c r="D420" s="46" t="s">
        <v>4675</v>
      </c>
      <c r="E420" s="46" t="s">
        <v>139</v>
      </c>
      <c r="F420" s="47">
        <v>-344400</v>
      </c>
      <c r="G420" s="47">
        <v>-3668.0322000000001</v>
      </c>
      <c r="H420" s="47">
        <v>-0.11</v>
      </c>
      <c r="I420" s="46"/>
    </row>
    <row r="421" spans="2:9" s="2" customFormat="1" ht="13.5" x14ac:dyDescent="0.35">
      <c r="B421" s="46">
        <v>2218900</v>
      </c>
      <c r="C421" s="46" t="s">
        <v>4828</v>
      </c>
      <c r="D421" s="46" t="s">
        <v>4675</v>
      </c>
      <c r="E421" s="46" t="s">
        <v>89</v>
      </c>
      <c r="F421" s="47">
        <v>-156750</v>
      </c>
      <c r="G421" s="47">
        <v>-3547.2525000000001</v>
      </c>
      <c r="H421" s="47">
        <v>-0.11</v>
      </c>
      <c r="I421" s="46"/>
    </row>
    <row r="422" spans="2:9" s="2" customFormat="1" ht="13.5" x14ac:dyDescent="0.35">
      <c r="B422" s="46">
        <v>2219235</v>
      </c>
      <c r="C422" s="46" t="s">
        <v>4829</v>
      </c>
      <c r="D422" s="46" t="s">
        <v>4675</v>
      </c>
      <c r="E422" s="46" t="s">
        <v>43</v>
      </c>
      <c r="F422" s="47">
        <v>-354000</v>
      </c>
      <c r="G422" s="47">
        <v>-3544.9560000000001</v>
      </c>
      <c r="H422" s="47">
        <v>-0.11</v>
      </c>
      <c r="I422" s="46"/>
    </row>
    <row r="423" spans="2:9" s="2" customFormat="1" ht="13.5" x14ac:dyDescent="0.35">
      <c r="B423" s="46">
        <v>2219048</v>
      </c>
      <c r="C423" s="46" t="s">
        <v>4832</v>
      </c>
      <c r="D423" s="46" t="s">
        <v>4675</v>
      </c>
      <c r="E423" s="46" t="s">
        <v>127</v>
      </c>
      <c r="F423" s="47">
        <v>-221550</v>
      </c>
      <c r="G423" s="47">
        <v>-3358.6979999999999</v>
      </c>
      <c r="H423" s="47">
        <v>-0.1</v>
      </c>
      <c r="I423" s="46"/>
    </row>
    <row r="424" spans="2:9" s="2" customFormat="1" ht="13.5" x14ac:dyDescent="0.35">
      <c r="B424" s="46">
        <v>2218872</v>
      </c>
      <c r="C424" s="46" t="s">
        <v>4719</v>
      </c>
      <c r="D424" s="46" t="s">
        <v>4675</v>
      </c>
      <c r="E424" s="46" t="s">
        <v>198</v>
      </c>
      <c r="F424" s="47">
        <v>-76350</v>
      </c>
      <c r="G424" s="47">
        <v>-3309.3525749999999</v>
      </c>
      <c r="H424" s="47">
        <v>-0.1</v>
      </c>
      <c r="I424" s="46"/>
    </row>
    <row r="425" spans="2:9" s="2" customFormat="1" ht="13.5" x14ac:dyDescent="0.35">
      <c r="B425" s="46">
        <v>2219027</v>
      </c>
      <c r="C425" s="46" t="s">
        <v>4760</v>
      </c>
      <c r="D425" s="46" t="s">
        <v>4675</v>
      </c>
      <c r="E425" s="46" t="s">
        <v>344</v>
      </c>
      <c r="F425" s="47">
        <v>-1032000</v>
      </c>
      <c r="G425" s="47">
        <v>-3279.18</v>
      </c>
      <c r="H425" s="47">
        <v>-0.1</v>
      </c>
      <c r="I425" s="46"/>
    </row>
    <row r="426" spans="2:9" s="2" customFormat="1" ht="13.5" x14ac:dyDescent="0.35">
      <c r="B426" s="46">
        <v>2218910</v>
      </c>
      <c r="C426" s="46" t="s">
        <v>4835</v>
      </c>
      <c r="D426" s="46" t="s">
        <v>4675</v>
      </c>
      <c r="E426" s="46" t="s">
        <v>328</v>
      </c>
      <c r="F426" s="47">
        <v>-141200</v>
      </c>
      <c r="G426" s="47">
        <v>-3265.6736000000001</v>
      </c>
      <c r="H426" s="47">
        <v>-0.1</v>
      </c>
      <c r="I426" s="46"/>
    </row>
    <row r="427" spans="2:9" s="2" customFormat="1" ht="13.5" x14ac:dyDescent="0.35">
      <c r="B427" s="46">
        <v>2219052</v>
      </c>
      <c r="C427" s="46" t="s">
        <v>4834</v>
      </c>
      <c r="D427" s="46" t="s">
        <v>4675</v>
      </c>
      <c r="E427" s="46" t="s">
        <v>43</v>
      </c>
      <c r="F427" s="47">
        <v>-564300</v>
      </c>
      <c r="G427" s="47">
        <v>-3134.6864999999998</v>
      </c>
      <c r="H427" s="47">
        <v>-0.1</v>
      </c>
      <c r="I427" s="46"/>
    </row>
    <row r="428" spans="2:9" s="2" customFormat="1" ht="13.5" x14ac:dyDescent="0.35">
      <c r="B428" s="46">
        <v>2219014</v>
      </c>
      <c r="C428" s="46" t="s">
        <v>4830</v>
      </c>
      <c r="D428" s="46" t="s">
        <v>4675</v>
      </c>
      <c r="E428" s="46" t="s">
        <v>85</v>
      </c>
      <c r="F428" s="47">
        <v>-280000</v>
      </c>
      <c r="G428" s="47">
        <v>-3133.62</v>
      </c>
      <c r="H428" s="47">
        <v>-0.1</v>
      </c>
      <c r="I428" s="46"/>
    </row>
    <row r="429" spans="2:9" s="2" customFormat="1" ht="13.5" x14ac:dyDescent="0.35">
      <c r="B429" s="46">
        <v>2219042</v>
      </c>
      <c r="C429" s="46" t="s">
        <v>4831</v>
      </c>
      <c r="D429" s="46" t="s">
        <v>4675</v>
      </c>
      <c r="E429" s="46" t="s">
        <v>119</v>
      </c>
      <c r="F429" s="47">
        <v>-412500</v>
      </c>
      <c r="G429" s="47">
        <v>-3105.7125000000001</v>
      </c>
      <c r="H429" s="47">
        <v>-0.1</v>
      </c>
      <c r="I429" s="46"/>
    </row>
    <row r="430" spans="2:9" s="2" customFormat="1" ht="13.5" x14ac:dyDescent="0.35">
      <c r="B430" s="46">
        <v>2219247</v>
      </c>
      <c r="C430" s="46" t="s">
        <v>4833</v>
      </c>
      <c r="D430" s="46" t="s">
        <v>4675</v>
      </c>
      <c r="E430" s="46" t="s">
        <v>89</v>
      </c>
      <c r="F430" s="47">
        <v>-683000</v>
      </c>
      <c r="G430" s="47">
        <v>-3073.1585</v>
      </c>
      <c r="H430" s="47">
        <v>-0.1</v>
      </c>
      <c r="I430" s="46"/>
    </row>
    <row r="431" spans="2:9" s="2" customFormat="1" ht="13.5" x14ac:dyDescent="0.35">
      <c r="B431" s="46">
        <v>2219018</v>
      </c>
      <c r="C431" s="46" t="s">
        <v>4704</v>
      </c>
      <c r="D431" s="46" t="s">
        <v>4675</v>
      </c>
      <c r="E431" s="46" t="s">
        <v>100</v>
      </c>
      <c r="F431" s="47">
        <v>-311400</v>
      </c>
      <c r="G431" s="47">
        <v>-3030.5448000000001</v>
      </c>
      <c r="H431" s="47">
        <v>-0.09</v>
      </c>
      <c r="I431" s="46"/>
    </row>
    <row r="432" spans="2:9" s="2" customFormat="1" ht="13.5" x14ac:dyDescent="0.35">
      <c r="B432" s="46">
        <v>2218956</v>
      </c>
      <c r="C432" s="46" t="s">
        <v>4836</v>
      </c>
      <c r="D432" s="46" t="s">
        <v>4675</v>
      </c>
      <c r="E432" s="46" t="s">
        <v>115</v>
      </c>
      <c r="F432" s="47">
        <v>-1253450</v>
      </c>
      <c r="G432" s="47">
        <v>-3002.0127499999999</v>
      </c>
      <c r="H432" s="47">
        <v>-0.09</v>
      </c>
      <c r="I432" s="46"/>
    </row>
    <row r="433" spans="2:9" s="2" customFormat="1" ht="13.5" x14ac:dyDescent="0.35">
      <c r="B433" s="46">
        <v>2218866</v>
      </c>
      <c r="C433" s="46" t="s">
        <v>4770</v>
      </c>
      <c r="D433" s="46" t="s">
        <v>4675</v>
      </c>
      <c r="E433" s="46" t="s">
        <v>43</v>
      </c>
      <c r="F433" s="47">
        <v>-1934800</v>
      </c>
      <c r="G433" s="47">
        <v>-2946.8938800000001</v>
      </c>
      <c r="H433" s="47">
        <v>-0.09</v>
      </c>
      <c r="I433" s="46"/>
    </row>
    <row r="434" spans="2:9" s="2" customFormat="1" ht="13.5" x14ac:dyDescent="0.35">
      <c r="B434" s="46">
        <v>2219146</v>
      </c>
      <c r="C434" s="46" t="s">
        <v>4838</v>
      </c>
      <c r="D434" s="46" t="s">
        <v>4675</v>
      </c>
      <c r="E434" s="46" t="s">
        <v>196</v>
      </c>
      <c r="F434" s="47">
        <v>-2712000</v>
      </c>
      <c r="G434" s="47">
        <v>-2928.96</v>
      </c>
      <c r="H434" s="47">
        <v>-0.09</v>
      </c>
      <c r="I434" s="46"/>
    </row>
    <row r="435" spans="2:9" s="2" customFormat="1" ht="13.5" x14ac:dyDescent="0.35">
      <c r="B435" s="46">
        <v>2219200</v>
      </c>
      <c r="C435" s="46" t="s">
        <v>4837</v>
      </c>
      <c r="D435" s="46" t="s">
        <v>4675</v>
      </c>
      <c r="E435" s="46" t="s">
        <v>243</v>
      </c>
      <c r="F435" s="47">
        <v>-31160000</v>
      </c>
      <c r="G435" s="47">
        <v>-2848.0239999999999</v>
      </c>
      <c r="H435" s="47">
        <v>-0.09</v>
      </c>
      <c r="I435" s="46"/>
    </row>
    <row r="436" spans="2:9" s="2" customFormat="1" ht="13.5" x14ac:dyDescent="0.35">
      <c r="B436" s="46">
        <v>2219030</v>
      </c>
      <c r="C436" s="46" t="s">
        <v>4839</v>
      </c>
      <c r="D436" s="46" t="s">
        <v>4675</v>
      </c>
      <c r="E436" s="46" t="s">
        <v>143</v>
      </c>
      <c r="F436" s="47">
        <v>-640900</v>
      </c>
      <c r="G436" s="47">
        <v>-2783.7491500000001</v>
      </c>
      <c r="H436" s="47">
        <v>-0.09</v>
      </c>
      <c r="I436" s="46"/>
    </row>
    <row r="437" spans="2:9" s="2" customFormat="1" ht="13.5" x14ac:dyDescent="0.35">
      <c r="B437" s="46">
        <v>2218930</v>
      </c>
      <c r="C437" s="46" t="s">
        <v>4728</v>
      </c>
      <c r="D437" s="46" t="s">
        <v>4675</v>
      </c>
      <c r="E437" s="46" t="s">
        <v>85</v>
      </c>
      <c r="F437" s="47">
        <v>-179250</v>
      </c>
      <c r="G437" s="47">
        <v>-2668.13625</v>
      </c>
      <c r="H437" s="47">
        <v>-0.08</v>
      </c>
      <c r="I437" s="46"/>
    </row>
    <row r="438" spans="2:9" s="2" customFormat="1" ht="13.5" x14ac:dyDescent="0.35">
      <c r="B438" s="46">
        <v>2219212</v>
      </c>
      <c r="C438" s="46" t="s">
        <v>4841</v>
      </c>
      <c r="D438" s="46" t="s">
        <v>4675</v>
      </c>
      <c r="E438" s="46" t="s">
        <v>243</v>
      </c>
      <c r="F438" s="47">
        <v>-715700</v>
      </c>
      <c r="G438" s="47">
        <v>-2507.4549499999998</v>
      </c>
      <c r="H438" s="47">
        <v>-0.08</v>
      </c>
      <c r="I438" s="46"/>
    </row>
    <row r="439" spans="2:9" s="2" customFormat="1" ht="13.5" x14ac:dyDescent="0.35">
      <c r="B439" s="46">
        <v>2219307</v>
      </c>
      <c r="C439" s="46" t="s">
        <v>4840</v>
      </c>
      <c r="D439" s="46" t="s">
        <v>4675</v>
      </c>
      <c r="E439" s="46" t="s">
        <v>849</v>
      </c>
      <c r="F439" s="47">
        <v>-142350</v>
      </c>
      <c r="G439" s="47">
        <v>-2464.1496750000001</v>
      </c>
      <c r="H439" s="47">
        <v>-0.08</v>
      </c>
      <c r="I439" s="46"/>
    </row>
    <row r="440" spans="2:9" s="2" customFormat="1" ht="13.5" x14ac:dyDescent="0.35">
      <c r="B440" s="46">
        <v>2218891</v>
      </c>
      <c r="C440" s="46" t="s">
        <v>4842</v>
      </c>
      <c r="D440" s="46" t="s">
        <v>4675</v>
      </c>
      <c r="E440" s="46" t="s">
        <v>170</v>
      </c>
      <c r="F440" s="47">
        <v>-64800</v>
      </c>
      <c r="G440" s="47">
        <v>-2360.9232000000002</v>
      </c>
      <c r="H440" s="47">
        <v>-7.0000000000000007E-2</v>
      </c>
      <c r="I440" s="46"/>
    </row>
    <row r="441" spans="2:9" s="2" customFormat="1" ht="13.5" x14ac:dyDescent="0.35">
      <c r="B441" s="46">
        <v>2218918</v>
      </c>
      <c r="C441" s="46" t="s">
        <v>4753</v>
      </c>
      <c r="D441" s="46" t="s">
        <v>4675</v>
      </c>
      <c r="E441" s="46" t="s">
        <v>100</v>
      </c>
      <c r="F441" s="47">
        <v>-645000</v>
      </c>
      <c r="G441" s="47">
        <v>-2353.605</v>
      </c>
      <c r="H441" s="47">
        <v>-7.0000000000000007E-2</v>
      </c>
      <c r="I441" s="46"/>
    </row>
    <row r="442" spans="2:9" s="2" customFormat="1" ht="13.5" x14ac:dyDescent="0.35">
      <c r="B442" s="46">
        <v>2218868</v>
      </c>
      <c r="C442" s="46" t="s">
        <v>4754</v>
      </c>
      <c r="D442" s="46" t="s">
        <v>4675</v>
      </c>
      <c r="E442" s="46" t="s">
        <v>50</v>
      </c>
      <c r="F442" s="47">
        <v>-39450</v>
      </c>
      <c r="G442" s="47">
        <v>-2332.1459249999998</v>
      </c>
      <c r="H442" s="47">
        <v>-7.0000000000000007E-2</v>
      </c>
      <c r="I442" s="46"/>
    </row>
    <row r="443" spans="2:9" s="2" customFormat="1" ht="13.5" x14ac:dyDescent="0.35">
      <c r="B443" s="46">
        <v>2218953</v>
      </c>
      <c r="C443" s="46" t="s">
        <v>4844</v>
      </c>
      <c r="D443" s="46" t="s">
        <v>4675</v>
      </c>
      <c r="E443" s="46" t="s">
        <v>312</v>
      </c>
      <c r="F443" s="47">
        <v>-35400</v>
      </c>
      <c r="G443" s="47">
        <v>-2234.2356</v>
      </c>
      <c r="H443" s="47">
        <v>-7.0000000000000007E-2</v>
      </c>
      <c r="I443" s="46"/>
    </row>
    <row r="444" spans="2:9" s="2" customFormat="1" ht="13.5" x14ac:dyDescent="0.35">
      <c r="B444" s="46">
        <v>2218938</v>
      </c>
      <c r="C444" s="46" t="s">
        <v>4843</v>
      </c>
      <c r="D444" s="46" t="s">
        <v>4675</v>
      </c>
      <c r="E444" s="46" t="s">
        <v>143</v>
      </c>
      <c r="F444" s="47">
        <v>-7700</v>
      </c>
      <c r="G444" s="47">
        <v>-2224.6878499999998</v>
      </c>
      <c r="H444" s="47">
        <v>-7.0000000000000007E-2</v>
      </c>
      <c r="I444" s="46"/>
    </row>
    <row r="445" spans="2:9" s="2" customFormat="1" ht="13.5" x14ac:dyDescent="0.35">
      <c r="B445" s="46">
        <v>2219124</v>
      </c>
      <c r="C445" s="46" t="s">
        <v>4846</v>
      </c>
      <c r="D445" s="46" t="s">
        <v>4675</v>
      </c>
      <c r="E445" s="46" t="s">
        <v>43</v>
      </c>
      <c r="F445" s="47">
        <v>-1085000</v>
      </c>
      <c r="G445" s="47">
        <v>-2045.6590000000001</v>
      </c>
      <c r="H445" s="47">
        <v>-0.06</v>
      </c>
      <c r="I445" s="46"/>
    </row>
    <row r="446" spans="2:9" s="2" customFormat="1" ht="13.5" x14ac:dyDescent="0.35">
      <c r="B446" s="46">
        <v>2219045</v>
      </c>
      <c r="C446" s="46" t="s">
        <v>4847</v>
      </c>
      <c r="D446" s="46" t="s">
        <v>4675</v>
      </c>
      <c r="E446" s="46" t="s">
        <v>57</v>
      </c>
      <c r="F446" s="47">
        <v>-3556750</v>
      </c>
      <c r="G446" s="47">
        <v>-2044.0642250000001</v>
      </c>
      <c r="H446" s="47">
        <v>-0.06</v>
      </c>
      <c r="I446" s="46"/>
    </row>
    <row r="447" spans="2:9" s="2" customFormat="1" ht="13.5" x14ac:dyDescent="0.35">
      <c r="B447" s="46">
        <v>2218869</v>
      </c>
      <c r="C447" s="46" t="s">
        <v>4761</v>
      </c>
      <c r="D447" s="46" t="s">
        <v>4675</v>
      </c>
      <c r="E447" s="46" t="s">
        <v>85</v>
      </c>
      <c r="F447" s="47">
        <v>-108500</v>
      </c>
      <c r="G447" s="47">
        <v>-2028.0820000000001</v>
      </c>
      <c r="H447" s="47">
        <v>-0.06</v>
      </c>
      <c r="I447" s="46"/>
    </row>
    <row r="448" spans="2:9" s="2" customFormat="1" ht="13.5" x14ac:dyDescent="0.35">
      <c r="B448" s="46">
        <v>2219035</v>
      </c>
      <c r="C448" s="46" t="s">
        <v>4849</v>
      </c>
      <c r="D448" s="46" t="s">
        <v>4675</v>
      </c>
      <c r="E448" s="46" t="s">
        <v>206</v>
      </c>
      <c r="F448" s="47">
        <v>-56125</v>
      </c>
      <c r="G448" s="47">
        <v>-2023.811375</v>
      </c>
      <c r="H448" s="47">
        <v>-0.06</v>
      </c>
      <c r="I448" s="46"/>
    </row>
    <row r="449" spans="2:9" s="2" customFormat="1" ht="13.5" x14ac:dyDescent="0.35">
      <c r="B449" s="46">
        <v>2219038</v>
      </c>
      <c r="C449" s="46" t="s">
        <v>4848</v>
      </c>
      <c r="D449" s="46" t="s">
        <v>4675</v>
      </c>
      <c r="E449" s="46" t="s">
        <v>206</v>
      </c>
      <c r="F449" s="47">
        <v>-145950</v>
      </c>
      <c r="G449" s="47">
        <v>-1922.9642249999999</v>
      </c>
      <c r="H449" s="47">
        <v>-0.06</v>
      </c>
      <c r="I449" s="46"/>
    </row>
    <row r="450" spans="2:9" s="2" customFormat="1" ht="13.5" x14ac:dyDescent="0.35">
      <c r="B450" s="46">
        <v>2219056</v>
      </c>
      <c r="C450" s="46" t="s">
        <v>4845</v>
      </c>
      <c r="D450" s="46" t="s">
        <v>4675</v>
      </c>
      <c r="E450" s="46" t="s">
        <v>127</v>
      </c>
      <c r="F450" s="47">
        <v>-47750</v>
      </c>
      <c r="G450" s="47">
        <v>-1899.9963749999999</v>
      </c>
      <c r="H450" s="47">
        <v>-0.06</v>
      </c>
      <c r="I450" s="46"/>
    </row>
    <row r="451" spans="2:9" s="2" customFormat="1" ht="13.5" x14ac:dyDescent="0.35">
      <c r="B451" s="46">
        <v>2218975</v>
      </c>
      <c r="C451" s="46" t="s">
        <v>4850</v>
      </c>
      <c r="D451" s="46" t="s">
        <v>4675</v>
      </c>
      <c r="E451" s="46" t="s">
        <v>139</v>
      </c>
      <c r="F451" s="47">
        <v>-237000</v>
      </c>
      <c r="G451" s="47">
        <v>-1777.5</v>
      </c>
      <c r="H451" s="47">
        <v>-0.06</v>
      </c>
      <c r="I451" s="46"/>
    </row>
    <row r="452" spans="2:9" s="2" customFormat="1" ht="13.5" x14ac:dyDescent="0.35">
      <c r="B452" s="46">
        <v>2218882</v>
      </c>
      <c r="C452" s="46" t="s">
        <v>4854</v>
      </c>
      <c r="D452" s="46" t="s">
        <v>4675</v>
      </c>
      <c r="E452" s="46" t="s">
        <v>139</v>
      </c>
      <c r="F452" s="47">
        <v>-95600</v>
      </c>
      <c r="G452" s="47">
        <v>-1721.8994</v>
      </c>
      <c r="H452" s="47">
        <v>-0.05</v>
      </c>
      <c r="I452" s="46"/>
    </row>
    <row r="453" spans="2:9" s="2" customFormat="1" ht="13.5" x14ac:dyDescent="0.35">
      <c r="B453" s="46">
        <v>2219137</v>
      </c>
      <c r="C453" s="46" t="s">
        <v>4855</v>
      </c>
      <c r="D453" s="46" t="s">
        <v>4675</v>
      </c>
      <c r="E453" s="46" t="s">
        <v>43</v>
      </c>
      <c r="F453" s="47">
        <v>-99550</v>
      </c>
      <c r="G453" s="47">
        <v>-1710.1196749999999</v>
      </c>
      <c r="H453" s="47">
        <v>-0.05</v>
      </c>
      <c r="I453" s="46"/>
    </row>
    <row r="454" spans="2:9" s="2" customFormat="1" ht="13.5" x14ac:dyDescent="0.35">
      <c r="B454" s="46">
        <v>2218993</v>
      </c>
      <c r="C454" s="46" t="s">
        <v>4858</v>
      </c>
      <c r="D454" s="46" t="s">
        <v>4675</v>
      </c>
      <c r="E454" s="46" t="s">
        <v>71</v>
      </c>
      <c r="F454" s="47">
        <v>-32725</v>
      </c>
      <c r="G454" s="47">
        <v>-1707.9177500000001</v>
      </c>
      <c r="H454" s="47">
        <v>-0.05</v>
      </c>
      <c r="I454" s="46"/>
    </row>
    <row r="455" spans="2:9" s="2" customFormat="1" ht="13.5" x14ac:dyDescent="0.35">
      <c r="B455" s="46">
        <v>2219209</v>
      </c>
      <c r="C455" s="46" t="s">
        <v>4857</v>
      </c>
      <c r="D455" s="46" t="s">
        <v>4675</v>
      </c>
      <c r="E455" s="46" t="s">
        <v>405</v>
      </c>
      <c r="F455" s="47">
        <v>-650650</v>
      </c>
      <c r="G455" s="47">
        <v>-1701.775075</v>
      </c>
      <c r="H455" s="47">
        <v>-0.05</v>
      </c>
      <c r="I455" s="46"/>
    </row>
    <row r="456" spans="2:9" s="2" customFormat="1" ht="13.5" x14ac:dyDescent="0.35">
      <c r="B456" s="46">
        <v>2218884</v>
      </c>
      <c r="C456" s="46" t="s">
        <v>4853</v>
      </c>
      <c r="D456" s="46" t="s">
        <v>4675</v>
      </c>
      <c r="E456" s="46" t="s">
        <v>150</v>
      </c>
      <c r="F456" s="47">
        <v>-130800</v>
      </c>
      <c r="G456" s="47">
        <v>-1658.2170000000001</v>
      </c>
      <c r="H456" s="47">
        <v>-0.05</v>
      </c>
      <c r="I456" s="46"/>
    </row>
    <row r="457" spans="2:9" s="2" customFormat="1" ht="13.5" x14ac:dyDescent="0.35">
      <c r="B457" s="46">
        <v>2219037</v>
      </c>
      <c r="C457" s="46" t="s">
        <v>4856</v>
      </c>
      <c r="D457" s="46" t="s">
        <v>4675</v>
      </c>
      <c r="E457" s="46" t="s">
        <v>143</v>
      </c>
      <c r="F457" s="47">
        <v>-48600</v>
      </c>
      <c r="G457" s="47">
        <v>-1621.0044</v>
      </c>
      <c r="H457" s="47">
        <v>-0.05</v>
      </c>
      <c r="I457" s="46"/>
    </row>
    <row r="458" spans="2:9" s="2" customFormat="1" ht="13.5" x14ac:dyDescent="0.35">
      <c r="B458" s="46">
        <v>2218991</v>
      </c>
      <c r="C458" s="46" t="s">
        <v>4852</v>
      </c>
      <c r="D458" s="46" t="s">
        <v>4675</v>
      </c>
      <c r="E458" s="46" t="s">
        <v>127</v>
      </c>
      <c r="F458" s="47">
        <v>-100558</v>
      </c>
      <c r="G458" s="47">
        <v>-1524.1073269999999</v>
      </c>
      <c r="H458" s="47">
        <v>-0.05</v>
      </c>
      <c r="I458" s="46"/>
    </row>
    <row r="459" spans="2:9" s="2" customFormat="1" ht="13.5" x14ac:dyDescent="0.35">
      <c r="B459" s="46">
        <v>2219054</v>
      </c>
      <c r="C459" s="46" t="s">
        <v>4851</v>
      </c>
      <c r="D459" s="46" t="s">
        <v>4675</v>
      </c>
      <c r="E459" s="46" t="s">
        <v>119</v>
      </c>
      <c r="F459" s="47">
        <v>-1055925</v>
      </c>
      <c r="G459" s="47">
        <v>-1519.3704825</v>
      </c>
      <c r="H459" s="47">
        <v>-0.05</v>
      </c>
      <c r="I459" s="46"/>
    </row>
    <row r="460" spans="2:9" s="2" customFormat="1" ht="13.5" x14ac:dyDescent="0.35">
      <c r="B460" s="46">
        <v>2219204</v>
      </c>
      <c r="C460" s="46" t="s">
        <v>4861</v>
      </c>
      <c r="D460" s="46" t="s">
        <v>4675</v>
      </c>
      <c r="E460" s="46" t="s">
        <v>196</v>
      </c>
      <c r="F460" s="47">
        <v>-1061500</v>
      </c>
      <c r="G460" s="47">
        <v>-1443.4277</v>
      </c>
      <c r="H460" s="47">
        <v>-0.04</v>
      </c>
      <c r="I460" s="46"/>
    </row>
    <row r="461" spans="2:9" s="2" customFormat="1" ht="13.5" x14ac:dyDescent="0.35">
      <c r="B461" s="46">
        <v>2219109</v>
      </c>
      <c r="C461" s="46" t="s">
        <v>4864</v>
      </c>
      <c r="D461" s="46" t="s">
        <v>4675</v>
      </c>
      <c r="E461" s="46" t="s">
        <v>119</v>
      </c>
      <c r="F461" s="47">
        <v>-469800</v>
      </c>
      <c r="G461" s="47">
        <v>-1414.3329000000001</v>
      </c>
      <c r="H461" s="47">
        <v>-0.04</v>
      </c>
      <c r="I461" s="46"/>
    </row>
    <row r="462" spans="2:9" s="2" customFormat="1" ht="13.5" x14ac:dyDescent="0.35">
      <c r="B462" s="46">
        <v>2219309</v>
      </c>
      <c r="C462" s="46" t="s">
        <v>4863</v>
      </c>
      <c r="D462" s="46" t="s">
        <v>4675</v>
      </c>
      <c r="E462" s="46" t="s">
        <v>143</v>
      </c>
      <c r="F462" s="47">
        <v>-266600</v>
      </c>
      <c r="G462" s="47">
        <v>-1348.4628</v>
      </c>
      <c r="H462" s="47">
        <v>-0.04</v>
      </c>
      <c r="I462" s="46"/>
    </row>
    <row r="463" spans="2:9" s="2" customFormat="1" ht="13.5" x14ac:dyDescent="0.35">
      <c r="B463" s="46">
        <v>2219125</v>
      </c>
      <c r="C463" s="46" t="s">
        <v>4859</v>
      </c>
      <c r="D463" s="46" t="s">
        <v>4675</v>
      </c>
      <c r="E463" s="46" t="s">
        <v>539</v>
      </c>
      <c r="F463" s="47">
        <v>-119600</v>
      </c>
      <c r="G463" s="47">
        <v>-1327.56</v>
      </c>
      <c r="H463" s="47">
        <v>-0.04</v>
      </c>
      <c r="I463" s="46"/>
    </row>
    <row r="464" spans="2:9" s="2" customFormat="1" ht="13.5" x14ac:dyDescent="0.35">
      <c r="B464" s="46">
        <v>2219255</v>
      </c>
      <c r="C464" s="46" t="s">
        <v>4865</v>
      </c>
      <c r="D464" s="46" t="s">
        <v>4675</v>
      </c>
      <c r="E464" s="46" t="s">
        <v>71</v>
      </c>
      <c r="F464" s="47">
        <v>-177650</v>
      </c>
      <c r="G464" s="47">
        <v>-1285.386575</v>
      </c>
      <c r="H464" s="47">
        <v>-0.04</v>
      </c>
      <c r="I464" s="46"/>
    </row>
    <row r="465" spans="2:9" s="2" customFormat="1" ht="13.5" x14ac:dyDescent="0.35">
      <c r="B465" s="46">
        <v>2218919</v>
      </c>
      <c r="C465" s="46" t="s">
        <v>4862</v>
      </c>
      <c r="D465" s="46" t="s">
        <v>4675</v>
      </c>
      <c r="E465" s="46" t="s">
        <v>100</v>
      </c>
      <c r="F465" s="47">
        <v>-86125</v>
      </c>
      <c r="G465" s="47">
        <v>-1259.3628125</v>
      </c>
      <c r="H465" s="47">
        <v>-0.04</v>
      </c>
      <c r="I465" s="46"/>
    </row>
    <row r="466" spans="2:9" s="2" customFormat="1" ht="13.5" x14ac:dyDescent="0.35">
      <c r="B466" s="46">
        <v>2219008</v>
      </c>
      <c r="C466" s="46" t="s">
        <v>4767</v>
      </c>
      <c r="D466" s="46" t="s">
        <v>4675</v>
      </c>
      <c r="E466" s="46" t="s">
        <v>481</v>
      </c>
      <c r="F466" s="47">
        <v>-118560</v>
      </c>
      <c r="G466" s="47">
        <v>-1221.58296</v>
      </c>
      <c r="H466" s="47">
        <v>-0.04</v>
      </c>
      <c r="I466" s="46"/>
    </row>
    <row r="467" spans="2:9" s="2" customFormat="1" ht="13.5" x14ac:dyDescent="0.35">
      <c r="B467" s="46">
        <v>2218954</v>
      </c>
      <c r="C467" s="46" t="s">
        <v>4682</v>
      </c>
      <c r="D467" s="46" t="s">
        <v>4675</v>
      </c>
      <c r="E467" s="46" t="s">
        <v>115</v>
      </c>
      <c r="F467" s="47">
        <v>-607500</v>
      </c>
      <c r="G467" s="47">
        <v>-1212.9345000000001</v>
      </c>
      <c r="H467" s="47">
        <v>-0.04</v>
      </c>
      <c r="I467" s="46"/>
    </row>
    <row r="468" spans="2:9" s="2" customFormat="1" ht="13.5" x14ac:dyDescent="0.35">
      <c r="B468" s="46">
        <v>2219311</v>
      </c>
      <c r="C468" s="46" t="s">
        <v>4860</v>
      </c>
      <c r="D468" s="46" t="s">
        <v>4675</v>
      </c>
      <c r="E468" s="46" t="s">
        <v>119</v>
      </c>
      <c r="F468" s="47">
        <v>-116250</v>
      </c>
      <c r="G468" s="47">
        <v>-1164.01125</v>
      </c>
      <c r="H468" s="47">
        <v>-0.04</v>
      </c>
      <c r="I468" s="46"/>
    </row>
    <row r="469" spans="2:9" s="2" customFormat="1" ht="13.5" x14ac:dyDescent="0.35">
      <c r="B469" s="46">
        <v>2219061</v>
      </c>
      <c r="C469" s="46" t="s">
        <v>4874</v>
      </c>
      <c r="D469" s="46" t="s">
        <v>4675</v>
      </c>
      <c r="E469" s="46" t="s">
        <v>131</v>
      </c>
      <c r="F469" s="47">
        <v>-167475</v>
      </c>
      <c r="G469" s="47">
        <v>-1070.16525</v>
      </c>
      <c r="H469" s="47">
        <v>-0.03</v>
      </c>
      <c r="I469" s="46"/>
    </row>
    <row r="470" spans="2:9" s="2" customFormat="1" ht="13.5" x14ac:dyDescent="0.35">
      <c r="B470" s="46">
        <v>2219026</v>
      </c>
      <c r="C470" s="46" t="s">
        <v>4871</v>
      </c>
      <c r="D470" s="46" t="s">
        <v>4675</v>
      </c>
      <c r="E470" s="46" t="s">
        <v>170</v>
      </c>
      <c r="F470" s="47">
        <v>-492500</v>
      </c>
      <c r="G470" s="47">
        <v>-1068.922</v>
      </c>
      <c r="H470" s="47">
        <v>-0.03</v>
      </c>
      <c r="I470" s="46"/>
    </row>
    <row r="471" spans="2:9" s="2" customFormat="1" ht="13.5" x14ac:dyDescent="0.35">
      <c r="B471" s="46">
        <v>2218895</v>
      </c>
      <c r="C471" s="46" t="s">
        <v>4868</v>
      </c>
      <c r="D471" s="46" t="s">
        <v>4675</v>
      </c>
      <c r="E471" s="46" t="s">
        <v>312</v>
      </c>
      <c r="F471" s="47">
        <v>-217000</v>
      </c>
      <c r="G471" s="47">
        <v>-970.9665</v>
      </c>
      <c r="H471" s="47">
        <v>-0.03</v>
      </c>
      <c r="I471" s="46"/>
    </row>
    <row r="472" spans="2:9" s="2" customFormat="1" ht="13.5" x14ac:dyDescent="0.35">
      <c r="B472" s="46">
        <v>2218901</v>
      </c>
      <c r="C472" s="46" t="s">
        <v>4869</v>
      </c>
      <c r="D472" s="46" t="s">
        <v>4675</v>
      </c>
      <c r="E472" s="46" t="s">
        <v>312</v>
      </c>
      <c r="F472" s="47">
        <v>-33000</v>
      </c>
      <c r="G472" s="47">
        <v>-931.96950000000004</v>
      </c>
      <c r="H472" s="47">
        <v>-0.03</v>
      </c>
      <c r="I472" s="46"/>
    </row>
    <row r="473" spans="2:9" s="2" customFormat="1" ht="13.5" x14ac:dyDescent="0.35">
      <c r="B473" s="46">
        <v>2219041</v>
      </c>
      <c r="C473" s="46" t="s">
        <v>4872</v>
      </c>
      <c r="D473" s="46" t="s">
        <v>4675</v>
      </c>
      <c r="E473" s="46" t="s">
        <v>43</v>
      </c>
      <c r="F473" s="47">
        <v>-805350</v>
      </c>
      <c r="G473" s="47">
        <v>-930.34032000000002</v>
      </c>
      <c r="H473" s="47">
        <v>-0.03</v>
      </c>
      <c r="I473" s="46"/>
    </row>
    <row r="474" spans="2:9" s="2" customFormat="1" ht="13.5" x14ac:dyDescent="0.35">
      <c r="B474" s="46">
        <v>2218996</v>
      </c>
      <c r="C474" s="46" t="s">
        <v>4870</v>
      </c>
      <c r="D474" s="46" t="s">
        <v>4675</v>
      </c>
      <c r="E474" s="46" t="s">
        <v>312</v>
      </c>
      <c r="F474" s="47">
        <v>-39600</v>
      </c>
      <c r="G474" s="47">
        <v>-925.37279999999998</v>
      </c>
      <c r="H474" s="47">
        <v>-0.03</v>
      </c>
      <c r="I474" s="46"/>
    </row>
    <row r="475" spans="2:9" s="2" customFormat="1" ht="13.5" x14ac:dyDescent="0.35">
      <c r="B475" s="46">
        <v>2219190</v>
      </c>
      <c r="C475" s="46" t="s">
        <v>4867</v>
      </c>
      <c r="D475" s="46" t="s">
        <v>4675</v>
      </c>
      <c r="E475" s="46" t="s">
        <v>200</v>
      </c>
      <c r="F475" s="47">
        <v>-120450</v>
      </c>
      <c r="G475" s="47">
        <v>-908.25322500000004</v>
      </c>
      <c r="H475" s="47">
        <v>-0.03</v>
      </c>
      <c r="I475" s="46"/>
    </row>
    <row r="476" spans="2:9" s="2" customFormat="1" ht="13.5" x14ac:dyDescent="0.35">
      <c r="B476" s="46">
        <v>2219083</v>
      </c>
      <c r="C476" s="46" t="s">
        <v>4875</v>
      </c>
      <c r="D476" s="46" t="s">
        <v>4675</v>
      </c>
      <c r="E476" s="46" t="s">
        <v>89</v>
      </c>
      <c r="F476" s="47">
        <v>-11000</v>
      </c>
      <c r="G476" s="47">
        <v>-877.7835</v>
      </c>
      <c r="H476" s="47">
        <v>-0.03</v>
      </c>
      <c r="I476" s="46"/>
    </row>
    <row r="477" spans="2:9" s="2" customFormat="1" ht="13.5" x14ac:dyDescent="0.35">
      <c r="B477" s="46">
        <v>2219044</v>
      </c>
      <c r="C477" s="46" t="s">
        <v>4873</v>
      </c>
      <c r="D477" s="46" t="s">
        <v>4675</v>
      </c>
      <c r="E477" s="46" t="s">
        <v>150</v>
      </c>
      <c r="F477" s="47">
        <v>-172050</v>
      </c>
      <c r="G477" s="47">
        <v>-858.52949999999998</v>
      </c>
      <c r="H477" s="47">
        <v>-0.03</v>
      </c>
      <c r="I477" s="46"/>
    </row>
    <row r="478" spans="2:9" s="2" customFormat="1" ht="13.5" x14ac:dyDescent="0.35">
      <c r="B478" s="46">
        <v>2218921</v>
      </c>
      <c r="C478" s="46" t="s">
        <v>4750</v>
      </c>
      <c r="D478" s="46" t="s">
        <v>4675</v>
      </c>
      <c r="E478" s="46" t="s">
        <v>100</v>
      </c>
      <c r="F478" s="47">
        <v>-16000</v>
      </c>
      <c r="G478" s="47">
        <v>-807.11199999999997</v>
      </c>
      <c r="H478" s="47">
        <v>-0.03</v>
      </c>
      <c r="I478" s="46"/>
    </row>
    <row r="479" spans="2:9" s="2" customFormat="1" ht="13.5" x14ac:dyDescent="0.35">
      <c r="B479" s="46">
        <v>2219104</v>
      </c>
      <c r="C479" s="46" t="s">
        <v>4866</v>
      </c>
      <c r="D479" s="46" t="s">
        <v>4675</v>
      </c>
      <c r="E479" s="46" t="s">
        <v>131</v>
      </c>
      <c r="F479" s="47">
        <v>-383250</v>
      </c>
      <c r="G479" s="47">
        <v>-804.633375</v>
      </c>
      <c r="H479" s="47">
        <v>-0.03</v>
      </c>
      <c r="I479" s="46"/>
    </row>
    <row r="480" spans="2:9" s="2" customFormat="1" ht="13.5" x14ac:dyDescent="0.35">
      <c r="B480" s="46">
        <v>2219224</v>
      </c>
      <c r="C480" s="46" t="s">
        <v>4877</v>
      </c>
      <c r="D480" s="46" t="s">
        <v>4675</v>
      </c>
      <c r="E480" s="46" t="s">
        <v>100</v>
      </c>
      <c r="F480" s="47">
        <v>-44450</v>
      </c>
      <c r="G480" s="47">
        <v>-779.00847499999998</v>
      </c>
      <c r="H480" s="47">
        <v>-0.02</v>
      </c>
      <c r="I480" s="46"/>
    </row>
    <row r="481" spans="2:9" s="2" customFormat="1" ht="13.5" x14ac:dyDescent="0.35">
      <c r="B481" s="46">
        <v>2219105</v>
      </c>
      <c r="C481" s="46" t="s">
        <v>4887</v>
      </c>
      <c r="D481" s="46" t="s">
        <v>4675</v>
      </c>
      <c r="E481" s="46" t="s">
        <v>119</v>
      </c>
      <c r="F481" s="47">
        <v>-235500</v>
      </c>
      <c r="G481" s="47">
        <v>-771.14475000000004</v>
      </c>
      <c r="H481" s="47">
        <v>-0.02</v>
      </c>
      <c r="I481" s="46"/>
    </row>
    <row r="482" spans="2:9" s="2" customFormat="1" ht="13.5" x14ac:dyDescent="0.35">
      <c r="B482" s="46">
        <v>2219034</v>
      </c>
      <c r="C482" s="46" t="s">
        <v>4786</v>
      </c>
      <c r="D482" s="46" t="s">
        <v>4675</v>
      </c>
      <c r="E482" s="46" t="s">
        <v>206</v>
      </c>
      <c r="F482" s="47">
        <v>-14375</v>
      </c>
      <c r="G482" s="47">
        <v>-765.82093750000001</v>
      </c>
      <c r="H482" s="47">
        <v>-0.02</v>
      </c>
      <c r="I482" s="46"/>
    </row>
    <row r="483" spans="2:9" s="2" customFormat="1" ht="13.5" x14ac:dyDescent="0.35">
      <c r="B483" s="46">
        <v>2219215</v>
      </c>
      <c r="C483" s="46" t="s">
        <v>4883</v>
      </c>
      <c r="D483" s="46" t="s">
        <v>4675</v>
      </c>
      <c r="E483" s="46" t="s">
        <v>1048</v>
      </c>
      <c r="F483" s="47">
        <v>-259350</v>
      </c>
      <c r="G483" s="47">
        <v>-763.65607499999999</v>
      </c>
      <c r="H483" s="47">
        <v>-0.02</v>
      </c>
      <c r="I483" s="46"/>
    </row>
    <row r="484" spans="2:9" s="2" customFormat="1" ht="13.5" x14ac:dyDescent="0.35">
      <c r="B484" s="46">
        <v>2218945</v>
      </c>
      <c r="C484" s="46" t="s">
        <v>4886</v>
      </c>
      <c r="D484" s="46" t="s">
        <v>4675</v>
      </c>
      <c r="E484" s="46" t="s">
        <v>143</v>
      </c>
      <c r="F484" s="47">
        <v>-61500</v>
      </c>
      <c r="G484" s="47">
        <v>-753.62099999999998</v>
      </c>
      <c r="H484" s="47">
        <v>-0.02</v>
      </c>
      <c r="I484" s="46"/>
    </row>
    <row r="485" spans="2:9" s="2" customFormat="1" ht="13.5" x14ac:dyDescent="0.35">
      <c r="B485" s="46">
        <v>2218935</v>
      </c>
      <c r="C485" s="46" t="s">
        <v>4888</v>
      </c>
      <c r="D485" s="46" t="s">
        <v>4675</v>
      </c>
      <c r="E485" s="46" t="s">
        <v>43</v>
      </c>
      <c r="F485" s="47">
        <v>-420000</v>
      </c>
      <c r="G485" s="47">
        <v>-732.22799999999995</v>
      </c>
      <c r="H485" s="47">
        <v>-0.02</v>
      </c>
      <c r="I485" s="46"/>
    </row>
    <row r="486" spans="2:9" s="2" customFormat="1" ht="13.5" x14ac:dyDescent="0.35">
      <c r="B486" s="46">
        <v>2218988</v>
      </c>
      <c r="C486" s="46" t="s">
        <v>4781</v>
      </c>
      <c r="D486" s="46" t="s">
        <v>4675</v>
      </c>
      <c r="E486" s="46" t="s">
        <v>89</v>
      </c>
      <c r="F486" s="47">
        <v>-256000</v>
      </c>
      <c r="G486" s="47">
        <v>-727.04</v>
      </c>
      <c r="H486" s="47">
        <v>-0.02</v>
      </c>
      <c r="I486" s="46"/>
    </row>
    <row r="487" spans="2:9" s="2" customFormat="1" ht="13.5" x14ac:dyDescent="0.35">
      <c r="B487" s="46">
        <v>2218871</v>
      </c>
      <c r="C487" s="46" t="s">
        <v>4878</v>
      </c>
      <c r="D487" s="46" t="s">
        <v>4675</v>
      </c>
      <c r="E487" s="46" t="s">
        <v>143</v>
      </c>
      <c r="F487" s="47">
        <v>-25500</v>
      </c>
      <c r="G487" s="47">
        <v>-708.27525000000003</v>
      </c>
      <c r="H487" s="47">
        <v>-0.02</v>
      </c>
      <c r="I487" s="46"/>
    </row>
    <row r="488" spans="2:9" s="2" customFormat="1" ht="13.5" x14ac:dyDescent="0.35">
      <c r="B488" s="46">
        <v>2218958</v>
      </c>
      <c r="C488" s="46" t="s">
        <v>4885</v>
      </c>
      <c r="D488" s="46" t="s">
        <v>4675</v>
      </c>
      <c r="E488" s="46" t="s">
        <v>344</v>
      </c>
      <c r="F488" s="47">
        <v>-142500</v>
      </c>
      <c r="G488" s="47">
        <v>-695.61374999999998</v>
      </c>
      <c r="H488" s="47">
        <v>-0.02</v>
      </c>
      <c r="I488" s="46"/>
    </row>
    <row r="489" spans="2:9" s="2" customFormat="1" ht="13.5" x14ac:dyDescent="0.35">
      <c r="B489" s="46">
        <v>2219218</v>
      </c>
      <c r="C489" s="46" t="s">
        <v>4882</v>
      </c>
      <c r="D489" s="46" t="s">
        <v>4675</v>
      </c>
      <c r="E489" s="46" t="s">
        <v>1080</v>
      </c>
      <c r="F489" s="47">
        <v>-30000</v>
      </c>
      <c r="G489" s="47">
        <v>-695.43</v>
      </c>
      <c r="H489" s="47">
        <v>-0.02</v>
      </c>
      <c r="I489" s="46"/>
    </row>
    <row r="490" spans="2:9" s="2" customFormat="1" ht="13.5" x14ac:dyDescent="0.35">
      <c r="B490" s="46">
        <v>2219047</v>
      </c>
      <c r="C490" s="46" t="s">
        <v>4784</v>
      </c>
      <c r="D490" s="46" t="s">
        <v>4675</v>
      </c>
      <c r="E490" s="46" t="s">
        <v>43</v>
      </c>
      <c r="F490" s="47">
        <v>-607950</v>
      </c>
      <c r="G490" s="47">
        <v>-688.07781</v>
      </c>
      <c r="H490" s="47">
        <v>-0.02</v>
      </c>
      <c r="I490" s="46"/>
    </row>
    <row r="491" spans="2:9" s="2" customFormat="1" ht="13.5" x14ac:dyDescent="0.35">
      <c r="B491" s="46">
        <v>2218904</v>
      </c>
      <c r="C491" s="46" t="s">
        <v>4890</v>
      </c>
      <c r="D491" s="46" t="s">
        <v>4675</v>
      </c>
      <c r="E491" s="46" t="s">
        <v>100</v>
      </c>
      <c r="F491" s="47">
        <v>-113900</v>
      </c>
      <c r="G491" s="47">
        <v>-667.51094999999998</v>
      </c>
      <c r="H491" s="47">
        <v>-0.02</v>
      </c>
      <c r="I491" s="46"/>
    </row>
    <row r="492" spans="2:9" s="2" customFormat="1" ht="13.5" x14ac:dyDescent="0.35">
      <c r="B492" s="46">
        <v>2218887</v>
      </c>
      <c r="C492" s="46" t="s">
        <v>4876</v>
      </c>
      <c r="D492" s="46" t="s">
        <v>4675</v>
      </c>
      <c r="E492" s="46" t="s">
        <v>312</v>
      </c>
      <c r="F492" s="47">
        <v>-114400</v>
      </c>
      <c r="G492" s="47">
        <v>-638.58079999999995</v>
      </c>
      <c r="H492" s="47">
        <v>-0.02</v>
      </c>
      <c r="I492" s="46"/>
    </row>
    <row r="493" spans="2:9" s="2" customFormat="1" ht="13.5" x14ac:dyDescent="0.35">
      <c r="B493" s="46">
        <v>2219039</v>
      </c>
      <c r="C493" s="46" t="s">
        <v>4880</v>
      </c>
      <c r="D493" s="46" t="s">
        <v>4675</v>
      </c>
      <c r="E493" s="46" t="s">
        <v>89</v>
      </c>
      <c r="F493" s="47">
        <v>-271600</v>
      </c>
      <c r="G493" s="47">
        <v>-627.61328000000003</v>
      </c>
      <c r="H493" s="47">
        <v>-0.02</v>
      </c>
      <c r="I493" s="46"/>
    </row>
    <row r="494" spans="2:9" s="2" customFormat="1" ht="13.5" x14ac:dyDescent="0.35">
      <c r="B494" s="46">
        <v>2219062</v>
      </c>
      <c r="C494" s="46" t="s">
        <v>4891</v>
      </c>
      <c r="D494" s="46" t="s">
        <v>4675</v>
      </c>
      <c r="E494" s="46" t="s">
        <v>196</v>
      </c>
      <c r="F494" s="47">
        <v>-87575</v>
      </c>
      <c r="G494" s="47">
        <v>-572.03989999999999</v>
      </c>
      <c r="H494" s="47">
        <v>-0.02</v>
      </c>
      <c r="I494" s="46"/>
    </row>
    <row r="495" spans="2:9" s="2" customFormat="1" ht="13.5" x14ac:dyDescent="0.35">
      <c r="B495" s="46">
        <v>2219029</v>
      </c>
      <c r="C495" s="46" t="s">
        <v>4881</v>
      </c>
      <c r="D495" s="46" t="s">
        <v>4675</v>
      </c>
      <c r="E495" s="46" t="s">
        <v>100</v>
      </c>
      <c r="F495" s="47">
        <v>-39000</v>
      </c>
      <c r="G495" s="47">
        <v>-564.798</v>
      </c>
      <c r="H495" s="47">
        <v>-0.02</v>
      </c>
      <c r="I495" s="46"/>
    </row>
    <row r="496" spans="2:9" s="2" customFormat="1" ht="13.5" x14ac:dyDescent="0.35">
      <c r="B496" s="46">
        <v>2219040</v>
      </c>
      <c r="C496" s="46" t="s">
        <v>4879</v>
      </c>
      <c r="D496" s="46" t="s">
        <v>4675</v>
      </c>
      <c r="E496" s="46" t="s">
        <v>85</v>
      </c>
      <c r="F496" s="47">
        <v>-63825</v>
      </c>
      <c r="G496" s="47">
        <v>-542.35293750000005</v>
      </c>
      <c r="H496" s="47">
        <v>-0.02</v>
      </c>
      <c r="I496" s="46"/>
    </row>
    <row r="497" spans="2:9" s="2" customFormat="1" ht="13.5" x14ac:dyDescent="0.35">
      <c r="B497" s="46">
        <v>2219097</v>
      </c>
      <c r="C497" s="46" t="s">
        <v>4889</v>
      </c>
      <c r="D497" s="46" t="s">
        <v>4675</v>
      </c>
      <c r="E497" s="46" t="s">
        <v>43</v>
      </c>
      <c r="F497" s="47">
        <v>-338800</v>
      </c>
      <c r="G497" s="47">
        <v>-519.24487999999997</v>
      </c>
      <c r="H497" s="47">
        <v>-0.02</v>
      </c>
      <c r="I497" s="46"/>
    </row>
    <row r="498" spans="2:9" s="2" customFormat="1" ht="13.5" x14ac:dyDescent="0.35">
      <c r="B498" s="46">
        <v>2219085</v>
      </c>
      <c r="C498" s="46" t="s">
        <v>4884</v>
      </c>
      <c r="D498" s="46" t="s">
        <v>4675</v>
      </c>
      <c r="E498" s="46" t="s">
        <v>89</v>
      </c>
      <c r="F498" s="47">
        <v>-82000</v>
      </c>
      <c r="G498" s="47">
        <v>-496.22300000000001</v>
      </c>
      <c r="H498" s="47">
        <v>-0.02</v>
      </c>
      <c r="I498" s="46"/>
    </row>
    <row r="499" spans="2:9" s="2" customFormat="1" ht="13.5" x14ac:dyDescent="0.35">
      <c r="B499" s="46">
        <v>2219233</v>
      </c>
      <c r="C499" s="46" t="s">
        <v>4904</v>
      </c>
      <c r="D499" s="46" t="s">
        <v>4675</v>
      </c>
      <c r="E499" s="46" t="s">
        <v>43</v>
      </c>
      <c r="F499" s="47">
        <v>-222300</v>
      </c>
      <c r="G499" s="47">
        <v>-479.18988000000002</v>
      </c>
      <c r="H499" s="47">
        <v>-0.01</v>
      </c>
      <c r="I499" s="46"/>
    </row>
    <row r="500" spans="2:9" s="2" customFormat="1" ht="13.5" x14ac:dyDescent="0.35">
      <c r="B500" s="46">
        <v>2219156</v>
      </c>
      <c r="C500" s="46" t="s">
        <v>4908</v>
      </c>
      <c r="D500" s="46" t="s">
        <v>4675</v>
      </c>
      <c r="E500" s="46" t="s">
        <v>57</v>
      </c>
      <c r="F500" s="47">
        <v>-12900</v>
      </c>
      <c r="G500" s="47">
        <v>-464.5806</v>
      </c>
      <c r="H500" s="47">
        <v>-0.01</v>
      </c>
      <c r="I500" s="46"/>
    </row>
    <row r="501" spans="2:9" s="2" customFormat="1" ht="13.5" x14ac:dyDescent="0.35">
      <c r="B501" s="46">
        <v>2218943</v>
      </c>
      <c r="C501" s="46" t="s">
        <v>4897</v>
      </c>
      <c r="D501" s="46" t="s">
        <v>4675</v>
      </c>
      <c r="E501" s="46" t="s">
        <v>67</v>
      </c>
      <c r="F501" s="47">
        <v>-9250</v>
      </c>
      <c r="G501" s="47">
        <v>-448.09775000000002</v>
      </c>
      <c r="H501" s="47">
        <v>-0.01</v>
      </c>
      <c r="I501" s="46"/>
    </row>
    <row r="502" spans="2:9" s="2" customFormat="1" ht="13.5" x14ac:dyDescent="0.35">
      <c r="B502" s="46">
        <v>2218890</v>
      </c>
      <c r="C502" s="46" t="s">
        <v>4899</v>
      </c>
      <c r="D502" s="46" t="s">
        <v>4675</v>
      </c>
      <c r="E502" s="46" t="s">
        <v>50</v>
      </c>
      <c r="F502" s="47">
        <v>-82000</v>
      </c>
      <c r="G502" s="47">
        <v>-440.99599999999998</v>
      </c>
      <c r="H502" s="47">
        <v>-0.01</v>
      </c>
      <c r="I502" s="46"/>
    </row>
    <row r="503" spans="2:9" s="2" customFormat="1" ht="13.5" x14ac:dyDescent="0.35">
      <c r="B503" s="46">
        <v>2219120</v>
      </c>
      <c r="C503" s="46" t="s">
        <v>4910</v>
      </c>
      <c r="D503" s="46" t="s">
        <v>4675</v>
      </c>
      <c r="E503" s="46" t="s">
        <v>539</v>
      </c>
      <c r="F503" s="47">
        <v>-573750</v>
      </c>
      <c r="G503" s="47">
        <v>-421.99312500000002</v>
      </c>
      <c r="H503" s="47">
        <v>-0.01</v>
      </c>
      <c r="I503" s="46"/>
    </row>
    <row r="504" spans="2:9" s="2" customFormat="1" ht="13.5" x14ac:dyDescent="0.35">
      <c r="B504" s="46">
        <v>2219234</v>
      </c>
      <c r="C504" s="46" t="s">
        <v>4903</v>
      </c>
      <c r="D504" s="46" t="s">
        <v>4675</v>
      </c>
      <c r="E504" s="46" t="s">
        <v>143</v>
      </c>
      <c r="F504" s="47">
        <v>-280450</v>
      </c>
      <c r="G504" s="47">
        <v>-400.70695999999998</v>
      </c>
      <c r="H504" s="47">
        <v>-0.01</v>
      </c>
      <c r="I504" s="46"/>
    </row>
    <row r="505" spans="2:9" s="2" customFormat="1" ht="13.5" x14ac:dyDescent="0.35">
      <c r="B505" s="46">
        <v>2219231</v>
      </c>
      <c r="C505" s="46" t="s">
        <v>4905</v>
      </c>
      <c r="D505" s="46" t="s">
        <v>4675</v>
      </c>
      <c r="E505" s="46" t="s">
        <v>43</v>
      </c>
      <c r="F505" s="47">
        <v>-405000</v>
      </c>
      <c r="G505" s="47">
        <v>-381.38850000000002</v>
      </c>
      <c r="H505" s="47">
        <v>-0.01</v>
      </c>
      <c r="I505" s="46"/>
    </row>
    <row r="506" spans="2:9" s="2" customFormat="1" ht="13.5" x14ac:dyDescent="0.35">
      <c r="B506" s="46">
        <v>2219057</v>
      </c>
      <c r="C506" s="46" t="s">
        <v>4892</v>
      </c>
      <c r="D506" s="46" t="s">
        <v>4675</v>
      </c>
      <c r="E506" s="46" t="s">
        <v>57</v>
      </c>
      <c r="F506" s="47">
        <v>-150875</v>
      </c>
      <c r="G506" s="47">
        <v>-381.03481249999999</v>
      </c>
      <c r="H506" s="47">
        <v>-0.01</v>
      </c>
      <c r="I506" s="46"/>
    </row>
    <row r="507" spans="2:9" s="2" customFormat="1" ht="13.5" x14ac:dyDescent="0.35">
      <c r="B507" s="46">
        <v>2219144</v>
      </c>
      <c r="C507" s="46" t="s">
        <v>4909</v>
      </c>
      <c r="D507" s="46" t="s">
        <v>4675</v>
      </c>
      <c r="E507" s="46" t="s">
        <v>198</v>
      </c>
      <c r="F507" s="47">
        <v>-48000</v>
      </c>
      <c r="G507" s="47">
        <v>-375.21600000000001</v>
      </c>
      <c r="H507" s="47">
        <v>-0.01</v>
      </c>
      <c r="I507" s="46"/>
    </row>
    <row r="508" spans="2:9" s="2" customFormat="1" ht="13.5" x14ac:dyDescent="0.35">
      <c r="B508" s="46">
        <v>2218867</v>
      </c>
      <c r="C508" s="46" t="s">
        <v>4900</v>
      </c>
      <c r="D508" s="46" t="s">
        <v>4675</v>
      </c>
      <c r="E508" s="46" t="s">
        <v>150</v>
      </c>
      <c r="F508" s="47">
        <v>-28125</v>
      </c>
      <c r="G508" s="47">
        <v>-366.2578125</v>
      </c>
      <c r="H508" s="47">
        <v>-0.01</v>
      </c>
      <c r="I508" s="46"/>
    </row>
    <row r="509" spans="2:9" s="2" customFormat="1" ht="13.5" x14ac:dyDescent="0.35">
      <c r="B509" s="46">
        <v>2219043</v>
      </c>
      <c r="C509" s="46" t="s">
        <v>4893</v>
      </c>
      <c r="D509" s="46" t="s">
        <v>4675</v>
      </c>
      <c r="E509" s="46" t="s">
        <v>243</v>
      </c>
      <c r="F509" s="47">
        <v>-369350</v>
      </c>
      <c r="G509" s="47">
        <v>-364.21603499999998</v>
      </c>
      <c r="H509" s="47">
        <v>-0.01</v>
      </c>
      <c r="I509" s="46"/>
    </row>
    <row r="510" spans="2:9" s="2" customFormat="1" ht="13.5" x14ac:dyDescent="0.35">
      <c r="B510" s="46">
        <v>2219182</v>
      </c>
      <c r="C510" s="46" t="s">
        <v>4906</v>
      </c>
      <c r="D510" s="46" t="s">
        <v>4675</v>
      </c>
      <c r="E510" s="46" t="s">
        <v>89</v>
      </c>
      <c r="F510" s="47">
        <v>-186300</v>
      </c>
      <c r="G510" s="47">
        <v>-337.27751999999998</v>
      </c>
      <c r="H510" s="47">
        <v>-0.01</v>
      </c>
      <c r="I510" s="46"/>
    </row>
    <row r="511" spans="2:9" s="2" customFormat="1" ht="13.5" x14ac:dyDescent="0.35">
      <c r="B511" s="46">
        <v>2218997</v>
      </c>
      <c r="C511" s="46" t="s">
        <v>4895</v>
      </c>
      <c r="D511" s="46" t="s">
        <v>4675</v>
      </c>
      <c r="E511" s="46" t="s">
        <v>206</v>
      </c>
      <c r="F511" s="47">
        <v>-5500</v>
      </c>
      <c r="G511" s="47">
        <v>-315.44150000000002</v>
      </c>
      <c r="H511" s="47">
        <v>-0.01</v>
      </c>
      <c r="I511" s="46"/>
    </row>
    <row r="512" spans="2:9" s="2" customFormat="1" ht="13.5" x14ac:dyDescent="0.35">
      <c r="B512" s="46">
        <v>2219090</v>
      </c>
      <c r="C512" s="46" t="s">
        <v>4911</v>
      </c>
      <c r="D512" s="46" t="s">
        <v>4675</v>
      </c>
      <c r="E512" s="46" t="s">
        <v>43</v>
      </c>
      <c r="F512" s="47">
        <v>-16400</v>
      </c>
      <c r="G512" s="47">
        <v>-315.29820000000001</v>
      </c>
      <c r="H512" s="47">
        <v>-0.01</v>
      </c>
      <c r="I512" s="46"/>
    </row>
    <row r="513" spans="2:9" s="2" customFormat="1" ht="13.5" x14ac:dyDescent="0.35">
      <c r="B513" s="46">
        <v>2219176</v>
      </c>
      <c r="C513" s="46" t="s">
        <v>4907</v>
      </c>
      <c r="D513" s="46" t="s">
        <v>4675</v>
      </c>
      <c r="E513" s="46" t="s">
        <v>143</v>
      </c>
      <c r="F513" s="47">
        <v>-21500</v>
      </c>
      <c r="G513" s="47">
        <v>-264.71875</v>
      </c>
      <c r="H513" s="47">
        <v>-0.01</v>
      </c>
      <c r="I513" s="46"/>
    </row>
    <row r="514" spans="2:9" s="2" customFormat="1" ht="13.5" x14ac:dyDescent="0.35">
      <c r="B514" s="46">
        <v>2218963</v>
      </c>
      <c r="C514" s="46" t="s">
        <v>4896</v>
      </c>
      <c r="D514" s="46" t="s">
        <v>4675</v>
      </c>
      <c r="E514" s="46" t="s">
        <v>100</v>
      </c>
      <c r="F514" s="47">
        <v>-1000</v>
      </c>
      <c r="G514" s="47">
        <v>-262.25450000000001</v>
      </c>
      <c r="H514" s="47">
        <v>-0.01</v>
      </c>
      <c r="I514" s="46"/>
    </row>
    <row r="515" spans="2:9" s="2" customFormat="1" ht="13.5" x14ac:dyDescent="0.35">
      <c r="B515" s="46">
        <v>2219278</v>
      </c>
      <c r="C515" s="46" t="s">
        <v>4901</v>
      </c>
      <c r="D515" s="46" t="s">
        <v>4675</v>
      </c>
      <c r="E515" s="46" t="s">
        <v>849</v>
      </c>
      <c r="F515" s="47">
        <v>-32500</v>
      </c>
      <c r="G515" s="47">
        <v>-255.10874999999999</v>
      </c>
      <c r="H515" s="47">
        <v>-0.01</v>
      </c>
      <c r="I515" s="46"/>
    </row>
    <row r="516" spans="2:9" s="2" customFormat="1" ht="13.5" x14ac:dyDescent="0.35">
      <c r="B516" s="46">
        <v>2218896</v>
      </c>
      <c r="C516" s="46" t="s">
        <v>4898</v>
      </c>
      <c r="D516" s="46" t="s">
        <v>4675</v>
      </c>
      <c r="E516" s="46" t="s">
        <v>160</v>
      </c>
      <c r="F516" s="47">
        <v>-8575</v>
      </c>
      <c r="G516" s="47">
        <v>-242.06367499999999</v>
      </c>
      <c r="H516" s="47">
        <v>-0.01</v>
      </c>
      <c r="I516" s="46"/>
    </row>
    <row r="517" spans="2:9" s="2" customFormat="1" ht="13.5" x14ac:dyDescent="0.35">
      <c r="B517" s="46">
        <v>2218929</v>
      </c>
      <c r="C517" s="46" t="s">
        <v>4772</v>
      </c>
      <c r="D517" s="46" t="s">
        <v>4675</v>
      </c>
      <c r="E517" s="46" t="s">
        <v>206</v>
      </c>
      <c r="F517" s="47">
        <v>-120000</v>
      </c>
      <c r="G517" s="47">
        <v>-210.06</v>
      </c>
      <c r="H517" s="47">
        <v>-0.01</v>
      </c>
      <c r="I517" s="46"/>
    </row>
    <row r="518" spans="2:9" s="2" customFormat="1" ht="13.5" x14ac:dyDescent="0.35">
      <c r="B518" s="46">
        <v>2219013</v>
      </c>
      <c r="C518" s="46" t="s">
        <v>4894</v>
      </c>
      <c r="D518" s="46" t="s">
        <v>4675</v>
      </c>
      <c r="E518" s="46" t="s">
        <v>436</v>
      </c>
      <c r="F518" s="47">
        <v>-39900</v>
      </c>
      <c r="G518" s="47">
        <v>-199.97880000000001</v>
      </c>
      <c r="H518" s="47">
        <v>-0.01</v>
      </c>
      <c r="I518" s="46"/>
    </row>
    <row r="519" spans="2:9" s="2" customFormat="1" ht="13.5" x14ac:dyDescent="0.35">
      <c r="B519" s="46">
        <v>2219236</v>
      </c>
      <c r="C519" s="46" t="s">
        <v>4902</v>
      </c>
      <c r="D519" s="46" t="s">
        <v>4675</v>
      </c>
      <c r="E519" s="46" t="s">
        <v>196</v>
      </c>
      <c r="F519" s="47">
        <v>-23750</v>
      </c>
      <c r="G519" s="47">
        <v>-189.66749999999999</v>
      </c>
      <c r="H519" s="47">
        <v>-0.01</v>
      </c>
      <c r="I519" s="46"/>
    </row>
    <row r="520" spans="2:9" s="2" customFormat="1" ht="13.5" x14ac:dyDescent="0.35">
      <c r="B520" s="46">
        <v>2219290</v>
      </c>
      <c r="C520" s="46" t="s">
        <v>4920</v>
      </c>
      <c r="D520" s="46" t="s">
        <v>4675</v>
      </c>
      <c r="E520" s="46" t="s">
        <v>89</v>
      </c>
      <c r="F520" s="47">
        <v>-61050</v>
      </c>
      <c r="G520" s="47">
        <v>-149.41987499999999</v>
      </c>
      <c r="H520" s="47" t="s">
        <v>4923</v>
      </c>
      <c r="I520" s="46"/>
    </row>
    <row r="521" spans="2:9" s="2" customFormat="1" ht="13.5" x14ac:dyDescent="0.35">
      <c r="B521" s="46">
        <v>2219214</v>
      </c>
      <c r="C521" s="46" t="s">
        <v>4918</v>
      </c>
      <c r="D521" s="46" t="s">
        <v>4675</v>
      </c>
      <c r="E521" s="46" t="s">
        <v>89</v>
      </c>
      <c r="F521" s="47">
        <v>-29900</v>
      </c>
      <c r="G521" s="47">
        <v>-125.98365</v>
      </c>
      <c r="H521" s="47" t="s">
        <v>4923</v>
      </c>
      <c r="I521" s="46"/>
    </row>
    <row r="522" spans="2:9" s="2" customFormat="1" ht="13.5" x14ac:dyDescent="0.35">
      <c r="B522" s="46">
        <v>2218861</v>
      </c>
      <c r="C522" s="46" t="s">
        <v>4912</v>
      </c>
      <c r="D522" s="46" t="s">
        <v>4675</v>
      </c>
      <c r="E522" s="46" t="s">
        <v>250</v>
      </c>
      <c r="F522" s="47">
        <v>-5600</v>
      </c>
      <c r="G522" s="47">
        <v>-120.85639999999999</v>
      </c>
      <c r="H522" s="47" t="s">
        <v>4923</v>
      </c>
      <c r="I522" s="46"/>
    </row>
    <row r="523" spans="2:9" s="2" customFormat="1" ht="13.5" x14ac:dyDescent="0.35">
      <c r="B523" s="46">
        <v>2219086</v>
      </c>
      <c r="C523" s="46" t="s">
        <v>4915</v>
      </c>
      <c r="D523" s="46" t="s">
        <v>4675</v>
      </c>
      <c r="E523" s="46" t="s">
        <v>67</v>
      </c>
      <c r="F523" s="47">
        <v>-20700</v>
      </c>
      <c r="G523" s="47">
        <v>-107.49509999999999</v>
      </c>
      <c r="H523" s="47" t="s">
        <v>4923</v>
      </c>
      <c r="I523" s="46"/>
    </row>
    <row r="524" spans="2:9" s="2" customFormat="1" ht="13.5" x14ac:dyDescent="0.35">
      <c r="B524" s="46">
        <v>2218995</v>
      </c>
      <c r="C524" s="46" t="s">
        <v>4914</v>
      </c>
      <c r="D524" s="46" t="s">
        <v>4675</v>
      </c>
      <c r="E524" s="46" t="s">
        <v>43</v>
      </c>
      <c r="F524" s="47">
        <v>-55000</v>
      </c>
      <c r="G524" s="47">
        <v>-90.947999999999993</v>
      </c>
      <c r="H524" s="47" t="s">
        <v>4923</v>
      </c>
      <c r="I524" s="46"/>
    </row>
    <row r="525" spans="2:9" s="2" customFormat="1" ht="13.5" x14ac:dyDescent="0.35">
      <c r="B525" s="46">
        <v>2219240</v>
      </c>
      <c r="C525" s="46" t="s">
        <v>4919</v>
      </c>
      <c r="D525" s="46" t="s">
        <v>4675</v>
      </c>
      <c r="E525" s="46" t="s">
        <v>481</v>
      </c>
      <c r="F525" s="47">
        <v>-8208</v>
      </c>
      <c r="G525" s="47">
        <v>-84.846096000000003</v>
      </c>
      <c r="H525" s="47" t="s">
        <v>4923</v>
      </c>
      <c r="I525" s="46"/>
    </row>
    <row r="526" spans="2:9" s="2" customFormat="1" ht="13.5" x14ac:dyDescent="0.35">
      <c r="B526" s="46">
        <v>2218970</v>
      </c>
      <c r="C526" s="46" t="s">
        <v>4913</v>
      </c>
      <c r="D526" s="46" t="s">
        <v>4675</v>
      </c>
      <c r="E526" s="46" t="s">
        <v>100</v>
      </c>
      <c r="F526" s="47">
        <v>-5000</v>
      </c>
      <c r="G526" s="47">
        <v>-60.98</v>
      </c>
      <c r="H526" s="47" t="s">
        <v>4923</v>
      </c>
      <c r="I526" s="46"/>
    </row>
    <row r="527" spans="2:9" s="2" customFormat="1" ht="13.5" x14ac:dyDescent="0.35">
      <c r="B527" s="46">
        <v>2218914</v>
      </c>
      <c r="C527" s="46" t="s">
        <v>4716</v>
      </c>
      <c r="D527" s="46" t="s">
        <v>4675</v>
      </c>
      <c r="E527" s="46" t="s">
        <v>150</v>
      </c>
      <c r="F527" s="47">
        <v>-300</v>
      </c>
      <c r="G527" s="47">
        <v>-44.979599999999998</v>
      </c>
      <c r="H527" s="47" t="s">
        <v>4923</v>
      </c>
      <c r="I527" s="46"/>
    </row>
    <row r="528" spans="2:9" s="2" customFormat="1" ht="13.5" x14ac:dyDescent="0.35">
      <c r="B528" s="46">
        <v>2219136</v>
      </c>
      <c r="C528" s="46" t="s">
        <v>4916</v>
      </c>
      <c r="D528" s="46" t="s">
        <v>4675</v>
      </c>
      <c r="E528" s="46" t="s">
        <v>89</v>
      </c>
      <c r="F528" s="47">
        <v>-2000</v>
      </c>
      <c r="G528" s="47">
        <v>-35.171999999999997</v>
      </c>
      <c r="H528" s="47" t="s">
        <v>4923</v>
      </c>
      <c r="I528" s="46"/>
    </row>
    <row r="529" spans="2:11" s="2" customFormat="1" ht="13.5" x14ac:dyDescent="0.35">
      <c r="B529" s="46">
        <v>2219066</v>
      </c>
      <c r="C529" s="46" t="s">
        <v>4779</v>
      </c>
      <c r="D529" s="46" t="s">
        <v>4675</v>
      </c>
      <c r="E529" s="46" t="s">
        <v>119</v>
      </c>
      <c r="F529" s="47">
        <v>-25600</v>
      </c>
      <c r="G529" s="47">
        <v>-20.254719999999999</v>
      </c>
      <c r="H529" s="47" t="s">
        <v>4923</v>
      </c>
      <c r="I529" s="46"/>
    </row>
    <row r="530" spans="2:11" s="2" customFormat="1" ht="13.5" x14ac:dyDescent="0.35">
      <c r="B530" s="46">
        <v>2219199</v>
      </c>
      <c r="C530" s="46" t="s">
        <v>4917</v>
      </c>
      <c r="D530" s="46" t="s">
        <v>4675</v>
      </c>
      <c r="E530" s="46" t="s">
        <v>119</v>
      </c>
      <c r="F530" s="47">
        <v>-1350</v>
      </c>
      <c r="G530" s="47">
        <v>-4.9727249999999996</v>
      </c>
      <c r="H530" s="47" t="s">
        <v>4923</v>
      </c>
      <c r="I530" s="46"/>
    </row>
    <row r="531" spans="2:11" s="1" customFormat="1" ht="13.5" x14ac:dyDescent="0.35">
      <c r="B531" s="48"/>
      <c r="C531" s="48" t="s">
        <v>4672</v>
      </c>
      <c r="D531" s="48"/>
      <c r="E531" s="48"/>
      <c r="F531" s="49"/>
      <c r="G531" s="49">
        <v>-2292690.9882679991</v>
      </c>
      <c r="H531" s="49">
        <v>-71.210000000000051</v>
      </c>
      <c r="I531" s="48"/>
    </row>
    <row r="533" spans="2:11" x14ac:dyDescent="0.35">
      <c r="C533" s="1" t="s">
        <v>190</v>
      </c>
    </row>
    <row r="534" spans="2:11" x14ac:dyDescent="0.35">
      <c r="C534" s="37" t="s">
        <v>191</v>
      </c>
      <c r="D534" s="37"/>
      <c r="E534" s="37"/>
      <c r="F534" s="37"/>
      <c r="G534" s="37"/>
      <c r="H534" s="37"/>
      <c r="I534" s="37"/>
      <c r="J534" s="37"/>
      <c r="K534" s="37"/>
    </row>
    <row r="535" spans="2:11" x14ac:dyDescent="0.35">
      <c r="C535" s="2" t="s">
        <v>192</v>
      </c>
    </row>
    <row r="536" spans="2:11" x14ac:dyDescent="0.35">
      <c r="C536" s="2" t="s">
        <v>193</v>
      </c>
    </row>
    <row r="537" spans="2:11" ht="30" customHeight="1" x14ac:dyDescent="0.35">
      <c r="C537" s="81" t="s">
        <v>194</v>
      </c>
      <c r="D537" s="82"/>
      <c r="E537" s="82"/>
      <c r="F537" s="82"/>
      <c r="G537" s="82"/>
      <c r="H537" s="82"/>
      <c r="I537" s="82"/>
      <c r="J537" s="82"/>
      <c r="K537" s="82"/>
    </row>
    <row r="538" spans="2:11" x14ac:dyDescent="0.35">
      <c r="C538" s="2" t="s">
        <v>195</v>
      </c>
    </row>
    <row r="540" spans="2:11" x14ac:dyDescent="0.35">
      <c r="C540" s="78" t="s">
        <v>5006</v>
      </c>
      <c r="E540" s="78" t="s">
        <v>5007</v>
      </c>
      <c r="F540" s="79"/>
    </row>
    <row r="541" spans="2:11" x14ac:dyDescent="0.35">
      <c r="E541" s="2" t="s">
        <v>5032</v>
      </c>
    </row>
  </sheetData>
  <mergeCells count="1">
    <mergeCell ref="C537:K537"/>
  </mergeCells>
  <hyperlinks>
    <hyperlink ref="J2" location="'Index'!A1" display="'Index'!A1" xr:uid="{A41CB9F8-8A28-45B7-9A09-E400FF11F3AD}"/>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5ED9-C37B-4493-BD5A-3092B001D8ED}">
  <sheetPr codeName="Sheet1"/>
  <dimension ref="A1:IV113"/>
  <sheetViews>
    <sheetView showGridLines="0" zoomScale="90" zoomScaleNormal="90" workbookViewId="0">
      <pane ySplit="6" topLeftCell="A9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2351</v>
      </c>
      <c r="J2" s="38" t="s">
        <v>4662</v>
      </c>
    </row>
    <row r="3" spans="1:54" ht="16" x14ac:dyDescent="0.4">
      <c r="C3" s="1" t="s">
        <v>28</v>
      </c>
      <c r="D3" s="21" t="s">
        <v>2352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3800000</v>
      </c>
      <c r="G10" s="24">
        <v>48073.8</v>
      </c>
      <c r="H10" s="24">
        <v>9.8800000000000008</v>
      </c>
      <c r="I10" s="31"/>
      <c r="J10" s="31"/>
      <c r="K10" s="35"/>
    </row>
    <row r="11" spans="1:54" x14ac:dyDescent="0.35">
      <c r="B11" s="8" t="s">
        <v>54</v>
      </c>
      <c r="C11" s="57" t="s">
        <v>55</v>
      </c>
      <c r="D11" s="54" t="s">
        <v>56</v>
      </c>
      <c r="E11" s="6" t="s">
        <v>57</v>
      </c>
      <c r="F11" s="19">
        <v>1100000</v>
      </c>
      <c r="G11" s="24">
        <v>39241.4</v>
      </c>
      <c r="H11" s="24">
        <v>8.06</v>
      </c>
      <c r="I11" s="31"/>
      <c r="J11" s="31"/>
      <c r="K11" s="35"/>
    </row>
    <row r="12" spans="1:54" x14ac:dyDescent="0.35">
      <c r="B12" s="8" t="s">
        <v>222</v>
      </c>
      <c r="C12" s="57" t="s">
        <v>223</v>
      </c>
      <c r="D12" s="54" t="s">
        <v>224</v>
      </c>
      <c r="E12" s="6" t="s">
        <v>67</v>
      </c>
      <c r="F12" s="19">
        <v>100000</v>
      </c>
      <c r="G12" s="24">
        <v>27795.9</v>
      </c>
      <c r="H12" s="24">
        <v>5.71</v>
      </c>
      <c r="I12" s="31"/>
      <c r="J12" s="31"/>
      <c r="K12" s="35"/>
    </row>
    <row r="13" spans="1:54" x14ac:dyDescent="0.35">
      <c r="B13" s="8" t="s">
        <v>970</v>
      </c>
      <c r="C13" s="57" t="s">
        <v>971</v>
      </c>
      <c r="D13" s="54" t="s">
        <v>972</v>
      </c>
      <c r="E13" s="6" t="s">
        <v>206</v>
      </c>
      <c r="F13" s="19">
        <v>14000000</v>
      </c>
      <c r="G13" s="24">
        <v>24444</v>
      </c>
      <c r="H13" s="24">
        <v>5.0199999999999996</v>
      </c>
      <c r="I13" s="31"/>
      <c r="J13" s="31"/>
      <c r="K13" s="35"/>
    </row>
    <row r="14" spans="1:54" x14ac:dyDescent="0.35">
      <c r="B14" s="8" t="s">
        <v>260</v>
      </c>
      <c r="C14" s="57" t="s">
        <v>261</v>
      </c>
      <c r="D14" s="54" t="s">
        <v>262</v>
      </c>
      <c r="E14" s="6" t="s">
        <v>243</v>
      </c>
      <c r="F14" s="19">
        <v>1500000</v>
      </c>
      <c r="G14" s="24">
        <v>24394.5</v>
      </c>
      <c r="H14" s="24">
        <v>5.01</v>
      </c>
      <c r="I14" s="31"/>
      <c r="J14" s="31"/>
      <c r="K14" s="35"/>
    </row>
    <row r="15" spans="1:54" x14ac:dyDescent="0.35">
      <c r="B15" s="8" t="s">
        <v>216</v>
      </c>
      <c r="C15" s="57" t="s">
        <v>217</v>
      </c>
      <c r="D15" s="54" t="s">
        <v>218</v>
      </c>
      <c r="E15" s="6" t="s">
        <v>119</v>
      </c>
      <c r="F15" s="19">
        <v>1398603</v>
      </c>
      <c r="G15" s="24">
        <v>20467.86</v>
      </c>
      <c r="H15" s="24">
        <v>4.21</v>
      </c>
      <c r="I15" s="31"/>
      <c r="J15" s="31"/>
      <c r="K15" s="35"/>
    </row>
    <row r="16" spans="1:54" x14ac:dyDescent="0.35">
      <c r="B16" s="8" t="s">
        <v>424</v>
      </c>
      <c r="C16" s="57" t="s">
        <v>425</v>
      </c>
      <c r="D16" s="54" t="s">
        <v>426</v>
      </c>
      <c r="E16" s="6" t="s">
        <v>127</v>
      </c>
      <c r="F16" s="19">
        <v>1000000</v>
      </c>
      <c r="G16" s="24">
        <v>19274.5</v>
      </c>
      <c r="H16" s="24">
        <v>3.96</v>
      </c>
      <c r="I16" s="31"/>
      <c r="J16" s="31"/>
      <c r="K16" s="35"/>
    </row>
    <row r="17" spans="2:11" x14ac:dyDescent="0.35">
      <c r="B17" s="8" t="s">
        <v>390</v>
      </c>
      <c r="C17" s="57" t="s">
        <v>391</v>
      </c>
      <c r="D17" s="54" t="s">
        <v>392</v>
      </c>
      <c r="E17" s="6" t="s">
        <v>127</v>
      </c>
      <c r="F17" s="19">
        <v>477398</v>
      </c>
      <c r="G17" s="24">
        <v>17571.11</v>
      </c>
      <c r="H17" s="24">
        <v>3.61</v>
      </c>
      <c r="I17" s="31"/>
      <c r="J17" s="31"/>
      <c r="K17" s="35"/>
    </row>
    <row r="18" spans="2:11" x14ac:dyDescent="0.35">
      <c r="B18" s="8" t="s">
        <v>240</v>
      </c>
      <c r="C18" s="57" t="s">
        <v>241</v>
      </c>
      <c r="D18" s="54" t="s">
        <v>242</v>
      </c>
      <c r="E18" s="6" t="s">
        <v>243</v>
      </c>
      <c r="F18" s="19">
        <v>5000000</v>
      </c>
      <c r="G18" s="24">
        <v>17360</v>
      </c>
      <c r="H18" s="24">
        <v>3.57</v>
      </c>
      <c r="I18" s="31"/>
      <c r="J18" s="31"/>
      <c r="K18" s="35"/>
    </row>
    <row r="19" spans="2:11" x14ac:dyDescent="0.35">
      <c r="B19" s="8" t="s">
        <v>40</v>
      </c>
      <c r="C19" s="57" t="s">
        <v>41</v>
      </c>
      <c r="D19" s="54" t="s">
        <v>42</v>
      </c>
      <c r="E19" s="6" t="s">
        <v>43</v>
      </c>
      <c r="F19" s="19">
        <v>860000</v>
      </c>
      <c r="G19" s="24">
        <v>14609.25</v>
      </c>
      <c r="H19" s="24">
        <v>3</v>
      </c>
      <c r="I19" s="31"/>
      <c r="J19" s="31"/>
      <c r="K19" s="35"/>
    </row>
    <row r="20" spans="2:11" x14ac:dyDescent="0.35">
      <c r="B20" s="8" t="s">
        <v>303</v>
      </c>
      <c r="C20" s="57" t="s">
        <v>304</v>
      </c>
      <c r="D20" s="54" t="s">
        <v>305</v>
      </c>
      <c r="E20" s="6" t="s">
        <v>290</v>
      </c>
      <c r="F20" s="19">
        <v>30000</v>
      </c>
      <c r="G20" s="24">
        <v>12141.68</v>
      </c>
      <c r="H20" s="24">
        <v>2.4900000000000002</v>
      </c>
      <c r="I20" s="31"/>
      <c r="J20" s="31"/>
      <c r="K20" s="35"/>
    </row>
    <row r="21" spans="2:11" x14ac:dyDescent="0.35">
      <c r="B21" s="8" t="s">
        <v>64</v>
      </c>
      <c r="C21" s="57" t="s">
        <v>65</v>
      </c>
      <c r="D21" s="54" t="s">
        <v>66</v>
      </c>
      <c r="E21" s="6" t="s">
        <v>67</v>
      </c>
      <c r="F21" s="19">
        <v>100000</v>
      </c>
      <c r="G21" s="24">
        <v>11487.45</v>
      </c>
      <c r="H21" s="24">
        <v>2.36</v>
      </c>
      <c r="I21" s="31"/>
      <c r="J21" s="31"/>
      <c r="K21" s="35"/>
    </row>
    <row r="22" spans="2:11" x14ac:dyDescent="0.35">
      <c r="B22" s="8" t="s">
        <v>2052</v>
      </c>
      <c r="C22" s="57" t="s">
        <v>1158</v>
      </c>
      <c r="D22" s="54" t="s">
        <v>2053</v>
      </c>
      <c r="E22" s="6" t="s">
        <v>57</v>
      </c>
      <c r="F22" s="19">
        <v>4273550</v>
      </c>
      <c r="G22" s="24">
        <v>11017.21</v>
      </c>
      <c r="H22" s="24">
        <v>2.2599999999999998</v>
      </c>
      <c r="I22" s="31"/>
      <c r="J22" s="31"/>
      <c r="K22" s="35"/>
    </row>
    <row r="23" spans="2:11" x14ac:dyDescent="0.35">
      <c r="B23" s="8" t="s">
        <v>1917</v>
      </c>
      <c r="C23" s="57" t="s">
        <v>1918</v>
      </c>
      <c r="D23" s="54" t="s">
        <v>1919</v>
      </c>
      <c r="E23" s="6" t="s">
        <v>89</v>
      </c>
      <c r="F23" s="19">
        <v>200000</v>
      </c>
      <c r="G23" s="24">
        <v>10866.6</v>
      </c>
      <c r="H23" s="24">
        <v>2.23</v>
      </c>
      <c r="I23" s="31"/>
      <c r="J23" s="31"/>
      <c r="K23" s="35"/>
    </row>
    <row r="24" spans="2:11" x14ac:dyDescent="0.35">
      <c r="B24" s="8" t="s">
        <v>313</v>
      </c>
      <c r="C24" s="57" t="s">
        <v>314</v>
      </c>
      <c r="D24" s="54" t="s">
        <v>315</v>
      </c>
      <c r="E24" s="6" t="s">
        <v>67</v>
      </c>
      <c r="F24" s="19">
        <v>2600000</v>
      </c>
      <c r="G24" s="24">
        <v>9113</v>
      </c>
      <c r="H24" s="24">
        <v>1.87</v>
      </c>
      <c r="I24" s="31"/>
      <c r="J24" s="31"/>
      <c r="K24" s="35"/>
    </row>
    <row r="25" spans="2:11" x14ac:dyDescent="0.35">
      <c r="B25" s="8" t="s">
        <v>1083</v>
      </c>
      <c r="C25" s="57" t="s">
        <v>1084</v>
      </c>
      <c r="D25" s="54" t="s">
        <v>1085</v>
      </c>
      <c r="E25" s="6" t="s">
        <v>290</v>
      </c>
      <c r="F25" s="19">
        <v>782931</v>
      </c>
      <c r="G25" s="24">
        <v>9011.93</v>
      </c>
      <c r="H25" s="24">
        <v>1.85</v>
      </c>
      <c r="I25" s="31"/>
      <c r="J25" s="31"/>
      <c r="K25" s="35"/>
    </row>
    <row r="26" spans="2:11" x14ac:dyDescent="0.35">
      <c r="B26" s="8" t="s">
        <v>2353</v>
      </c>
      <c r="C26" s="57" t="s">
        <v>2354</v>
      </c>
      <c r="D26" s="54" t="s">
        <v>2355</v>
      </c>
      <c r="E26" s="6" t="s">
        <v>200</v>
      </c>
      <c r="F26" s="19">
        <v>743479</v>
      </c>
      <c r="G26" s="24">
        <v>8706.51</v>
      </c>
      <c r="H26" s="24">
        <v>1.79</v>
      </c>
      <c r="I26" s="31"/>
      <c r="J26" s="31"/>
      <c r="K26" s="35"/>
    </row>
    <row r="27" spans="2:11" x14ac:dyDescent="0.35">
      <c r="B27" s="8" t="s">
        <v>154</v>
      </c>
      <c r="C27" s="57" t="s">
        <v>155</v>
      </c>
      <c r="D27" s="54" t="s">
        <v>156</v>
      </c>
      <c r="E27" s="6" t="s">
        <v>143</v>
      </c>
      <c r="F27" s="19">
        <v>250000</v>
      </c>
      <c r="G27" s="24">
        <v>8564.5</v>
      </c>
      <c r="H27" s="24">
        <v>1.76</v>
      </c>
      <c r="I27" s="31"/>
      <c r="J27" s="31"/>
      <c r="K27" s="35"/>
    </row>
    <row r="28" spans="2:11" x14ac:dyDescent="0.35">
      <c r="B28" s="8" t="s">
        <v>1001</v>
      </c>
      <c r="C28" s="57" t="s">
        <v>1002</v>
      </c>
      <c r="D28" s="54" t="s">
        <v>1003</v>
      </c>
      <c r="E28" s="6" t="s">
        <v>127</v>
      </c>
      <c r="F28" s="19">
        <v>700000</v>
      </c>
      <c r="G28" s="24">
        <v>8306.9</v>
      </c>
      <c r="H28" s="24">
        <v>1.71</v>
      </c>
      <c r="I28" s="31"/>
      <c r="J28" s="31"/>
      <c r="K28" s="35"/>
    </row>
    <row r="29" spans="2:11" x14ac:dyDescent="0.35">
      <c r="B29" s="8" t="s">
        <v>412</v>
      </c>
      <c r="C29" s="57" t="s">
        <v>413</v>
      </c>
      <c r="D29" s="54" t="s">
        <v>414</v>
      </c>
      <c r="E29" s="6" t="s">
        <v>78</v>
      </c>
      <c r="F29" s="19">
        <v>3000000</v>
      </c>
      <c r="G29" s="24">
        <v>7833</v>
      </c>
      <c r="H29" s="24">
        <v>1.61</v>
      </c>
      <c r="I29" s="31"/>
      <c r="J29" s="31"/>
      <c r="K29" s="35"/>
    </row>
    <row r="30" spans="2:11" x14ac:dyDescent="0.35">
      <c r="B30" s="8" t="s">
        <v>2356</v>
      </c>
      <c r="C30" s="57" t="s">
        <v>2357</v>
      </c>
      <c r="D30" s="54" t="s">
        <v>2358</v>
      </c>
      <c r="E30" s="6" t="s">
        <v>206</v>
      </c>
      <c r="F30" s="19">
        <v>125000</v>
      </c>
      <c r="G30" s="24">
        <v>7776.75</v>
      </c>
      <c r="H30" s="24">
        <v>1.6</v>
      </c>
      <c r="I30" s="31"/>
      <c r="J30" s="31"/>
      <c r="K30" s="35"/>
    </row>
    <row r="31" spans="2:11" x14ac:dyDescent="0.35">
      <c r="B31" s="8" t="s">
        <v>2359</v>
      </c>
      <c r="C31" s="57" t="s">
        <v>2360</v>
      </c>
      <c r="D31" s="54" t="s">
        <v>2361</v>
      </c>
      <c r="E31" s="6" t="s">
        <v>57</v>
      </c>
      <c r="F31" s="19">
        <v>900000</v>
      </c>
      <c r="G31" s="24">
        <v>7706.25</v>
      </c>
      <c r="H31" s="24">
        <v>1.58</v>
      </c>
      <c r="I31" s="31"/>
      <c r="J31" s="31"/>
      <c r="K31" s="35"/>
    </row>
    <row r="32" spans="2:11" x14ac:dyDescent="0.35">
      <c r="B32" s="8" t="s">
        <v>449</v>
      </c>
      <c r="C32" s="57" t="s">
        <v>450</v>
      </c>
      <c r="D32" s="54" t="s">
        <v>451</v>
      </c>
      <c r="E32" s="6" t="s">
        <v>67</v>
      </c>
      <c r="F32" s="19">
        <v>5000000</v>
      </c>
      <c r="G32" s="24">
        <v>7053.5</v>
      </c>
      <c r="H32" s="24">
        <v>1.45</v>
      </c>
      <c r="I32" s="31"/>
      <c r="J32" s="31"/>
      <c r="K32" s="35"/>
    </row>
    <row r="33" spans="2:11" x14ac:dyDescent="0.35">
      <c r="B33" s="8" t="s">
        <v>2362</v>
      </c>
      <c r="C33" s="57" t="s">
        <v>2363</v>
      </c>
      <c r="D33" s="54" t="s">
        <v>2364</v>
      </c>
      <c r="E33" s="6" t="s">
        <v>200</v>
      </c>
      <c r="F33" s="19">
        <v>516222</v>
      </c>
      <c r="G33" s="24">
        <v>6844.07</v>
      </c>
      <c r="H33" s="24">
        <v>1.41</v>
      </c>
      <c r="I33" s="31"/>
      <c r="J33" s="31"/>
      <c r="K33" s="35"/>
    </row>
    <row r="34" spans="2:11" x14ac:dyDescent="0.35">
      <c r="B34" s="8" t="s">
        <v>501</v>
      </c>
      <c r="C34" s="57" t="s">
        <v>502</v>
      </c>
      <c r="D34" s="54" t="s">
        <v>503</v>
      </c>
      <c r="E34" s="6" t="s">
        <v>127</v>
      </c>
      <c r="F34" s="19">
        <v>135000</v>
      </c>
      <c r="G34" s="24">
        <v>6765.53</v>
      </c>
      <c r="H34" s="24">
        <v>1.39</v>
      </c>
      <c r="I34" s="31"/>
      <c r="J34" s="31"/>
      <c r="K34" s="35"/>
    </row>
    <row r="35" spans="2:11" x14ac:dyDescent="0.35">
      <c r="B35" s="8" t="s">
        <v>294</v>
      </c>
      <c r="C35" s="57" t="s">
        <v>295</v>
      </c>
      <c r="D35" s="54" t="s">
        <v>296</v>
      </c>
      <c r="E35" s="6" t="s">
        <v>198</v>
      </c>
      <c r="F35" s="19">
        <v>2100000</v>
      </c>
      <c r="G35" s="24">
        <v>6742.05</v>
      </c>
      <c r="H35" s="24">
        <v>1.39</v>
      </c>
      <c r="I35" s="31"/>
      <c r="J35" s="31"/>
      <c r="K35" s="35"/>
    </row>
    <row r="36" spans="2:11" x14ac:dyDescent="0.35">
      <c r="B36" s="8" t="s">
        <v>61</v>
      </c>
      <c r="C36" s="57" t="s">
        <v>62</v>
      </c>
      <c r="D36" s="54" t="s">
        <v>63</v>
      </c>
      <c r="E36" s="6" t="s">
        <v>43</v>
      </c>
      <c r="F36" s="19">
        <v>350000</v>
      </c>
      <c r="G36" s="24">
        <v>6654.55</v>
      </c>
      <c r="H36" s="24">
        <v>1.37</v>
      </c>
      <c r="I36" s="31"/>
      <c r="J36" s="31"/>
      <c r="K36" s="35"/>
    </row>
    <row r="37" spans="2:11" x14ac:dyDescent="0.35">
      <c r="B37" s="8" t="s">
        <v>2365</v>
      </c>
      <c r="C37" s="57" t="s">
        <v>2366</v>
      </c>
      <c r="D37" s="54" t="s">
        <v>2367</v>
      </c>
      <c r="E37" s="6" t="s">
        <v>312</v>
      </c>
      <c r="F37" s="19">
        <v>900000</v>
      </c>
      <c r="G37" s="24">
        <v>6535.8</v>
      </c>
      <c r="H37" s="24">
        <v>1.34</v>
      </c>
      <c r="I37" s="31"/>
      <c r="J37" s="31"/>
      <c r="K37" s="35"/>
    </row>
    <row r="38" spans="2:11" x14ac:dyDescent="0.35">
      <c r="B38" s="8" t="s">
        <v>396</v>
      </c>
      <c r="C38" s="57" t="s">
        <v>397</v>
      </c>
      <c r="D38" s="54" t="s">
        <v>398</v>
      </c>
      <c r="E38" s="6" t="s">
        <v>344</v>
      </c>
      <c r="F38" s="19">
        <v>3600000</v>
      </c>
      <c r="G38" s="24">
        <v>6376.32</v>
      </c>
      <c r="H38" s="24">
        <v>1.31</v>
      </c>
      <c r="I38" s="31"/>
      <c r="J38" s="31"/>
      <c r="K38" s="35"/>
    </row>
    <row r="39" spans="2:11" x14ac:dyDescent="0.35">
      <c r="B39" s="8" t="s">
        <v>306</v>
      </c>
      <c r="C39" s="57" t="s">
        <v>307</v>
      </c>
      <c r="D39" s="54" t="s">
        <v>308</v>
      </c>
      <c r="E39" s="6" t="s">
        <v>43</v>
      </c>
      <c r="F39" s="19">
        <v>5400000</v>
      </c>
      <c r="G39" s="24">
        <v>6076.08</v>
      </c>
      <c r="H39" s="24">
        <v>1.25</v>
      </c>
      <c r="I39" s="31"/>
      <c r="J39" s="31"/>
      <c r="K39" s="35"/>
    </row>
    <row r="40" spans="2:11" x14ac:dyDescent="0.35">
      <c r="B40" s="8" t="s">
        <v>272</v>
      </c>
      <c r="C40" s="57" t="s">
        <v>273</v>
      </c>
      <c r="D40" s="54" t="s">
        <v>274</v>
      </c>
      <c r="E40" s="6" t="s">
        <v>57</v>
      </c>
      <c r="F40" s="19">
        <v>360000</v>
      </c>
      <c r="G40" s="24">
        <v>4608.3599999999997</v>
      </c>
      <c r="H40" s="24">
        <v>0.95</v>
      </c>
      <c r="I40" s="31"/>
      <c r="J40" s="31"/>
      <c r="K40" s="35"/>
    </row>
    <row r="41" spans="2:11" x14ac:dyDescent="0.35">
      <c r="B41" s="8" t="s">
        <v>2368</v>
      </c>
      <c r="C41" s="57" t="s">
        <v>2369</v>
      </c>
      <c r="D41" s="54" t="s">
        <v>2370</v>
      </c>
      <c r="E41" s="6" t="s">
        <v>123</v>
      </c>
      <c r="F41" s="19">
        <v>2479990</v>
      </c>
      <c r="G41" s="24">
        <v>4241.28</v>
      </c>
      <c r="H41" s="24">
        <v>0.87</v>
      </c>
      <c r="I41" s="31"/>
      <c r="J41" s="31"/>
      <c r="K41" s="35"/>
    </row>
    <row r="42" spans="2:11" x14ac:dyDescent="0.35">
      <c r="B42" s="8" t="s">
        <v>1095</v>
      </c>
      <c r="C42" s="57" t="s">
        <v>1096</v>
      </c>
      <c r="D42" s="54" t="s">
        <v>1097</v>
      </c>
      <c r="E42" s="6" t="s">
        <v>150</v>
      </c>
      <c r="F42" s="19">
        <v>2630000</v>
      </c>
      <c r="G42" s="24">
        <v>4240.88</v>
      </c>
      <c r="H42" s="24">
        <v>0.87</v>
      </c>
      <c r="I42" s="31"/>
      <c r="J42" s="31"/>
      <c r="K42" s="35"/>
    </row>
    <row r="43" spans="2:11" x14ac:dyDescent="0.35">
      <c r="B43" s="8" t="s">
        <v>164</v>
      </c>
      <c r="C43" s="57" t="s">
        <v>165</v>
      </c>
      <c r="D43" s="54" t="s">
        <v>166</v>
      </c>
      <c r="E43" s="6" t="s">
        <v>150</v>
      </c>
      <c r="F43" s="19">
        <v>319075</v>
      </c>
      <c r="G43" s="24">
        <v>3636.82</v>
      </c>
      <c r="H43" s="24">
        <v>0.75</v>
      </c>
      <c r="I43" s="31"/>
      <c r="J43" s="31"/>
      <c r="K43" s="35"/>
    </row>
    <row r="44" spans="2:11" x14ac:dyDescent="0.35">
      <c r="B44" s="8" t="s">
        <v>507</v>
      </c>
      <c r="C44" s="57" t="s">
        <v>508</v>
      </c>
      <c r="D44" s="54" t="s">
        <v>509</v>
      </c>
      <c r="E44" s="6" t="s">
        <v>290</v>
      </c>
      <c r="F44" s="19">
        <v>129625</v>
      </c>
      <c r="G44" s="24">
        <v>3152.03</v>
      </c>
      <c r="H44" s="24">
        <v>0.65</v>
      </c>
      <c r="I44" s="31"/>
      <c r="J44" s="31"/>
      <c r="K44" s="35"/>
    </row>
    <row r="45" spans="2:11" x14ac:dyDescent="0.35">
      <c r="B45" s="8" t="s">
        <v>287</v>
      </c>
      <c r="C45" s="57" t="s">
        <v>288</v>
      </c>
      <c r="D45" s="54" t="s">
        <v>289</v>
      </c>
      <c r="E45" s="6" t="s">
        <v>290</v>
      </c>
      <c r="F45" s="19">
        <v>201028</v>
      </c>
      <c r="G45" s="24">
        <v>3041.96</v>
      </c>
      <c r="H45" s="24">
        <v>0.62</v>
      </c>
      <c r="I45" s="31"/>
      <c r="J45" s="31"/>
      <c r="K45" s="35"/>
    </row>
    <row r="46" spans="2:11" x14ac:dyDescent="0.35">
      <c r="B46" s="8" t="s">
        <v>2160</v>
      </c>
      <c r="C46" s="57" t="s">
        <v>2161</v>
      </c>
      <c r="D46" s="54" t="s">
        <v>2162</v>
      </c>
      <c r="E46" s="6" t="s">
        <v>198</v>
      </c>
      <c r="F46" s="19">
        <v>360000</v>
      </c>
      <c r="G46" s="24">
        <v>2808.36</v>
      </c>
      <c r="H46" s="24">
        <v>0.57999999999999996</v>
      </c>
      <c r="I46" s="31"/>
      <c r="J46" s="31"/>
      <c r="K46" s="35"/>
    </row>
    <row r="47" spans="2:11" x14ac:dyDescent="0.35">
      <c r="C47" s="58" t="s">
        <v>171</v>
      </c>
      <c r="D47" s="54"/>
      <c r="E47" s="6"/>
      <c r="F47" s="19"/>
      <c r="G47" s="25">
        <v>444541.69</v>
      </c>
      <c r="H47" s="25">
        <v>91.34</v>
      </c>
      <c r="I47" s="31"/>
      <c r="J47" s="31"/>
      <c r="K47" s="35"/>
    </row>
    <row r="48" spans="2:11" x14ac:dyDescent="0.35">
      <c r="C48" s="57"/>
      <c r="D48" s="54"/>
      <c r="E48" s="6"/>
      <c r="F48" s="19"/>
      <c r="G48" s="24"/>
      <c r="H48" s="24"/>
      <c r="I48" s="31"/>
      <c r="J48" s="31"/>
      <c r="K48" s="35"/>
    </row>
    <row r="49" spans="2:11" x14ac:dyDescent="0.35">
      <c r="C49" s="58" t="s">
        <v>3</v>
      </c>
      <c r="D49" s="54"/>
      <c r="E49" s="6"/>
      <c r="F49" s="19"/>
      <c r="G49" s="24" t="s">
        <v>2</v>
      </c>
      <c r="H49" s="24" t="s">
        <v>2</v>
      </c>
      <c r="I49" s="31"/>
      <c r="J49" s="31"/>
      <c r="K49" s="35"/>
    </row>
    <row r="50" spans="2:11" x14ac:dyDescent="0.35">
      <c r="C50" s="57"/>
      <c r="D50" s="54"/>
      <c r="E50" s="6"/>
      <c r="F50" s="19"/>
      <c r="G50" s="24"/>
      <c r="H50" s="24"/>
      <c r="I50" s="31"/>
      <c r="J50" s="31"/>
      <c r="K50" s="35"/>
    </row>
    <row r="51" spans="2:11" x14ac:dyDescent="0.35">
      <c r="C51" s="58" t="s">
        <v>4</v>
      </c>
      <c r="D51" s="54"/>
      <c r="E51" s="6"/>
      <c r="F51" s="19"/>
      <c r="G51" s="24" t="s">
        <v>2</v>
      </c>
      <c r="H51" s="24" t="s">
        <v>2</v>
      </c>
      <c r="I51" s="31"/>
      <c r="J51" s="31"/>
      <c r="K51" s="35"/>
    </row>
    <row r="52" spans="2:11" x14ac:dyDescent="0.35">
      <c r="C52" s="57"/>
      <c r="D52" s="54"/>
      <c r="E52" s="6"/>
      <c r="F52" s="19"/>
      <c r="G52" s="24"/>
      <c r="H52" s="24"/>
      <c r="I52" s="31"/>
      <c r="J52" s="31"/>
      <c r="K52" s="35"/>
    </row>
    <row r="53" spans="2:11" x14ac:dyDescent="0.35">
      <c r="C53" s="59" t="s">
        <v>575</v>
      </c>
      <c r="D53" s="54"/>
      <c r="E53" s="6"/>
      <c r="F53" s="19"/>
      <c r="G53" s="24"/>
      <c r="H53" s="24"/>
      <c r="I53" s="31"/>
      <c r="J53" s="31"/>
      <c r="K53" s="35"/>
    </row>
    <row r="54" spans="2:11" x14ac:dyDescent="0.35">
      <c r="B54" s="8" t="s">
        <v>579</v>
      </c>
      <c r="C54" s="57" t="s">
        <v>580</v>
      </c>
      <c r="D54" s="54" t="s">
        <v>581</v>
      </c>
      <c r="E54" s="6" t="s">
        <v>539</v>
      </c>
      <c r="F54" s="19">
        <v>6427380</v>
      </c>
      <c r="G54" s="24">
        <v>8394.16</v>
      </c>
      <c r="H54" s="24">
        <v>1.72</v>
      </c>
      <c r="I54" s="31"/>
      <c r="J54" s="31"/>
      <c r="K54" s="35"/>
    </row>
    <row r="55" spans="2:11" x14ac:dyDescent="0.35">
      <c r="C55" s="58" t="s">
        <v>171</v>
      </c>
      <c r="D55" s="54"/>
      <c r="E55" s="6"/>
      <c r="F55" s="19"/>
      <c r="G55" s="25">
        <v>8394.16</v>
      </c>
      <c r="H55" s="25">
        <v>1.72</v>
      </c>
      <c r="I55" s="31"/>
      <c r="J55" s="31"/>
      <c r="K55" s="35"/>
    </row>
    <row r="56" spans="2:11" x14ac:dyDescent="0.35">
      <c r="C56" s="57"/>
      <c r="D56" s="54"/>
      <c r="E56" s="6"/>
      <c r="F56" s="19"/>
      <c r="G56" s="24"/>
      <c r="H56" s="24"/>
      <c r="I56" s="31"/>
      <c r="J56" s="31"/>
      <c r="K56" s="35"/>
    </row>
    <row r="57" spans="2:11" x14ac:dyDescent="0.35">
      <c r="C57" s="58" t="s">
        <v>5</v>
      </c>
      <c r="D57" s="54"/>
      <c r="E57" s="6"/>
      <c r="F57" s="19"/>
      <c r="G57" s="24"/>
      <c r="H57" s="24"/>
      <c r="I57" s="31"/>
      <c r="J57" s="31"/>
      <c r="K57" s="35"/>
    </row>
    <row r="58" spans="2:11" x14ac:dyDescent="0.35">
      <c r="C58" s="57"/>
      <c r="D58" s="54"/>
      <c r="E58" s="6"/>
      <c r="F58" s="19"/>
      <c r="G58" s="24"/>
      <c r="H58" s="24"/>
      <c r="I58" s="31"/>
      <c r="J58" s="31"/>
      <c r="K58" s="35"/>
    </row>
    <row r="59" spans="2:11" x14ac:dyDescent="0.35">
      <c r="C59" s="58" t="s">
        <v>6</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7</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8</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9</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10</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A69" s="10"/>
      <c r="B69" s="28"/>
      <c r="C69" s="58" t="s">
        <v>11</v>
      </c>
      <c r="D69" s="54"/>
      <c r="E69" s="6"/>
      <c r="F69" s="19"/>
      <c r="G69" s="24"/>
      <c r="H69" s="24"/>
      <c r="I69" s="31"/>
      <c r="J69" s="31"/>
      <c r="K69" s="35"/>
    </row>
    <row r="70" spans="1:11" x14ac:dyDescent="0.35">
      <c r="A70" s="28"/>
      <c r="B70" s="28"/>
      <c r="C70" s="58" t="s">
        <v>13</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A72" s="28"/>
      <c r="B72" s="28"/>
      <c r="C72" s="58" t="s">
        <v>14</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C74" s="59" t="s">
        <v>15</v>
      </c>
      <c r="D74" s="54"/>
      <c r="E74" s="6"/>
      <c r="F74" s="19"/>
      <c r="G74" s="24"/>
      <c r="H74" s="24"/>
      <c r="I74" s="31"/>
      <c r="J74" s="31"/>
      <c r="K74" s="35"/>
    </row>
    <row r="75" spans="1:11" x14ac:dyDescent="0.35">
      <c r="B75" s="8" t="s">
        <v>182</v>
      </c>
      <c r="C75" s="57" t="s">
        <v>183</v>
      </c>
      <c r="D75" s="54" t="s">
        <v>184</v>
      </c>
      <c r="E75" s="6" t="s">
        <v>185</v>
      </c>
      <c r="F75" s="19">
        <v>500000</v>
      </c>
      <c r="G75" s="24">
        <v>489.07</v>
      </c>
      <c r="H75" s="24">
        <v>0.1</v>
      </c>
      <c r="I75" s="31">
        <v>6.5805999999999996</v>
      </c>
      <c r="J75" s="31"/>
      <c r="K75" s="35"/>
    </row>
    <row r="76" spans="1:11" x14ac:dyDescent="0.35">
      <c r="C76" s="58" t="s">
        <v>171</v>
      </c>
      <c r="D76" s="54"/>
      <c r="E76" s="6"/>
      <c r="F76" s="19"/>
      <c r="G76" s="25">
        <v>489.07</v>
      </c>
      <c r="H76" s="25">
        <v>0.1</v>
      </c>
      <c r="I76" s="31"/>
      <c r="J76" s="31"/>
      <c r="K76" s="35"/>
    </row>
    <row r="77" spans="1:11" x14ac:dyDescent="0.35">
      <c r="C77" s="57"/>
      <c r="D77" s="54"/>
      <c r="E77" s="6"/>
      <c r="F77" s="19"/>
      <c r="G77" s="24"/>
      <c r="H77" s="24"/>
      <c r="I77" s="31"/>
      <c r="J77" s="31"/>
      <c r="K77" s="35"/>
    </row>
    <row r="78" spans="1:11" x14ac:dyDescent="0.35">
      <c r="C78" s="58" t="s">
        <v>16</v>
      </c>
      <c r="D78" s="54"/>
      <c r="E78" s="6"/>
      <c r="F78" s="19"/>
      <c r="G78" s="24" t="s">
        <v>2</v>
      </c>
      <c r="H78" s="24" t="s">
        <v>2</v>
      </c>
      <c r="I78" s="31"/>
      <c r="J78" s="31"/>
      <c r="K78" s="35"/>
    </row>
    <row r="79" spans="1:11" x14ac:dyDescent="0.35">
      <c r="C79" s="57"/>
      <c r="D79" s="54"/>
      <c r="E79" s="6"/>
      <c r="F79" s="19"/>
      <c r="G79" s="24"/>
      <c r="H79" s="24"/>
      <c r="I79" s="31"/>
      <c r="J79" s="31"/>
      <c r="K79" s="35"/>
    </row>
    <row r="80" spans="1:11" x14ac:dyDescent="0.35">
      <c r="C80" s="58" t="s">
        <v>17</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A82" s="10"/>
      <c r="B82" s="28"/>
      <c r="C82" s="58" t="s">
        <v>18</v>
      </c>
      <c r="D82" s="54"/>
      <c r="E82" s="6"/>
      <c r="F82" s="19"/>
      <c r="G82" s="24"/>
      <c r="H82" s="24"/>
      <c r="I82" s="31"/>
      <c r="J82" s="31"/>
      <c r="K82" s="35"/>
    </row>
    <row r="83" spans="1:11" x14ac:dyDescent="0.35">
      <c r="A83" s="28"/>
      <c r="B83" s="28"/>
      <c r="C83" s="58" t="s">
        <v>19</v>
      </c>
      <c r="D83" s="54"/>
      <c r="E83" s="6"/>
      <c r="F83" s="19"/>
      <c r="G83" s="24" t="s">
        <v>2</v>
      </c>
      <c r="H83" s="24" t="s">
        <v>2</v>
      </c>
      <c r="I83" s="31"/>
      <c r="J83" s="31"/>
      <c r="K83" s="35"/>
    </row>
    <row r="84" spans="1:11" x14ac:dyDescent="0.35">
      <c r="A84" s="28"/>
      <c r="B84" s="28"/>
      <c r="C84" s="58"/>
      <c r="D84" s="54"/>
      <c r="E84" s="6"/>
      <c r="F84" s="19"/>
      <c r="G84" s="24"/>
      <c r="H84" s="24"/>
      <c r="I84" s="31"/>
      <c r="J84" s="31"/>
      <c r="K84" s="35"/>
    </row>
    <row r="85" spans="1:11" x14ac:dyDescent="0.35">
      <c r="A85" s="28"/>
      <c r="B85" s="28"/>
      <c r="C85" s="58" t="s">
        <v>20</v>
      </c>
      <c r="D85" s="54"/>
      <c r="E85" s="6"/>
      <c r="F85" s="19"/>
      <c r="G85" s="24" t="s">
        <v>2</v>
      </c>
      <c r="H85" s="24" t="s">
        <v>2</v>
      </c>
      <c r="I85" s="31"/>
      <c r="J85" s="31"/>
      <c r="K85" s="35"/>
    </row>
    <row r="86" spans="1:11" x14ac:dyDescent="0.35">
      <c r="A86" s="28"/>
      <c r="B86" s="28"/>
      <c r="C86" s="58"/>
      <c r="D86" s="54"/>
      <c r="E86" s="6"/>
      <c r="F86" s="19"/>
      <c r="G86" s="24"/>
      <c r="H86" s="24"/>
      <c r="I86" s="31"/>
      <c r="J86" s="31"/>
      <c r="K86" s="35"/>
    </row>
    <row r="87" spans="1:11" x14ac:dyDescent="0.35">
      <c r="A87" s="28"/>
      <c r="B87" s="28"/>
      <c r="C87" s="58" t="s">
        <v>21</v>
      </c>
      <c r="D87" s="54"/>
      <c r="E87" s="6"/>
      <c r="F87" s="19"/>
      <c r="G87" s="24" t="s">
        <v>2</v>
      </c>
      <c r="H87" s="24" t="s">
        <v>2</v>
      </c>
      <c r="I87" s="31"/>
      <c r="J87" s="31"/>
      <c r="K87" s="35"/>
    </row>
    <row r="88" spans="1:11" x14ac:dyDescent="0.35">
      <c r="A88" s="28"/>
      <c r="B88" s="28"/>
      <c r="C88" s="58"/>
      <c r="D88" s="54"/>
      <c r="E88" s="6"/>
      <c r="F88" s="19"/>
      <c r="G88" s="24"/>
      <c r="H88" s="24"/>
      <c r="I88" s="31"/>
      <c r="J88" s="31"/>
      <c r="K88" s="35"/>
    </row>
    <row r="89" spans="1:11" x14ac:dyDescent="0.35">
      <c r="A89" s="28"/>
      <c r="B89" s="28"/>
      <c r="C89" s="58" t="s">
        <v>22</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A91" s="28"/>
      <c r="B91" s="28"/>
      <c r="C91" s="58" t="s">
        <v>23</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C93" s="59" t="s">
        <v>24</v>
      </c>
      <c r="D93" s="54"/>
      <c r="E93" s="6"/>
      <c r="F93" s="19"/>
      <c r="G93" s="24"/>
      <c r="H93" s="24"/>
      <c r="I93" s="31"/>
      <c r="J93" s="31"/>
      <c r="K93" s="35"/>
    </row>
    <row r="94" spans="1:11" x14ac:dyDescent="0.35">
      <c r="B94" s="8" t="s">
        <v>186</v>
      </c>
      <c r="C94" s="57" t="s">
        <v>187</v>
      </c>
      <c r="D94" s="54"/>
      <c r="E94" s="6"/>
      <c r="F94" s="19"/>
      <c r="G94" s="24">
        <v>34143.4</v>
      </c>
      <c r="H94" s="24">
        <v>7.01</v>
      </c>
      <c r="I94" s="31"/>
      <c r="J94" s="31"/>
      <c r="K94" s="35"/>
    </row>
    <row r="95" spans="1:11" x14ac:dyDescent="0.35">
      <c r="C95" s="58" t="s">
        <v>171</v>
      </c>
      <c r="D95" s="54"/>
      <c r="E95" s="6"/>
      <c r="F95" s="19"/>
      <c r="G95" s="25">
        <v>34143.4</v>
      </c>
      <c r="H95" s="25">
        <v>7.01</v>
      </c>
      <c r="I95" s="31"/>
      <c r="J95" s="31"/>
      <c r="K95" s="35"/>
    </row>
    <row r="96" spans="1:11" x14ac:dyDescent="0.35">
      <c r="C96" s="57"/>
      <c r="D96" s="54"/>
      <c r="E96" s="6"/>
      <c r="F96" s="19"/>
      <c r="G96" s="24"/>
      <c r="H96" s="24"/>
      <c r="I96" s="31"/>
      <c r="J96" s="31"/>
      <c r="K96" s="35"/>
    </row>
    <row r="97" spans="1:54" x14ac:dyDescent="0.35">
      <c r="A97" s="10"/>
      <c r="B97" s="28"/>
      <c r="C97" s="58" t="s">
        <v>25</v>
      </c>
      <c r="D97" s="54"/>
      <c r="E97" s="6"/>
      <c r="F97" s="19"/>
      <c r="G97" s="24"/>
      <c r="H97" s="24"/>
      <c r="I97" s="31"/>
      <c r="J97" s="31"/>
      <c r="K97" s="35"/>
    </row>
    <row r="98" spans="1:54" s="2" customFormat="1" ht="13.5" x14ac:dyDescent="0.35">
      <c r="A98" s="28"/>
      <c r="B98" s="28"/>
      <c r="C98" s="57" t="s">
        <v>4922</v>
      </c>
      <c r="D98" s="54"/>
      <c r="E98" s="6"/>
      <c r="F98" s="19"/>
      <c r="G98" s="24" t="s">
        <v>2</v>
      </c>
      <c r="H98" s="24" t="s">
        <v>2</v>
      </c>
      <c r="I98" s="31"/>
      <c r="J98" s="31"/>
      <c r="K98" s="35"/>
      <c r="L98" s="3"/>
      <c r="AI98" s="3"/>
      <c r="AV98" s="3"/>
      <c r="AX98" s="3"/>
      <c r="BB98" s="3"/>
    </row>
    <row r="99" spans="1:54" x14ac:dyDescent="0.35">
      <c r="B99" s="8"/>
      <c r="C99" s="57" t="s">
        <v>188</v>
      </c>
      <c r="D99" s="54"/>
      <c r="E99" s="6"/>
      <c r="F99" s="19"/>
      <c r="G99" s="24">
        <v>-845.67</v>
      </c>
      <c r="H99" s="24">
        <v>-0.17</v>
      </c>
      <c r="I99" s="31"/>
      <c r="J99" s="31"/>
      <c r="K99" s="35"/>
    </row>
    <row r="100" spans="1:54" x14ac:dyDescent="0.35">
      <c r="C100" s="58" t="s">
        <v>171</v>
      </c>
      <c r="D100" s="54"/>
      <c r="E100" s="6"/>
      <c r="F100" s="19"/>
      <c r="G100" s="25">
        <v>-845.67</v>
      </c>
      <c r="H100" s="25">
        <v>-0.17</v>
      </c>
      <c r="I100" s="31"/>
      <c r="J100" s="31"/>
      <c r="K100" s="35"/>
    </row>
    <row r="101" spans="1:54" x14ac:dyDescent="0.35">
      <c r="C101" s="57"/>
      <c r="D101" s="54"/>
      <c r="E101" s="6"/>
      <c r="F101" s="19"/>
      <c r="G101" s="24"/>
      <c r="H101" s="24"/>
      <c r="I101" s="31"/>
      <c r="J101" s="31"/>
      <c r="K101" s="35"/>
    </row>
    <row r="102" spans="1:54" x14ac:dyDescent="0.35">
      <c r="C102" s="60" t="s">
        <v>189</v>
      </c>
      <c r="D102" s="55"/>
      <c r="E102" s="5"/>
      <c r="F102" s="20"/>
      <c r="G102" s="26">
        <v>486722.65</v>
      </c>
      <c r="H102" s="26">
        <v>100</v>
      </c>
      <c r="I102" s="32"/>
      <c r="J102" s="32"/>
      <c r="K102" s="36"/>
    </row>
    <row r="105" spans="1:54" x14ac:dyDescent="0.35">
      <c r="C105" s="1" t="s">
        <v>190</v>
      </c>
    </row>
    <row r="106" spans="1:54" x14ac:dyDescent="0.35">
      <c r="C106" s="37" t="s">
        <v>191</v>
      </c>
      <c r="D106" s="37"/>
      <c r="E106" s="37"/>
      <c r="F106" s="37"/>
      <c r="G106" s="37"/>
      <c r="H106" s="37"/>
      <c r="I106" s="37"/>
      <c r="J106" s="37"/>
      <c r="K106" s="37"/>
    </row>
    <row r="107" spans="1:54" x14ac:dyDescent="0.35">
      <c r="C107" s="2" t="s">
        <v>192</v>
      </c>
    </row>
    <row r="108" spans="1:54" x14ac:dyDescent="0.35">
      <c r="C108" s="2" t="s">
        <v>193</v>
      </c>
    </row>
    <row r="109" spans="1:54" ht="30" customHeight="1" x14ac:dyDescent="0.35">
      <c r="C109" s="81" t="s">
        <v>194</v>
      </c>
      <c r="D109" s="82"/>
      <c r="E109" s="82"/>
      <c r="F109" s="82"/>
      <c r="G109" s="82"/>
      <c r="H109" s="82"/>
      <c r="I109" s="82"/>
      <c r="J109" s="82"/>
      <c r="K109" s="82"/>
    </row>
    <row r="110" spans="1:54" x14ac:dyDescent="0.35">
      <c r="C110" s="2" t="s">
        <v>195</v>
      </c>
    </row>
    <row r="112" spans="1:54" x14ac:dyDescent="0.35">
      <c r="C112" s="78" t="s">
        <v>5006</v>
      </c>
      <c r="E112" s="78" t="s">
        <v>5007</v>
      </c>
      <c r="F112" s="79"/>
    </row>
    <row r="113" spans="5:5" x14ac:dyDescent="0.35">
      <c r="E113" s="2" t="s">
        <v>5033</v>
      </c>
    </row>
  </sheetData>
  <mergeCells count="1">
    <mergeCell ref="C109:K109"/>
  </mergeCells>
  <hyperlinks>
    <hyperlink ref="J2" location="'Index'!A1" display="'Index'!A1" xr:uid="{E7539946-6DC0-459E-A3C9-39158848F222}"/>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4C82D-BEBB-4A13-BDF0-ED25D8A23F84}">
  <sheetPr codeName="Sheet1"/>
  <dimension ref="A1:IV161"/>
  <sheetViews>
    <sheetView showGridLines="0" zoomScale="90" zoomScaleNormal="90" workbookViewId="0">
      <pane ySplit="6" topLeftCell="A14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1399</v>
      </c>
      <c r="J2" s="38" t="s">
        <v>4662</v>
      </c>
    </row>
    <row r="3" spans="1:54" ht="16" x14ac:dyDescent="0.4">
      <c r="C3" s="1" t="s">
        <v>28</v>
      </c>
      <c r="D3" s="21" t="s">
        <v>2371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2372</v>
      </c>
      <c r="C18" s="57" t="s">
        <v>832</v>
      </c>
      <c r="D18" s="54" t="s">
        <v>2373</v>
      </c>
      <c r="E18" s="6" t="s">
        <v>621</v>
      </c>
      <c r="F18" s="19">
        <v>5000</v>
      </c>
      <c r="G18" s="24">
        <v>48703.1</v>
      </c>
      <c r="H18" s="24">
        <v>3.97</v>
      </c>
      <c r="I18" s="31">
        <v>7.8849</v>
      </c>
      <c r="J18" s="31"/>
      <c r="K18" s="35" t="s">
        <v>590</v>
      </c>
    </row>
    <row r="19" spans="2:11" x14ac:dyDescent="0.35">
      <c r="B19" s="8" t="s">
        <v>1823</v>
      </c>
      <c r="C19" s="57" t="s">
        <v>1239</v>
      </c>
      <c r="D19" s="54" t="s">
        <v>1824</v>
      </c>
      <c r="E19" s="6" t="s">
        <v>1825</v>
      </c>
      <c r="F19" s="19">
        <v>3250</v>
      </c>
      <c r="G19" s="24">
        <v>32359.02</v>
      </c>
      <c r="H19" s="24">
        <v>2.64</v>
      </c>
      <c r="I19" s="31">
        <v>7.8250000000000002</v>
      </c>
      <c r="J19" s="31"/>
      <c r="K19" s="35" t="s">
        <v>590</v>
      </c>
    </row>
    <row r="20" spans="2:11" x14ac:dyDescent="0.35">
      <c r="B20" s="8" t="s">
        <v>1830</v>
      </c>
      <c r="C20" s="57" t="s">
        <v>1810</v>
      </c>
      <c r="D20" s="54" t="s">
        <v>1831</v>
      </c>
      <c r="E20" s="6" t="s">
        <v>611</v>
      </c>
      <c r="F20" s="19">
        <v>3250</v>
      </c>
      <c r="G20" s="24">
        <v>32215.43</v>
      </c>
      <c r="H20" s="24">
        <v>2.63</v>
      </c>
      <c r="I20" s="31">
        <v>7.78</v>
      </c>
      <c r="J20" s="31"/>
      <c r="K20" s="35" t="s">
        <v>590</v>
      </c>
    </row>
    <row r="21" spans="2:11" x14ac:dyDescent="0.35">
      <c r="B21" s="8" t="s">
        <v>2374</v>
      </c>
      <c r="C21" s="57" t="s">
        <v>1743</v>
      </c>
      <c r="D21" s="54" t="s">
        <v>2375</v>
      </c>
      <c r="E21" s="6" t="s">
        <v>611</v>
      </c>
      <c r="F21" s="19">
        <v>3000</v>
      </c>
      <c r="G21" s="24">
        <v>29990.79</v>
      </c>
      <c r="H21" s="24">
        <v>2.4500000000000002</v>
      </c>
      <c r="I21" s="31">
        <v>7.6150000000000002</v>
      </c>
      <c r="J21" s="31"/>
      <c r="K21" s="35" t="s">
        <v>590</v>
      </c>
    </row>
    <row r="22" spans="2:11" x14ac:dyDescent="0.35">
      <c r="B22" s="8" t="s">
        <v>2376</v>
      </c>
      <c r="C22" s="57" t="s">
        <v>685</v>
      </c>
      <c r="D22" s="54" t="s">
        <v>2377</v>
      </c>
      <c r="E22" s="6" t="s">
        <v>611</v>
      </c>
      <c r="F22" s="19">
        <v>27500</v>
      </c>
      <c r="G22" s="24">
        <v>27470.49</v>
      </c>
      <c r="H22" s="24">
        <v>2.2400000000000002</v>
      </c>
      <c r="I22" s="31">
        <v>7.585</v>
      </c>
      <c r="J22" s="31"/>
      <c r="K22" s="35" t="s">
        <v>590</v>
      </c>
    </row>
    <row r="23" spans="2:11" x14ac:dyDescent="0.35">
      <c r="B23" s="8" t="s">
        <v>2378</v>
      </c>
      <c r="C23" s="57" t="s">
        <v>616</v>
      </c>
      <c r="D23" s="54" t="s">
        <v>2379</v>
      </c>
      <c r="E23" s="6" t="s">
        <v>611</v>
      </c>
      <c r="F23" s="19">
        <v>25500</v>
      </c>
      <c r="G23" s="24">
        <v>25464.86</v>
      </c>
      <c r="H23" s="24">
        <v>2.08</v>
      </c>
      <c r="I23" s="31">
        <v>7.63</v>
      </c>
      <c r="J23" s="31"/>
      <c r="K23" s="35"/>
    </row>
    <row r="24" spans="2:11" x14ac:dyDescent="0.35">
      <c r="B24" s="8" t="s">
        <v>2380</v>
      </c>
      <c r="C24" s="57" t="s">
        <v>613</v>
      </c>
      <c r="D24" s="54" t="s">
        <v>2381</v>
      </c>
      <c r="E24" s="6" t="s">
        <v>611</v>
      </c>
      <c r="F24" s="19">
        <v>25000</v>
      </c>
      <c r="G24" s="24">
        <v>25040.68</v>
      </c>
      <c r="H24" s="24">
        <v>2.04</v>
      </c>
      <c r="I24" s="31">
        <v>7.8186999999999998</v>
      </c>
      <c r="J24" s="31"/>
      <c r="K24" s="35" t="s">
        <v>590</v>
      </c>
    </row>
    <row r="25" spans="2:11" x14ac:dyDescent="0.35">
      <c r="B25" s="8" t="s">
        <v>2382</v>
      </c>
      <c r="C25" s="57" t="s">
        <v>1257</v>
      </c>
      <c r="D25" s="54" t="s">
        <v>2383</v>
      </c>
      <c r="E25" s="6" t="s">
        <v>631</v>
      </c>
      <c r="F25" s="19">
        <v>2500</v>
      </c>
      <c r="G25" s="24">
        <v>24919.73</v>
      </c>
      <c r="H25" s="24">
        <v>2.0299999999999998</v>
      </c>
      <c r="I25" s="31">
        <v>7.84</v>
      </c>
      <c r="J25" s="31"/>
      <c r="K25" s="35" t="s">
        <v>590</v>
      </c>
    </row>
    <row r="26" spans="2:11" x14ac:dyDescent="0.35">
      <c r="B26" s="8" t="s">
        <v>2384</v>
      </c>
      <c r="C26" s="57" t="s">
        <v>333</v>
      </c>
      <c r="D26" s="54" t="s">
        <v>2385</v>
      </c>
      <c r="E26" s="6" t="s">
        <v>594</v>
      </c>
      <c r="F26" s="19">
        <v>24500</v>
      </c>
      <c r="G26" s="24">
        <v>24521.9</v>
      </c>
      <c r="H26" s="24">
        <v>2</v>
      </c>
      <c r="I26" s="31">
        <v>8.0500000000000007</v>
      </c>
      <c r="J26" s="31"/>
      <c r="K26" s="35" t="s">
        <v>590</v>
      </c>
    </row>
    <row r="27" spans="2:11" x14ac:dyDescent="0.35">
      <c r="B27" s="8" t="s">
        <v>626</v>
      </c>
      <c r="C27" s="57" t="s">
        <v>577</v>
      </c>
      <c r="D27" s="54" t="s">
        <v>627</v>
      </c>
      <c r="E27" s="6" t="s">
        <v>628</v>
      </c>
      <c r="F27" s="19">
        <v>24100</v>
      </c>
      <c r="G27" s="24">
        <v>24018.73</v>
      </c>
      <c r="H27" s="24">
        <v>1.96</v>
      </c>
      <c r="I27" s="31">
        <v>7.9349999999999996</v>
      </c>
      <c r="J27" s="31"/>
      <c r="K27" s="35" t="s">
        <v>590</v>
      </c>
    </row>
    <row r="28" spans="2:11" x14ac:dyDescent="0.35">
      <c r="B28" s="8" t="s">
        <v>2324</v>
      </c>
      <c r="C28" s="57" t="s">
        <v>685</v>
      </c>
      <c r="D28" s="54" t="s">
        <v>2325</v>
      </c>
      <c r="E28" s="6" t="s">
        <v>631</v>
      </c>
      <c r="F28" s="19">
        <v>22500</v>
      </c>
      <c r="G28" s="24">
        <v>22494.04</v>
      </c>
      <c r="H28" s="24">
        <v>1.84</v>
      </c>
      <c r="I28" s="31">
        <v>7.7203999999999997</v>
      </c>
      <c r="J28" s="31"/>
      <c r="K28" s="35" t="s">
        <v>590</v>
      </c>
    </row>
    <row r="29" spans="2:11" x14ac:dyDescent="0.35">
      <c r="B29" s="8" t="s">
        <v>2386</v>
      </c>
      <c r="C29" s="57" t="s">
        <v>616</v>
      </c>
      <c r="D29" s="54" t="s">
        <v>2387</v>
      </c>
      <c r="E29" s="6" t="s">
        <v>631</v>
      </c>
      <c r="F29" s="19">
        <v>21000</v>
      </c>
      <c r="G29" s="24">
        <v>21095.38</v>
      </c>
      <c r="H29" s="24">
        <v>1.72</v>
      </c>
      <c r="I29" s="31">
        <v>7.5442999999999998</v>
      </c>
      <c r="J29" s="31"/>
      <c r="K29" s="35"/>
    </row>
    <row r="30" spans="2:11" x14ac:dyDescent="0.35">
      <c r="B30" s="8" t="s">
        <v>2388</v>
      </c>
      <c r="C30" s="57" t="s">
        <v>1270</v>
      </c>
      <c r="D30" s="54" t="s">
        <v>2389</v>
      </c>
      <c r="E30" s="6" t="s">
        <v>621</v>
      </c>
      <c r="F30" s="19">
        <v>20500</v>
      </c>
      <c r="G30" s="24">
        <v>20501.91</v>
      </c>
      <c r="H30" s="24">
        <v>1.67</v>
      </c>
      <c r="I30" s="31">
        <v>7.7653999999999996</v>
      </c>
      <c r="J30" s="31"/>
      <c r="K30" s="35" t="s">
        <v>590</v>
      </c>
    </row>
    <row r="31" spans="2:11" x14ac:dyDescent="0.35">
      <c r="B31" s="8" t="s">
        <v>2390</v>
      </c>
      <c r="C31" s="57" t="s">
        <v>685</v>
      </c>
      <c r="D31" s="54" t="s">
        <v>2391</v>
      </c>
      <c r="E31" s="6" t="s">
        <v>631</v>
      </c>
      <c r="F31" s="19">
        <v>19000</v>
      </c>
      <c r="G31" s="24">
        <v>18997.25</v>
      </c>
      <c r="H31" s="24">
        <v>1.55</v>
      </c>
      <c r="I31" s="31">
        <v>7.6050000000000004</v>
      </c>
      <c r="J31" s="31"/>
      <c r="K31" s="35" t="s">
        <v>590</v>
      </c>
    </row>
    <row r="32" spans="2:11" x14ac:dyDescent="0.35">
      <c r="B32" s="8" t="s">
        <v>2392</v>
      </c>
      <c r="C32" s="57" t="s">
        <v>1257</v>
      </c>
      <c r="D32" s="54" t="s">
        <v>2393</v>
      </c>
      <c r="E32" s="6" t="s">
        <v>631</v>
      </c>
      <c r="F32" s="19">
        <v>1792</v>
      </c>
      <c r="G32" s="24">
        <v>17805.419999999998</v>
      </c>
      <c r="H32" s="24">
        <v>1.45</v>
      </c>
      <c r="I32" s="31">
        <v>7.75</v>
      </c>
      <c r="J32" s="31"/>
      <c r="K32" s="35"/>
    </row>
    <row r="33" spans="2:11" x14ac:dyDescent="0.35">
      <c r="B33" s="8" t="s">
        <v>2394</v>
      </c>
      <c r="C33" s="57" t="s">
        <v>1257</v>
      </c>
      <c r="D33" s="54" t="s">
        <v>2395</v>
      </c>
      <c r="E33" s="6" t="s">
        <v>611</v>
      </c>
      <c r="F33" s="19">
        <v>15000</v>
      </c>
      <c r="G33" s="24">
        <v>15078.96</v>
      </c>
      <c r="H33" s="24">
        <v>1.23</v>
      </c>
      <c r="I33" s="31">
        <v>7.52</v>
      </c>
      <c r="J33" s="31"/>
      <c r="K33" s="35" t="s">
        <v>590</v>
      </c>
    </row>
    <row r="34" spans="2:11" x14ac:dyDescent="0.35">
      <c r="B34" s="8" t="s">
        <v>2396</v>
      </c>
      <c r="C34" s="57" t="s">
        <v>1099</v>
      </c>
      <c r="D34" s="54" t="s">
        <v>2397</v>
      </c>
      <c r="E34" s="6" t="s">
        <v>631</v>
      </c>
      <c r="F34" s="19">
        <v>15000</v>
      </c>
      <c r="G34" s="24">
        <v>15027.02</v>
      </c>
      <c r="H34" s="24">
        <v>1.23</v>
      </c>
      <c r="I34" s="31">
        <v>7.86</v>
      </c>
      <c r="J34" s="31"/>
      <c r="K34" s="35" t="s">
        <v>590</v>
      </c>
    </row>
    <row r="35" spans="2:11" x14ac:dyDescent="0.35">
      <c r="B35" s="8" t="s">
        <v>2398</v>
      </c>
      <c r="C35" s="57" t="s">
        <v>609</v>
      </c>
      <c r="D35" s="54" t="s">
        <v>2399</v>
      </c>
      <c r="E35" s="6" t="s">
        <v>611</v>
      </c>
      <c r="F35" s="19">
        <v>15000</v>
      </c>
      <c r="G35" s="24">
        <v>15012.33</v>
      </c>
      <c r="H35" s="24">
        <v>1.23</v>
      </c>
      <c r="I35" s="31">
        <v>7.7549999999999999</v>
      </c>
      <c r="J35" s="31"/>
      <c r="K35" s="35" t="s">
        <v>590</v>
      </c>
    </row>
    <row r="36" spans="2:11" x14ac:dyDescent="0.35">
      <c r="B36" s="8" t="s">
        <v>2400</v>
      </c>
      <c r="C36" s="57" t="s">
        <v>2401</v>
      </c>
      <c r="D36" s="54" t="s">
        <v>2402</v>
      </c>
      <c r="E36" s="6" t="s">
        <v>611</v>
      </c>
      <c r="F36" s="19">
        <v>1450</v>
      </c>
      <c r="G36" s="24">
        <v>14325.3</v>
      </c>
      <c r="H36" s="24">
        <v>1.17</v>
      </c>
      <c r="I36" s="31">
        <v>7.7850000000000001</v>
      </c>
      <c r="J36" s="31"/>
      <c r="K36" s="35" t="s">
        <v>590</v>
      </c>
    </row>
    <row r="37" spans="2:11" x14ac:dyDescent="0.35">
      <c r="B37" s="8" t="s">
        <v>2403</v>
      </c>
      <c r="C37" s="57" t="s">
        <v>1810</v>
      </c>
      <c r="D37" s="54" t="s">
        <v>2404</v>
      </c>
      <c r="E37" s="6" t="s">
        <v>611</v>
      </c>
      <c r="F37" s="19">
        <v>12500</v>
      </c>
      <c r="G37" s="24">
        <v>12528.49</v>
      </c>
      <c r="H37" s="24">
        <v>1.02</v>
      </c>
      <c r="I37" s="31">
        <v>7.62</v>
      </c>
      <c r="J37" s="31"/>
      <c r="K37" s="35"/>
    </row>
    <row r="38" spans="2:11" x14ac:dyDescent="0.35">
      <c r="B38" s="8" t="s">
        <v>2405</v>
      </c>
      <c r="C38" s="57" t="s">
        <v>1810</v>
      </c>
      <c r="D38" s="54" t="s">
        <v>2406</v>
      </c>
      <c r="E38" s="6" t="s">
        <v>611</v>
      </c>
      <c r="F38" s="19">
        <v>12500</v>
      </c>
      <c r="G38" s="24">
        <v>12494.94</v>
      </c>
      <c r="H38" s="24">
        <v>1.02</v>
      </c>
      <c r="I38" s="31">
        <v>7.62</v>
      </c>
      <c r="J38" s="31"/>
      <c r="K38" s="35" t="s">
        <v>590</v>
      </c>
    </row>
    <row r="39" spans="2:11" x14ac:dyDescent="0.35">
      <c r="B39" s="8" t="s">
        <v>2407</v>
      </c>
      <c r="C39" s="57" t="s">
        <v>1257</v>
      </c>
      <c r="D39" s="54" t="s">
        <v>2408</v>
      </c>
      <c r="E39" s="6" t="s">
        <v>611</v>
      </c>
      <c r="F39" s="19">
        <v>12500</v>
      </c>
      <c r="G39" s="24">
        <v>12481.63</v>
      </c>
      <c r="H39" s="24">
        <v>1.02</v>
      </c>
      <c r="I39" s="31">
        <v>7.75</v>
      </c>
      <c r="J39" s="31"/>
      <c r="K39" s="35" t="s">
        <v>590</v>
      </c>
    </row>
    <row r="40" spans="2:11" x14ac:dyDescent="0.35">
      <c r="B40" s="8" t="s">
        <v>2409</v>
      </c>
      <c r="C40" s="57" t="s">
        <v>1810</v>
      </c>
      <c r="D40" s="54" t="s">
        <v>2410</v>
      </c>
      <c r="E40" s="6" t="s">
        <v>611</v>
      </c>
      <c r="F40" s="19">
        <v>1250</v>
      </c>
      <c r="G40" s="24">
        <v>12475.58</v>
      </c>
      <c r="H40" s="24">
        <v>1.02</v>
      </c>
      <c r="I40" s="31">
        <v>7.72</v>
      </c>
      <c r="J40" s="31"/>
      <c r="K40" s="35"/>
    </row>
    <row r="41" spans="2:11" x14ac:dyDescent="0.35">
      <c r="B41" s="8" t="s">
        <v>2411</v>
      </c>
      <c r="C41" s="57" t="s">
        <v>609</v>
      </c>
      <c r="D41" s="54" t="s">
        <v>2412</v>
      </c>
      <c r="E41" s="6" t="s">
        <v>611</v>
      </c>
      <c r="F41" s="19">
        <v>1250</v>
      </c>
      <c r="G41" s="24">
        <v>12470.78</v>
      </c>
      <c r="H41" s="24">
        <v>1.02</v>
      </c>
      <c r="I41" s="31">
        <v>7.8023999999999996</v>
      </c>
      <c r="J41" s="31"/>
      <c r="K41" s="35"/>
    </row>
    <row r="42" spans="2:11" x14ac:dyDescent="0.35">
      <c r="B42" s="8" t="s">
        <v>2413</v>
      </c>
      <c r="C42" s="57" t="s">
        <v>616</v>
      </c>
      <c r="D42" s="54" t="s">
        <v>2414</v>
      </c>
      <c r="E42" s="6" t="s">
        <v>611</v>
      </c>
      <c r="F42" s="19">
        <v>12500</v>
      </c>
      <c r="G42" s="24">
        <v>12469.38</v>
      </c>
      <c r="H42" s="24">
        <v>1.02</v>
      </c>
      <c r="I42" s="31">
        <v>7.6117999999999997</v>
      </c>
      <c r="J42" s="31"/>
      <c r="K42" s="35"/>
    </row>
    <row r="43" spans="2:11" x14ac:dyDescent="0.35">
      <c r="B43" s="8" t="s">
        <v>1828</v>
      </c>
      <c r="C43" s="57" t="s">
        <v>609</v>
      </c>
      <c r="D43" s="54" t="s">
        <v>1829</v>
      </c>
      <c r="E43" s="6" t="s">
        <v>611</v>
      </c>
      <c r="F43" s="19">
        <v>1250</v>
      </c>
      <c r="G43" s="24">
        <v>12454.2</v>
      </c>
      <c r="H43" s="24">
        <v>1.02</v>
      </c>
      <c r="I43" s="31">
        <v>7.82</v>
      </c>
      <c r="J43" s="31"/>
      <c r="K43" s="35" t="s">
        <v>590</v>
      </c>
    </row>
    <row r="44" spans="2:11" x14ac:dyDescent="0.35">
      <c r="B44" s="8" t="s">
        <v>2415</v>
      </c>
      <c r="C44" s="57" t="s">
        <v>685</v>
      </c>
      <c r="D44" s="54" t="s">
        <v>2416</v>
      </c>
      <c r="E44" s="6" t="s">
        <v>631</v>
      </c>
      <c r="F44" s="19">
        <v>10000</v>
      </c>
      <c r="G44" s="24">
        <v>10024.85</v>
      </c>
      <c r="H44" s="24">
        <v>0.82</v>
      </c>
      <c r="I44" s="31">
        <v>7.49</v>
      </c>
      <c r="J44" s="31"/>
      <c r="K44" s="35" t="s">
        <v>590</v>
      </c>
    </row>
    <row r="45" spans="2:11" x14ac:dyDescent="0.35">
      <c r="B45" s="8" t="s">
        <v>2417</v>
      </c>
      <c r="C45" s="57" t="s">
        <v>609</v>
      </c>
      <c r="D45" s="54" t="s">
        <v>2418</v>
      </c>
      <c r="E45" s="6" t="s">
        <v>611</v>
      </c>
      <c r="F45" s="19">
        <v>1000</v>
      </c>
      <c r="G45" s="24">
        <v>9996</v>
      </c>
      <c r="H45" s="24">
        <v>0.82</v>
      </c>
      <c r="I45" s="31">
        <v>7.835</v>
      </c>
      <c r="J45" s="31"/>
      <c r="K45" s="35" t="s">
        <v>590</v>
      </c>
    </row>
    <row r="46" spans="2:11" x14ac:dyDescent="0.35">
      <c r="B46" s="8" t="s">
        <v>2419</v>
      </c>
      <c r="C46" s="57" t="s">
        <v>2420</v>
      </c>
      <c r="D46" s="54" t="s">
        <v>2421</v>
      </c>
      <c r="E46" s="6" t="s">
        <v>1764</v>
      </c>
      <c r="F46" s="19">
        <v>1000</v>
      </c>
      <c r="G46" s="24">
        <v>9993.77</v>
      </c>
      <c r="H46" s="24">
        <v>0.82</v>
      </c>
      <c r="I46" s="31">
        <v>7.8550000000000004</v>
      </c>
      <c r="J46" s="31"/>
      <c r="K46" s="35" t="s">
        <v>590</v>
      </c>
    </row>
    <row r="47" spans="2:11" x14ac:dyDescent="0.35">
      <c r="B47" s="8" t="s">
        <v>2422</v>
      </c>
      <c r="C47" s="57" t="s">
        <v>1099</v>
      </c>
      <c r="D47" s="54" t="s">
        <v>2423</v>
      </c>
      <c r="E47" s="6" t="s">
        <v>631</v>
      </c>
      <c r="F47" s="19">
        <v>10000</v>
      </c>
      <c r="G47" s="24">
        <v>9985.69</v>
      </c>
      <c r="H47" s="24">
        <v>0.81</v>
      </c>
      <c r="I47" s="31">
        <v>7.9001000000000001</v>
      </c>
      <c r="J47" s="31"/>
      <c r="K47" s="35" t="s">
        <v>590</v>
      </c>
    </row>
    <row r="48" spans="2:11" x14ac:dyDescent="0.35">
      <c r="B48" s="8" t="s">
        <v>2424</v>
      </c>
      <c r="C48" s="57" t="s">
        <v>1751</v>
      </c>
      <c r="D48" s="54" t="s">
        <v>2425</v>
      </c>
      <c r="E48" s="6" t="s">
        <v>611</v>
      </c>
      <c r="F48" s="19">
        <v>1000</v>
      </c>
      <c r="G48" s="24">
        <v>9974.08</v>
      </c>
      <c r="H48" s="24">
        <v>0.81</v>
      </c>
      <c r="I48" s="31">
        <v>7.9249999999999998</v>
      </c>
      <c r="J48" s="31"/>
      <c r="K48" s="35" t="s">
        <v>590</v>
      </c>
    </row>
    <row r="49" spans="2:11" x14ac:dyDescent="0.35">
      <c r="B49" s="8" t="s">
        <v>2426</v>
      </c>
      <c r="C49" s="57" t="s">
        <v>2427</v>
      </c>
      <c r="D49" s="54" t="s">
        <v>2428</v>
      </c>
      <c r="E49" s="6" t="s">
        <v>631</v>
      </c>
      <c r="F49" s="19">
        <v>10000</v>
      </c>
      <c r="G49" s="24">
        <v>9605.5</v>
      </c>
      <c r="H49" s="24">
        <v>0.78</v>
      </c>
      <c r="I49" s="31">
        <v>8.19</v>
      </c>
      <c r="J49" s="31"/>
      <c r="K49" s="35" t="s">
        <v>590</v>
      </c>
    </row>
    <row r="50" spans="2:11" x14ac:dyDescent="0.35">
      <c r="B50" s="8" t="s">
        <v>2429</v>
      </c>
      <c r="C50" s="57" t="s">
        <v>808</v>
      </c>
      <c r="D50" s="54" t="s">
        <v>2430</v>
      </c>
      <c r="E50" s="6" t="s">
        <v>611</v>
      </c>
      <c r="F50" s="19">
        <v>9500</v>
      </c>
      <c r="G50" s="24">
        <v>9497.33</v>
      </c>
      <c r="H50" s="24">
        <v>0.78</v>
      </c>
      <c r="I50" s="31">
        <v>7.7149999999999999</v>
      </c>
      <c r="J50" s="31"/>
      <c r="K50" s="35" t="s">
        <v>590</v>
      </c>
    </row>
    <row r="51" spans="2:11" x14ac:dyDescent="0.35">
      <c r="B51" s="8" t="s">
        <v>1812</v>
      </c>
      <c r="C51" s="57" t="s">
        <v>1751</v>
      </c>
      <c r="D51" s="54" t="s">
        <v>1813</v>
      </c>
      <c r="E51" s="6" t="s">
        <v>611</v>
      </c>
      <c r="F51" s="19">
        <v>8000</v>
      </c>
      <c r="G51" s="24">
        <v>8005.7</v>
      </c>
      <c r="H51" s="24">
        <v>0.65</v>
      </c>
      <c r="I51" s="31">
        <v>7.8998999999999997</v>
      </c>
      <c r="J51" s="31"/>
      <c r="K51" s="35" t="s">
        <v>590</v>
      </c>
    </row>
    <row r="52" spans="2:11" x14ac:dyDescent="0.35">
      <c r="B52" s="8" t="s">
        <v>2431</v>
      </c>
      <c r="C52" s="57" t="s">
        <v>394</v>
      </c>
      <c r="D52" s="54" t="s">
        <v>2432</v>
      </c>
      <c r="E52" s="6" t="s">
        <v>611</v>
      </c>
      <c r="F52" s="19">
        <v>7500</v>
      </c>
      <c r="G52" s="24">
        <v>7526.41</v>
      </c>
      <c r="H52" s="24">
        <v>0.61</v>
      </c>
      <c r="I52" s="31">
        <v>7.88</v>
      </c>
      <c r="J52" s="31"/>
      <c r="K52" s="35" t="s">
        <v>590</v>
      </c>
    </row>
    <row r="53" spans="2:11" x14ac:dyDescent="0.35">
      <c r="B53" s="8" t="s">
        <v>2433</v>
      </c>
      <c r="C53" s="57" t="s">
        <v>685</v>
      </c>
      <c r="D53" s="54" t="s">
        <v>2434</v>
      </c>
      <c r="E53" s="6" t="s">
        <v>611</v>
      </c>
      <c r="F53" s="19">
        <v>7500</v>
      </c>
      <c r="G53" s="24">
        <v>7494.51</v>
      </c>
      <c r="H53" s="24">
        <v>0.61</v>
      </c>
      <c r="I53" s="31">
        <v>7.6550000000000002</v>
      </c>
      <c r="J53" s="31"/>
      <c r="K53" s="35" t="s">
        <v>590</v>
      </c>
    </row>
    <row r="54" spans="2:11" x14ac:dyDescent="0.35">
      <c r="B54" s="8" t="s">
        <v>2435</v>
      </c>
      <c r="C54" s="57" t="s">
        <v>1257</v>
      </c>
      <c r="D54" s="54" t="s">
        <v>2436</v>
      </c>
      <c r="E54" s="6" t="s">
        <v>631</v>
      </c>
      <c r="F54" s="19">
        <v>750</v>
      </c>
      <c r="G54" s="24">
        <v>7460.2</v>
      </c>
      <c r="H54" s="24">
        <v>0.61</v>
      </c>
      <c r="I54" s="31">
        <v>7.75</v>
      </c>
      <c r="J54" s="31"/>
      <c r="K54" s="35" t="s">
        <v>590</v>
      </c>
    </row>
    <row r="55" spans="2:11" x14ac:dyDescent="0.35">
      <c r="B55" s="8" t="s">
        <v>2437</v>
      </c>
      <c r="C55" s="57" t="s">
        <v>616</v>
      </c>
      <c r="D55" s="54" t="s">
        <v>2438</v>
      </c>
      <c r="E55" s="6" t="s">
        <v>611</v>
      </c>
      <c r="F55" s="19">
        <v>700</v>
      </c>
      <c r="G55" s="24">
        <v>6978.81</v>
      </c>
      <c r="H55" s="24">
        <v>0.56999999999999995</v>
      </c>
      <c r="I55" s="31">
        <v>7.7247000000000003</v>
      </c>
      <c r="J55" s="31"/>
      <c r="K55" s="35"/>
    </row>
    <row r="56" spans="2:11" x14ac:dyDescent="0.35">
      <c r="B56" s="8" t="s">
        <v>2439</v>
      </c>
      <c r="C56" s="57" t="s">
        <v>1099</v>
      </c>
      <c r="D56" s="54" t="s">
        <v>2440</v>
      </c>
      <c r="E56" s="6" t="s">
        <v>631</v>
      </c>
      <c r="F56" s="19">
        <v>650</v>
      </c>
      <c r="G56" s="24">
        <v>6494.74</v>
      </c>
      <c r="H56" s="24">
        <v>0.53</v>
      </c>
      <c r="I56" s="31">
        <v>7.89</v>
      </c>
      <c r="J56" s="31"/>
      <c r="K56" s="35" t="s">
        <v>590</v>
      </c>
    </row>
    <row r="57" spans="2:11" x14ac:dyDescent="0.35">
      <c r="B57" s="8" t="s">
        <v>1776</v>
      </c>
      <c r="C57" s="57" t="s">
        <v>647</v>
      </c>
      <c r="D57" s="54" t="s">
        <v>1777</v>
      </c>
      <c r="E57" s="6" t="s">
        <v>611</v>
      </c>
      <c r="F57" s="19">
        <v>600</v>
      </c>
      <c r="G57" s="24">
        <v>5917.03</v>
      </c>
      <c r="H57" s="24">
        <v>0.48</v>
      </c>
      <c r="I57" s="31">
        <v>7.9031000000000002</v>
      </c>
      <c r="J57" s="31"/>
      <c r="K57" s="35" t="s">
        <v>590</v>
      </c>
    </row>
    <row r="58" spans="2:11" x14ac:dyDescent="0.35">
      <c r="B58" s="8" t="s">
        <v>2441</v>
      </c>
      <c r="C58" s="57" t="s">
        <v>592</v>
      </c>
      <c r="D58" s="54" t="s">
        <v>2442</v>
      </c>
      <c r="E58" s="6" t="s">
        <v>594</v>
      </c>
      <c r="F58" s="19">
        <v>550</v>
      </c>
      <c r="G58" s="24">
        <v>5504.82</v>
      </c>
      <c r="H58" s="24">
        <v>0.45</v>
      </c>
      <c r="I58" s="31">
        <v>8.3899000000000008</v>
      </c>
      <c r="J58" s="31"/>
      <c r="K58" s="35" t="s">
        <v>590</v>
      </c>
    </row>
    <row r="59" spans="2:11" x14ac:dyDescent="0.35">
      <c r="B59" s="8" t="s">
        <v>2312</v>
      </c>
      <c r="C59" s="57" t="s">
        <v>592</v>
      </c>
      <c r="D59" s="54" t="s">
        <v>2313</v>
      </c>
      <c r="E59" s="6" t="s">
        <v>594</v>
      </c>
      <c r="F59" s="19">
        <v>5000</v>
      </c>
      <c r="G59" s="24">
        <v>5015.25</v>
      </c>
      <c r="H59" s="24">
        <v>0.41</v>
      </c>
      <c r="I59" s="31">
        <v>8.39</v>
      </c>
      <c r="J59" s="31"/>
      <c r="K59" s="35" t="s">
        <v>590</v>
      </c>
    </row>
    <row r="60" spans="2:11" x14ac:dyDescent="0.35">
      <c r="B60" s="8" t="s">
        <v>2443</v>
      </c>
      <c r="C60" s="57" t="s">
        <v>525</v>
      </c>
      <c r="D60" s="54" t="s">
        <v>2444</v>
      </c>
      <c r="E60" s="6" t="s">
        <v>611</v>
      </c>
      <c r="F60" s="19">
        <v>500</v>
      </c>
      <c r="G60" s="24">
        <v>5004.4399999999996</v>
      </c>
      <c r="H60" s="24">
        <v>0.41</v>
      </c>
      <c r="I60" s="31">
        <v>7.89</v>
      </c>
      <c r="J60" s="31"/>
      <c r="K60" s="35" t="s">
        <v>590</v>
      </c>
    </row>
    <row r="61" spans="2:11" x14ac:dyDescent="0.35">
      <c r="B61" s="8" t="s">
        <v>2445</v>
      </c>
      <c r="C61" s="57" t="s">
        <v>2446</v>
      </c>
      <c r="D61" s="54" t="s">
        <v>2447</v>
      </c>
      <c r="E61" s="6" t="s">
        <v>611</v>
      </c>
      <c r="F61" s="19">
        <v>5000</v>
      </c>
      <c r="G61" s="24">
        <v>4998.93</v>
      </c>
      <c r="H61" s="24">
        <v>0.41</v>
      </c>
      <c r="I61" s="31">
        <v>7.69</v>
      </c>
      <c r="J61" s="31"/>
      <c r="K61" s="35" t="s">
        <v>590</v>
      </c>
    </row>
    <row r="62" spans="2:11" x14ac:dyDescent="0.35">
      <c r="B62" s="8" t="s">
        <v>1807</v>
      </c>
      <c r="C62" s="57" t="s">
        <v>616</v>
      </c>
      <c r="D62" s="54" t="s">
        <v>1808</v>
      </c>
      <c r="E62" s="6" t="s">
        <v>611</v>
      </c>
      <c r="F62" s="19">
        <v>500</v>
      </c>
      <c r="G62" s="24">
        <v>4944.79</v>
      </c>
      <c r="H62" s="24">
        <v>0.4</v>
      </c>
      <c r="I62" s="31">
        <v>7.8000999999999996</v>
      </c>
      <c r="J62" s="31"/>
      <c r="K62" s="35" t="s">
        <v>590</v>
      </c>
    </row>
    <row r="63" spans="2:11" x14ac:dyDescent="0.35">
      <c r="B63" s="8" t="s">
        <v>2448</v>
      </c>
      <c r="C63" s="57" t="s">
        <v>1810</v>
      </c>
      <c r="D63" s="54" t="s">
        <v>2449</v>
      </c>
      <c r="E63" s="6" t="s">
        <v>611</v>
      </c>
      <c r="F63" s="19">
        <v>500</v>
      </c>
      <c r="G63" s="24">
        <v>4888.13</v>
      </c>
      <c r="H63" s="24">
        <v>0.4</v>
      </c>
      <c r="I63" s="31">
        <v>7.62</v>
      </c>
      <c r="J63" s="31"/>
      <c r="K63" s="35" t="s">
        <v>590</v>
      </c>
    </row>
    <row r="64" spans="2:11" x14ac:dyDescent="0.35">
      <c r="B64" s="8" t="s">
        <v>2450</v>
      </c>
      <c r="C64" s="57" t="s">
        <v>609</v>
      </c>
      <c r="D64" s="54" t="s">
        <v>2451</v>
      </c>
      <c r="E64" s="6" t="s">
        <v>611</v>
      </c>
      <c r="F64" s="19">
        <v>500</v>
      </c>
      <c r="G64" s="24">
        <v>4886.8500000000004</v>
      </c>
      <c r="H64" s="24">
        <v>0.4</v>
      </c>
      <c r="I64" s="31">
        <v>7.7549999999999999</v>
      </c>
      <c r="J64" s="31"/>
      <c r="K64" s="35" t="s">
        <v>590</v>
      </c>
    </row>
    <row r="65" spans="2:11" x14ac:dyDescent="0.35">
      <c r="B65" s="8" t="s">
        <v>2452</v>
      </c>
      <c r="C65" s="57" t="s">
        <v>87</v>
      </c>
      <c r="D65" s="54" t="s">
        <v>2453</v>
      </c>
      <c r="E65" s="6" t="s">
        <v>621</v>
      </c>
      <c r="F65" s="19">
        <v>450000</v>
      </c>
      <c r="G65" s="24">
        <v>4507.2700000000004</v>
      </c>
      <c r="H65" s="24">
        <v>0.37</v>
      </c>
      <c r="I65" s="31">
        <v>8.1477000000000004</v>
      </c>
      <c r="J65" s="31"/>
      <c r="K65" s="35" t="s">
        <v>590</v>
      </c>
    </row>
    <row r="66" spans="2:11" x14ac:dyDescent="0.35">
      <c r="B66" s="8" t="s">
        <v>2454</v>
      </c>
      <c r="C66" s="57" t="s">
        <v>685</v>
      </c>
      <c r="D66" s="54" t="s">
        <v>2455</v>
      </c>
      <c r="E66" s="6" t="s">
        <v>611</v>
      </c>
      <c r="F66" s="19">
        <v>450</v>
      </c>
      <c r="G66" s="24">
        <v>4425.97</v>
      </c>
      <c r="H66" s="24">
        <v>0.36</v>
      </c>
      <c r="I66" s="31">
        <v>7.7154999999999996</v>
      </c>
      <c r="J66" s="31"/>
      <c r="K66" s="35" t="s">
        <v>590</v>
      </c>
    </row>
    <row r="67" spans="2:11" x14ac:dyDescent="0.35">
      <c r="B67" s="8" t="s">
        <v>2456</v>
      </c>
      <c r="C67" s="57" t="s">
        <v>616</v>
      </c>
      <c r="D67" s="54" t="s">
        <v>2457</v>
      </c>
      <c r="E67" s="6" t="s">
        <v>611</v>
      </c>
      <c r="F67" s="19">
        <v>3700</v>
      </c>
      <c r="G67" s="24">
        <v>3691.14</v>
      </c>
      <c r="H67" s="24">
        <v>0.3</v>
      </c>
      <c r="I67" s="31">
        <v>7.62</v>
      </c>
      <c r="J67" s="31"/>
      <c r="K67" s="35"/>
    </row>
    <row r="68" spans="2:11" x14ac:dyDescent="0.35">
      <c r="B68" s="8" t="s">
        <v>2458</v>
      </c>
      <c r="C68" s="57" t="s">
        <v>1743</v>
      </c>
      <c r="D68" s="54" t="s">
        <v>2459</v>
      </c>
      <c r="E68" s="6" t="s">
        <v>628</v>
      </c>
      <c r="F68" s="19">
        <v>350</v>
      </c>
      <c r="G68" s="24">
        <v>3489.55</v>
      </c>
      <c r="H68" s="24">
        <v>0.28000000000000003</v>
      </c>
      <c r="I68" s="31">
        <v>7.9699</v>
      </c>
      <c r="J68" s="31"/>
      <c r="K68" s="35" t="s">
        <v>590</v>
      </c>
    </row>
    <row r="69" spans="2:11" x14ac:dyDescent="0.35">
      <c r="B69" s="8" t="s">
        <v>2460</v>
      </c>
      <c r="C69" s="57" t="s">
        <v>87</v>
      </c>
      <c r="D69" s="54" t="s">
        <v>2461</v>
      </c>
      <c r="E69" s="6" t="s">
        <v>621</v>
      </c>
      <c r="F69" s="19">
        <v>300</v>
      </c>
      <c r="G69" s="24">
        <v>3002.96</v>
      </c>
      <c r="H69" s="24">
        <v>0.25</v>
      </c>
      <c r="I69" s="31">
        <v>8.1826000000000008</v>
      </c>
      <c r="J69" s="31"/>
      <c r="K69" s="35" t="s">
        <v>590</v>
      </c>
    </row>
    <row r="70" spans="2:11" x14ac:dyDescent="0.35">
      <c r="B70" s="8" t="s">
        <v>2462</v>
      </c>
      <c r="C70" s="57" t="s">
        <v>87</v>
      </c>
      <c r="D70" s="54" t="s">
        <v>2463</v>
      </c>
      <c r="E70" s="6" t="s">
        <v>621</v>
      </c>
      <c r="F70" s="19">
        <v>300</v>
      </c>
      <c r="G70" s="24">
        <v>3000.54</v>
      </c>
      <c r="H70" s="24">
        <v>0.24</v>
      </c>
      <c r="I70" s="31">
        <v>8.1826000000000008</v>
      </c>
      <c r="J70" s="31"/>
      <c r="K70" s="35" t="s">
        <v>590</v>
      </c>
    </row>
    <row r="71" spans="2:11" x14ac:dyDescent="0.35">
      <c r="B71" s="8" t="s">
        <v>2464</v>
      </c>
      <c r="C71" s="57" t="s">
        <v>2310</v>
      </c>
      <c r="D71" s="54" t="s">
        <v>2465</v>
      </c>
      <c r="E71" s="6" t="s">
        <v>611</v>
      </c>
      <c r="F71" s="19">
        <v>2500</v>
      </c>
      <c r="G71" s="24">
        <v>2509.2199999999998</v>
      </c>
      <c r="H71" s="24">
        <v>0.2</v>
      </c>
      <c r="I71" s="31">
        <v>7.9050000000000002</v>
      </c>
      <c r="J71" s="31"/>
      <c r="K71" s="35" t="s">
        <v>590</v>
      </c>
    </row>
    <row r="72" spans="2:11" x14ac:dyDescent="0.35">
      <c r="B72" s="8" t="s">
        <v>2466</v>
      </c>
      <c r="C72" s="57" t="s">
        <v>1751</v>
      </c>
      <c r="D72" s="54" t="s">
        <v>2467</v>
      </c>
      <c r="E72" s="6" t="s">
        <v>611</v>
      </c>
      <c r="F72" s="19">
        <v>2500</v>
      </c>
      <c r="G72" s="24">
        <v>2500.23</v>
      </c>
      <c r="H72" s="24">
        <v>0.2</v>
      </c>
      <c r="I72" s="31">
        <v>7.95</v>
      </c>
      <c r="J72" s="31"/>
      <c r="K72" s="35" t="s">
        <v>590</v>
      </c>
    </row>
    <row r="73" spans="2:11" x14ac:dyDescent="0.35">
      <c r="B73" s="8" t="s">
        <v>2468</v>
      </c>
      <c r="C73" s="57" t="s">
        <v>87</v>
      </c>
      <c r="D73" s="54" t="s">
        <v>2469</v>
      </c>
      <c r="E73" s="6" t="s">
        <v>621</v>
      </c>
      <c r="F73" s="19">
        <v>2500</v>
      </c>
      <c r="G73" s="24">
        <v>2500.1799999999998</v>
      </c>
      <c r="H73" s="24">
        <v>0.2</v>
      </c>
      <c r="I73" s="31">
        <v>8.1875999999999998</v>
      </c>
      <c r="J73" s="31"/>
      <c r="K73" s="35" t="s">
        <v>590</v>
      </c>
    </row>
    <row r="74" spans="2:11" x14ac:dyDescent="0.35">
      <c r="B74" s="8" t="s">
        <v>2470</v>
      </c>
      <c r="C74" s="57" t="s">
        <v>1257</v>
      </c>
      <c r="D74" s="54" t="s">
        <v>2471</v>
      </c>
      <c r="E74" s="6" t="s">
        <v>631</v>
      </c>
      <c r="F74" s="19">
        <v>250</v>
      </c>
      <c r="G74" s="24">
        <v>2494.73</v>
      </c>
      <c r="H74" s="24">
        <v>0.2</v>
      </c>
      <c r="I74" s="31">
        <v>7.7649999999999997</v>
      </c>
      <c r="J74" s="31"/>
      <c r="K74" s="35" t="s">
        <v>590</v>
      </c>
    </row>
    <row r="75" spans="2:11" x14ac:dyDescent="0.35">
      <c r="B75" s="8" t="s">
        <v>1809</v>
      </c>
      <c r="C75" s="57" t="s">
        <v>1810</v>
      </c>
      <c r="D75" s="54" t="s">
        <v>1811</v>
      </c>
      <c r="E75" s="6" t="s">
        <v>611</v>
      </c>
      <c r="F75" s="19">
        <v>250</v>
      </c>
      <c r="G75" s="24">
        <v>2493.5700000000002</v>
      </c>
      <c r="H75" s="24">
        <v>0.2</v>
      </c>
      <c r="I75" s="31">
        <v>7.6599000000000004</v>
      </c>
      <c r="J75" s="31"/>
      <c r="K75" s="35" t="s">
        <v>590</v>
      </c>
    </row>
    <row r="76" spans="2:11" x14ac:dyDescent="0.35">
      <c r="B76" s="8" t="s">
        <v>2472</v>
      </c>
      <c r="C76" s="57" t="s">
        <v>1810</v>
      </c>
      <c r="D76" s="54" t="s">
        <v>2473</v>
      </c>
      <c r="E76" s="6" t="s">
        <v>611</v>
      </c>
      <c r="F76" s="19">
        <v>250</v>
      </c>
      <c r="G76" s="24">
        <v>2488.66</v>
      </c>
      <c r="H76" s="24">
        <v>0.2</v>
      </c>
      <c r="I76" s="31">
        <v>7.78</v>
      </c>
      <c r="J76" s="31"/>
      <c r="K76" s="35"/>
    </row>
    <row r="77" spans="2:11" x14ac:dyDescent="0.35">
      <c r="B77" s="8" t="s">
        <v>2474</v>
      </c>
      <c r="C77" s="57" t="s">
        <v>2475</v>
      </c>
      <c r="D77" s="54" t="s">
        <v>2476</v>
      </c>
      <c r="E77" s="6" t="s">
        <v>611</v>
      </c>
      <c r="F77" s="19">
        <v>250</v>
      </c>
      <c r="G77" s="24">
        <v>2480.8200000000002</v>
      </c>
      <c r="H77" s="24">
        <v>0.2</v>
      </c>
      <c r="I77" s="31">
        <v>8.4398999999999997</v>
      </c>
      <c r="J77" s="31"/>
      <c r="K77" s="35" t="s">
        <v>590</v>
      </c>
    </row>
    <row r="78" spans="2:11" x14ac:dyDescent="0.35">
      <c r="C78" s="58" t="s">
        <v>171</v>
      </c>
      <c r="D78" s="54"/>
      <c r="E78" s="6"/>
      <c r="F78" s="19"/>
      <c r="G78" s="25">
        <v>736200.01</v>
      </c>
      <c r="H78" s="25">
        <v>60.05</v>
      </c>
      <c r="I78" s="31"/>
      <c r="J78" s="31"/>
      <c r="K78" s="35"/>
    </row>
    <row r="79" spans="2:11" x14ac:dyDescent="0.35">
      <c r="C79" s="57"/>
      <c r="D79" s="54"/>
      <c r="E79" s="6"/>
      <c r="F79" s="19"/>
      <c r="G79" s="24"/>
      <c r="H79" s="24"/>
      <c r="I79" s="31"/>
      <c r="J79" s="31"/>
      <c r="K79" s="35"/>
    </row>
    <row r="80" spans="2:11" x14ac:dyDescent="0.35">
      <c r="C80" s="58" t="s">
        <v>7</v>
      </c>
      <c r="D80" s="54"/>
      <c r="E80" s="6"/>
      <c r="F80" s="19"/>
      <c r="G80" s="24" t="s">
        <v>2</v>
      </c>
      <c r="H80" s="24" t="s">
        <v>2</v>
      </c>
      <c r="I80" s="31"/>
      <c r="J80" s="31"/>
      <c r="K80" s="35"/>
    </row>
    <row r="81" spans="2:11" x14ac:dyDescent="0.35">
      <c r="C81" s="57"/>
      <c r="D81" s="54"/>
      <c r="E81" s="6"/>
      <c r="F81" s="19"/>
      <c r="G81" s="24"/>
      <c r="H81" s="24"/>
      <c r="I81" s="31"/>
      <c r="J81" s="31"/>
      <c r="K81" s="35"/>
    </row>
    <row r="82" spans="2:11" x14ac:dyDescent="0.35">
      <c r="C82" s="59" t="s">
        <v>8</v>
      </c>
      <c r="D82" s="54"/>
      <c r="E82" s="6"/>
      <c r="F82" s="19"/>
      <c r="G82" s="24"/>
      <c r="H82" s="24"/>
      <c r="I82" s="31"/>
      <c r="J82" s="31"/>
      <c r="K82" s="35"/>
    </row>
    <row r="83" spans="2:11" x14ac:dyDescent="0.35">
      <c r="B83" s="8" t="s">
        <v>1860</v>
      </c>
      <c r="C83" s="57" t="s">
        <v>4937</v>
      </c>
      <c r="D83" s="54" t="s">
        <v>1861</v>
      </c>
      <c r="E83" s="6" t="s">
        <v>695</v>
      </c>
      <c r="F83" s="19">
        <v>327</v>
      </c>
      <c r="G83" s="24">
        <v>29480.36</v>
      </c>
      <c r="H83" s="24">
        <v>2.41</v>
      </c>
      <c r="I83" s="31">
        <v>8.35</v>
      </c>
      <c r="J83" s="31"/>
      <c r="K83" s="35" t="s">
        <v>590</v>
      </c>
    </row>
    <row r="84" spans="2:11" x14ac:dyDescent="0.35">
      <c r="B84" s="8" t="s">
        <v>1862</v>
      </c>
      <c r="C84" s="57" t="s">
        <v>4938</v>
      </c>
      <c r="D84" s="54" t="s">
        <v>1863</v>
      </c>
      <c r="E84" s="6" t="s">
        <v>1864</v>
      </c>
      <c r="F84" s="19">
        <v>193</v>
      </c>
      <c r="G84" s="24">
        <v>15535.57</v>
      </c>
      <c r="H84" s="24">
        <v>1.27</v>
      </c>
      <c r="I84" s="31">
        <v>8.3350000000000009</v>
      </c>
      <c r="J84" s="31"/>
      <c r="K84" s="35" t="s">
        <v>590</v>
      </c>
    </row>
    <row r="85" spans="2:11" x14ac:dyDescent="0.35">
      <c r="B85" s="8" t="s">
        <v>2477</v>
      </c>
      <c r="C85" s="57" t="s">
        <v>4938</v>
      </c>
      <c r="D85" s="54" t="s">
        <v>2478</v>
      </c>
      <c r="E85" s="6" t="s">
        <v>1864</v>
      </c>
      <c r="F85" s="19">
        <v>99</v>
      </c>
      <c r="G85" s="24">
        <v>9443.7199999999993</v>
      </c>
      <c r="H85" s="24">
        <v>0.77</v>
      </c>
      <c r="I85" s="31">
        <v>8.3375000000000004</v>
      </c>
      <c r="J85" s="31"/>
      <c r="K85" s="35" t="s">
        <v>590</v>
      </c>
    </row>
    <row r="86" spans="2:11" x14ac:dyDescent="0.35">
      <c r="B86" s="8" t="s">
        <v>2479</v>
      </c>
      <c r="C86" s="57" t="s">
        <v>4939</v>
      </c>
      <c r="D86" s="54" t="s">
        <v>2480</v>
      </c>
      <c r="E86" s="6" t="s">
        <v>695</v>
      </c>
      <c r="F86" s="19">
        <v>50</v>
      </c>
      <c r="G86" s="24">
        <v>5018.1400000000003</v>
      </c>
      <c r="H86" s="24">
        <v>0.41</v>
      </c>
      <c r="I86" s="31">
        <v>7.9896000000000003</v>
      </c>
      <c r="J86" s="31"/>
      <c r="K86" s="35" t="s">
        <v>590</v>
      </c>
    </row>
    <row r="87" spans="2:11" x14ac:dyDescent="0.35">
      <c r="C87" s="58" t="s">
        <v>171</v>
      </c>
      <c r="D87" s="54"/>
      <c r="E87" s="6"/>
      <c r="F87" s="19"/>
      <c r="G87" s="25">
        <v>59477.79</v>
      </c>
      <c r="H87" s="25">
        <v>4.8600000000000003</v>
      </c>
      <c r="I87" s="31"/>
      <c r="J87" s="31"/>
      <c r="K87" s="35"/>
    </row>
    <row r="88" spans="2:11" x14ac:dyDescent="0.35">
      <c r="C88" s="57"/>
      <c r="D88" s="54"/>
      <c r="E88" s="6"/>
      <c r="F88" s="19"/>
      <c r="G88" s="24"/>
      <c r="H88" s="24"/>
      <c r="I88" s="31"/>
      <c r="J88" s="31"/>
      <c r="K88" s="35"/>
    </row>
    <row r="89" spans="2:11" x14ac:dyDescent="0.35">
      <c r="C89" s="59" t="s">
        <v>9</v>
      </c>
      <c r="D89" s="54"/>
      <c r="E89" s="6"/>
      <c r="F89" s="19"/>
      <c r="G89" s="24"/>
      <c r="H89" s="24"/>
      <c r="I89" s="31"/>
      <c r="J89" s="31"/>
      <c r="K89" s="35"/>
    </row>
    <row r="90" spans="2:11" x14ac:dyDescent="0.35">
      <c r="B90" s="8" t="s">
        <v>1865</v>
      </c>
      <c r="C90" s="57" t="s">
        <v>1866</v>
      </c>
      <c r="D90" s="54" t="s">
        <v>1867</v>
      </c>
      <c r="E90" s="6" t="s">
        <v>185</v>
      </c>
      <c r="F90" s="19">
        <v>130000000</v>
      </c>
      <c r="G90" s="24">
        <v>130521.95</v>
      </c>
      <c r="H90" s="24">
        <v>10.65</v>
      </c>
      <c r="I90" s="31">
        <v>0</v>
      </c>
      <c r="J90" s="31"/>
      <c r="K90" s="35"/>
    </row>
    <row r="91" spans="2:11" x14ac:dyDescent="0.35">
      <c r="B91" s="8" t="s">
        <v>1186</v>
      </c>
      <c r="C91" s="57" t="s">
        <v>1187</v>
      </c>
      <c r="D91" s="54" t="s">
        <v>1188</v>
      </c>
      <c r="E91" s="6" t="s">
        <v>185</v>
      </c>
      <c r="F91" s="19">
        <v>25000000</v>
      </c>
      <c r="G91" s="24">
        <v>25640.400000000001</v>
      </c>
      <c r="H91" s="24">
        <v>2.09</v>
      </c>
      <c r="I91" s="31">
        <v>0</v>
      </c>
      <c r="J91" s="31"/>
      <c r="K91" s="35"/>
    </row>
    <row r="92" spans="2:11" x14ac:dyDescent="0.35">
      <c r="B92" s="8" t="s">
        <v>1790</v>
      </c>
      <c r="C92" s="57" t="s">
        <v>1791</v>
      </c>
      <c r="D92" s="54" t="s">
        <v>1792</v>
      </c>
      <c r="E92" s="6" t="s">
        <v>185</v>
      </c>
      <c r="F92" s="19">
        <v>3500000</v>
      </c>
      <c r="G92" s="24">
        <v>3558.8</v>
      </c>
      <c r="H92" s="24">
        <v>0.28999999999999998</v>
      </c>
      <c r="I92" s="31">
        <v>6.7115929000000003</v>
      </c>
      <c r="J92" s="31"/>
      <c r="K92" s="35"/>
    </row>
    <row r="93" spans="2:11" x14ac:dyDescent="0.35">
      <c r="C93" s="58" t="s">
        <v>171</v>
      </c>
      <c r="D93" s="54"/>
      <c r="E93" s="6"/>
      <c r="F93" s="19"/>
      <c r="G93" s="25">
        <v>159721.15</v>
      </c>
      <c r="H93" s="25">
        <v>13.03</v>
      </c>
      <c r="I93" s="31"/>
      <c r="J93" s="31"/>
      <c r="K93" s="35"/>
    </row>
    <row r="94" spans="2:11" x14ac:dyDescent="0.35">
      <c r="C94" s="57"/>
      <c r="D94" s="54"/>
      <c r="E94" s="6"/>
      <c r="F94" s="19"/>
      <c r="G94" s="24"/>
      <c r="H94" s="24"/>
      <c r="I94" s="31"/>
      <c r="J94" s="31"/>
      <c r="K94" s="35"/>
    </row>
    <row r="95" spans="2:11" x14ac:dyDescent="0.35">
      <c r="C95" s="59" t="s">
        <v>10</v>
      </c>
      <c r="D95" s="54"/>
      <c r="E95" s="6"/>
      <c r="F95" s="19"/>
      <c r="G95" s="24"/>
      <c r="H95" s="24"/>
      <c r="I95" s="31"/>
      <c r="J95" s="31"/>
      <c r="K95" s="35"/>
    </row>
    <row r="96" spans="2:11" x14ac:dyDescent="0.35">
      <c r="B96" s="8" t="s">
        <v>2481</v>
      </c>
      <c r="C96" s="57" t="s">
        <v>2482</v>
      </c>
      <c r="D96" s="54" t="s">
        <v>2483</v>
      </c>
      <c r="E96" s="6" t="s">
        <v>185</v>
      </c>
      <c r="F96" s="19">
        <v>28994800</v>
      </c>
      <c r="G96" s="24">
        <v>28461.41</v>
      </c>
      <c r="H96" s="24">
        <v>2.3199999999999998</v>
      </c>
      <c r="I96" s="31">
        <v>7.0384346999999998</v>
      </c>
      <c r="J96" s="31"/>
      <c r="K96" s="35"/>
    </row>
    <row r="97" spans="1:11" x14ac:dyDescent="0.35">
      <c r="B97" s="8" t="s">
        <v>1435</v>
      </c>
      <c r="C97" s="57" t="s">
        <v>1436</v>
      </c>
      <c r="D97" s="54" t="s">
        <v>1437</v>
      </c>
      <c r="E97" s="6" t="s">
        <v>185</v>
      </c>
      <c r="F97" s="19">
        <v>2500000</v>
      </c>
      <c r="G97" s="24">
        <v>2511.63</v>
      </c>
      <c r="H97" s="24">
        <v>0.2</v>
      </c>
      <c r="I97" s="31">
        <v>6.7201000000000004</v>
      </c>
      <c r="J97" s="31"/>
      <c r="K97" s="35"/>
    </row>
    <row r="98" spans="1:11" x14ac:dyDescent="0.35">
      <c r="C98" s="58" t="s">
        <v>171</v>
      </c>
      <c r="D98" s="54"/>
      <c r="E98" s="6"/>
      <c r="F98" s="19"/>
      <c r="G98" s="25">
        <v>30973.040000000001</v>
      </c>
      <c r="H98" s="25">
        <v>2.52</v>
      </c>
      <c r="I98" s="31"/>
      <c r="J98" s="31"/>
      <c r="K98" s="35"/>
    </row>
    <row r="99" spans="1:11" x14ac:dyDescent="0.35">
      <c r="C99" s="57"/>
      <c r="D99" s="54"/>
      <c r="E99" s="6"/>
      <c r="F99" s="19"/>
      <c r="G99" s="24"/>
      <c r="H99" s="24"/>
      <c r="I99" s="31"/>
      <c r="J99" s="31"/>
      <c r="K99" s="35"/>
    </row>
    <row r="100" spans="1:11" x14ac:dyDescent="0.35">
      <c r="A100" s="10"/>
      <c r="B100" s="28"/>
      <c r="C100" s="58" t="s">
        <v>11</v>
      </c>
      <c r="D100" s="54"/>
      <c r="E100" s="6"/>
      <c r="F100" s="19"/>
      <c r="G100" s="24"/>
      <c r="H100" s="24"/>
      <c r="I100" s="31"/>
      <c r="J100" s="31"/>
      <c r="K100" s="35"/>
    </row>
    <row r="101" spans="1:11" x14ac:dyDescent="0.35">
      <c r="C101" s="59" t="s">
        <v>13</v>
      </c>
      <c r="D101" s="54"/>
      <c r="E101" s="6"/>
      <c r="F101" s="19"/>
      <c r="G101" s="24"/>
      <c r="H101" s="24"/>
      <c r="I101" s="31"/>
      <c r="J101" s="31"/>
      <c r="K101" s="35"/>
    </row>
    <row r="102" spans="1:11" x14ac:dyDescent="0.35">
      <c r="B102" s="8" t="s">
        <v>2484</v>
      </c>
      <c r="C102" s="57" t="s">
        <v>959</v>
      </c>
      <c r="D102" s="54" t="s">
        <v>2485</v>
      </c>
      <c r="E102" s="6" t="s">
        <v>724</v>
      </c>
      <c r="F102" s="19">
        <v>6000</v>
      </c>
      <c r="G102" s="24">
        <v>29757.72</v>
      </c>
      <c r="H102" s="24">
        <v>2.4300000000000002</v>
      </c>
      <c r="I102" s="31">
        <v>7.4298000000000002</v>
      </c>
      <c r="J102" s="31"/>
      <c r="K102" s="35" t="s">
        <v>590</v>
      </c>
    </row>
    <row r="103" spans="1:11" x14ac:dyDescent="0.35">
      <c r="B103" s="8" t="s">
        <v>2486</v>
      </c>
      <c r="C103" s="57" t="s">
        <v>1278</v>
      </c>
      <c r="D103" s="54" t="s">
        <v>2487</v>
      </c>
      <c r="E103" s="6" t="s">
        <v>720</v>
      </c>
      <c r="F103" s="19">
        <v>5000</v>
      </c>
      <c r="G103" s="24">
        <v>23987.05</v>
      </c>
      <c r="H103" s="24">
        <v>1.96</v>
      </c>
      <c r="I103" s="31">
        <v>8.0699000000000005</v>
      </c>
      <c r="J103" s="31"/>
      <c r="K103" s="35" t="s">
        <v>590</v>
      </c>
    </row>
    <row r="104" spans="1:11" x14ac:dyDescent="0.35">
      <c r="B104" s="8" t="s">
        <v>2332</v>
      </c>
      <c r="C104" s="57" t="s">
        <v>592</v>
      </c>
      <c r="D104" s="54" t="s">
        <v>2333</v>
      </c>
      <c r="E104" s="6" t="s">
        <v>720</v>
      </c>
      <c r="F104" s="19">
        <v>4000</v>
      </c>
      <c r="G104" s="24">
        <v>18899.22</v>
      </c>
      <c r="H104" s="24">
        <v>1.54</v>
      </c>
      <c r="I104" s="31">
        <v>8.24</v>
      </c>
      <c r="J104" s="31"/>
      <c r="K104" s="35"/>
    </row>
    <row r="105" spans="1:11" x14ac:dyDescent="0.35">
      <c r="B105" s="8" t="s">
        <v>1519</v>
      </c>
      <c r="C105" s="57" t="s">
        <v>1278</v>
      </c>
      <c r="D105" s="54" t="s">
        <v>1520</v>
      </c>
      <c r="E105" s="6" t="s">
        <v>720</v>
      </c>
      <c r="F105" s="19">
        <v>3000</v>
      </c>
      <c r="G105" s="24">
        <v>13935.9</v>
      </c>
      <c r="H105" s="24">
        <v>1.1399999999999999</v>
      </c>
      <c r="I105" s="31">
        <v>8.0549999999999997</v>
      </c>
      <c r="J105" s="31"/>
      <c r="K105" s="35" t="s">
        <v>590</v>
      </c>
    </row>
    <row r="106" spans="1:11" x14ac:dyDescent="0.35">
      <c r="B106" s="8" t="s">
        <v>1560</v>
      </c>
      <c r="C106" s="57" t="s">
        <v>1531</v>
      </c>
      <c r="D106" s="54" t="s">
        <v>1561</v>
      </c>
      <c r="E106" s="6" t="s">
        <v>720</v>
      </c>
      <c r="F106" s="19">
        <v>2000</v>
      </c>
      <c r="G106" s="24">
        <v>9942.74</v>
      </c>
      <c r="H106" s="24">
        <v>0.81</v>
      </c>
      <c r="I106" s="31">
        <v>8.0853999999999999</v>
      </c>
      <c r="J106" s="31"/>
      <c r="K106" s="35" t="s">
        <v>590</v>
      </c>
    </row>
    <row r="107" spans="1:11" x14ac:dyDescent="0.35">
      <c r="B107" s="8" t="s">
        <v>1570</v>
      </c>
      <c r="C107" s="57" t="s">
        <v>1544</v>
      </c>
      <c r="D107" s="54" t="s">
        <v>1571</v>
      </c>
      <c r="E107" s="6" t="s">
        <v>720</v>
      </c>
      <c r="F107" s="19">
        <v>1000</v>
      </c>
      <c r="G107" s="24">
        <v>4957.08</v>
      </c>
      <c r="H107" s="24">
        <v>0.4</v>
      </c>
      <c r="I107" s="31">
        <v>7.9006999999999996</v>
      </c>
      <c r="J107" s="31"/>
      <c r="K107" s="35" t="s">
        <v>590</v>
      </c>
    </row>
    <row r="108" spans="1:11" x14ac:dyDescent="0.35">
      <c r="C108" s="58" t="s">
        <v>171</v>
      </c>
      <c r="D108" s="54"/>
      <c r="E108" s="6"/>
      <c r="F108" s="19"/>
      <c r="G108" s="25">
        <v>101479.71</v>
      </c>
      <c r="H108" s="25">
        <v>8.2799999999999994</v>
      </c>
      <c r="I108" s="31"/>
      <c r="J108" s="31"/>
      <c r="K108" s="35"/>
    </row>
    <row r="109" spans="1:11" x14ac:dyDescent="0.35">
      <c r="C109" s="57"/>
      <c r="D109" s="54"/>
      <c r="E109" s="6"/>
      <c r="F109" s="19"/>
      <c r="G109" s="24"/>
      <c r="H109" s="24"/>
      <c r="I109" s="31"/>
      <c r="J109" s="31"/>
      <c r="K109" s="35"/>
    </row>
    <row r="110" spans="1:11" x14ac:dyDescent="0.35">
      <c r="C110" s="59" t="s">
        <v>14</v>
      </c>
      <c r="D110" s="54"/>
      <c r="E110" s="6"/>
      <c r="F110" s="19"/>
      <c r="G110" s="24"/>
      <c r="H110" s="24"/>
      <c r="I110" s="31"/>
      <c r="J110" s="31"/>
      <c r="K110" s="35"/>
    </row>
    <row r="111" spans="1:11" x14ac:dyDescent="0.35">
      <c r="B111" s="8" t="s">
        <v>1592</v>
      </c>
      <c r="C111" s="57" t="s">
        <v>59</v>
      </c>
      <c r="D111" s="54" t="s">
        <v>1593</v>
      </c>
      <c r="E111" s="6" t="s">
        <v>720</v>
      </c>
      <c r="F111" s="19">
        <v>6000</v>
      </c>
      <c r="G111" s="24">
        <v>28312.53</v>
      </c>
      <c r="H111" s="24">
        <v>2.31</v>
      </c>
      <c r="I111" s="31">
        <v>7.6600999999999999</v>
      </c>
      <c r="J111" s="31"/>
      <c r="K111" s="35" t="s">
        <v>590</v>
      </c>
    </row>
    <row r="112" spans="1:11" x14ac:dyDescent="0.35">
      <c r="B112" s="8" t="s">
        <v>1586</v>
      </c>
      <c r="C112" s="57" t="s">
        <v>59</v>
      </c>
      <c r="D112" s="54" t="s">
        <v>1587</v>
      </c>
      <c r="E112" s="6" t="s">
        <v>720</v>
      </c>
      <c r="F112" s="19">
        <v>4000</v>
      </c>
      <c r="G112" s="24">
        <v>19134.38</v>
      </c>
      <c r="H112" s="24">
        <v>1.56</v>
      </c>
      <c r="I112" s="31">
        <v>7.6801000000000004</v>
      </c>
      <c r="J112" s="31"/>
      <c r="K112" s="35" t="s">
        <v>590</v>
      </c>
    </row>
    <row r="113" spans="1:11" x14ac:dyDescent="0.35">
      <c r="B113" s="8" t="s">
        <v>2488</v>
      </c>
      <c r="C113" s="57" t="s">
        <v>59</v>
      </c>
      <c r="D113" s="54" t="s">
        <v>2489</v>
      </c>
      <c r="E113" s="6" t="s">
        <v>720</v>
      </c>
      <c r="F113" s="19">
        <v>1500</v>
      </c>
      <c r="G113" s="24">
        <v>7341.03</v>
      </c>
      <c r="H113" s="24">
        <v>0.6</v>
      </c>
      <c r="I113" s="31">
        <v>7.6001000000000003</v>
      </c>
      <c r="J113" s="31"/>
      <c r="K113" s="35" t="s">
        <v>590</v>
      </c>
    </row>
    <row r="114" spans="1:11" x14ac:dyDescent="0.35">
      <c r="C114" s="58" t="s">
        <v>171</v>
      </c>
      <c r="D114" s="54"/>
      <c r="E114" s="6"/>
      <c r="F114" s="19"/>
      <c r="G114" s="25">
        <v>54787.94</v>
      </c>
      <c r="H114" s="25">
        <v>4.47</v>
      </c>
      <c r="I114" s="31"/>
      <c r="J114" s="31"/>
      <c r="K114" s="35"/>
    </row>
    <row r="115" spans="1:11" x14ac:dyDescent="0.35">
      <c r="C115" s="57"/>
      <c r="D115" s="54"/>
      <c r="E115" s="6"/>
      <c r="F115" s="19"/>
      <c r="G115" s="24"/>
      <c r="H115" s="24"/>
      <c r="I115" s="31"/>
      <c r="J115" s="31"/>
      <c r="K115" s="35"/>
    </row>
    <row r="116" spans="1:11" x14ac:dyDescent="0.35">
      <c r="C116" s="59" t="s">
        <v>15</v>
      </c>
      <c r="D116" s="54"/>
      <c r="E116" s="6"/>
      <c r="F116" s="19"/>
      <c r="G116" s="24"/>
      <c r="H116" s="24"/>
      <c r="I116" s="31"/>
      <c r="J116" s="31"/>
      <c r="K116" s="35"/>
    </row>
    <row r="117" spans="1:11" x14ac:dyDescent="0.35">
      <c r="B117" s="8" t="s">
        <v>1912</v>
      </c>
      <c r="C117" s="57" t="s">
        <v>1913</v>
      </c>
      <c r="D117" s="54" t="s">
        <v>1914</v>
      </c>
      <c r="E117" s="6" t="s">
        <v>185</v>
      </c>
      <c r="F117" s="19">
        <v>20000000</v>
      </c>
      <c r="G117" s="24">
        <v>19366.78</v>
      </c>
      <c r="H117" s="24">
        <v>1.58</v>
      </c>
      <c r="I117" s="31">
        <v>6.6300999999999997</v>
      </c>
      <c r="J117" s="31"/>
      <c r="K117" s="35"/>
    </row>
    <row r="118" spans="1:11" x14ac:dyDescent="0.35">
      <c r="C118" s="58" t="s">
        <v>171</v>
      </c>
      <c r="D118" s="54"/>
      <c r="E118" s="6"/>
      <c r="F118" s="19"/>
      <c r="G118" s="25">
        <v>19366.78</v>
      </c>
      <c r="H118" s="25">
        <v>1.58</v>
      </c>
      <c r="I118" s="31"/>
      <c r="J118" s="31"/>
      <c r="K118" s="35"/>
    </row>
    <row r="119" spans="1:11" x14ac:dyDescent="0.35">
      <c r="C119" s="57"/>
      <c r="D119" s="54"/>
      <c r="E119" s="6"/>
      <c r="F119" s="19"/>
      <c r="G119" s="24"/>
      <c r="H119" s="24"/>
      <c r="I119" s="31"/>
      <c r="J119" s="31"/>
      <c r="K119" s="35"/>
    </row>
    <row r="120" spans="1:11" x14ac:dyDescent="0.35">
      <c r="C120" s="58" t="s">
        <v>16</v>
      </c>
      <c r="D120" s="54"/>
      <c r="E120" s="6"/>
      <c r="F120" s="19"/>
      <c r="G120" s="24" t="s">
        <v>2</v>
      </c>
      <c r="H120" s="24" t="s">
        <v>2</v>
      </c>
      <c r="I120" s="31"/>
      <c r="J120" s="31"/>
      <c r="K120" s="35"/>
    </row>
    <row r="121" spans="1:11" x14ac:dyDescent="0.35">
      <c r="C121" s="57"/>
      <c r="D121" s="54"/>
      <c r="E121" s="6"/>
      <c r="F121" s="19"/>
      <c r="G121" s="24"/>
      <c r="H121" s="24"/>
      <c r="I121" s="31"/>
      <c r="J121" s="31"/>
      <c r="K121" s="35"/>
    </row>
    <row r="122" spans="1:11" x14ac:dyDescent="0.35">
      <c r="C122" s="59" t="s">
        <v>17</v>
      </c>
      <c r="D122" s="54"/>
      <c r="E122" s="6"/>
      <c r="F122" s="19"/>
      <c r="G122" s="24"/>
      <c r="H122" s="24"/>
      <c r="I122" s="31"/>
      <c r="J122" s="31"/>
      <c r="K122" s="35"/>
    </row>
    <row r="123" spans="1:11" x14ac:dyDescent="0.35">
      <c r="B123" s="8" t="s">
        <v>2490</v>
      </c>
      <c r="C123" s="57" t="s">
        <v>2491</v>
      </c>
      <c r="D123" s="54" t="s">
        <v>2492</v>
      </c>
      <c r="E123" s="6" t="s">
        <v>185</v>
      </c>
      <c r="F123" s="19">
        <v>256700</v>
      </c>
      <c r="G123" s="24">
        <v>245.15</v>
      </c>
      <c r="H123" s="24">
        <v>0.02</v>
      </c>
      <c r="I123" s="31">
        <v>6.8247850999999997</v>
      </c>
      <c r="J123" s="31"/>
      <c r="K123" s="35"/>
    </row>
    <row r="124" spans="1:11" x14ac:dyDescent="0.35">
      <c r="C124" s="58" t="s">
        <v>171</v>
      </c>
      <c r="D124" s="54"/>
      <c r="E124" s="6"/>
      <c r="F124" s="19"/>
      <c r="G124" s="25">
        <v>245.15</v>
      </c>
      <c r="H124" s="25">
        <v>0.02</v>
      </c>
      <c r="I124" s="31"/>
      <c r="J124" s="31"/>
      <c r="K124" s="35"/>
    </row>
    <row r="125" spans="1:11" x14ac:dyDescent="0.35">
      <c r="C125" s="57"/>
      <c r="D125" s="54"/>
      <c r="E125" s="6"/>
      <c r="F125" s="19"/>
      <c r="G125" s="24"/>
      <c r="H125" s="24"/>
      <c r="I125" s="31"/>
      <c r="J125" s="31"/>
      <c r="K125" s="35"/>
    </row>
    <row r="126" spans="1:11" x14ac:dyDescent="0.35">
      <c r="A126" s="10"/>
      <c r="B126" s="28"/>
      <c r="C126" s="58" t="s">
        <v>18</v>
      </c>
      <c r="D126" s="54"/>
      <c r="E126" s="6"/>
      <c r="F126" s="19"/>
      <c r="G126" s="24"/>
      <c r="H126" s="24"/>
      <c r="I126" s="31"/>
      <c r="J126" s="31"/>
      <c r="K126" s="35"/>
    </row>
    <row r="127" spans="1:11" x14ac:dyDescent="0.35">
      <c r="A127" s="28"/>
      <c r="B127" s="28"/>
      <c r="C127" s="58" t="s">
        <v>19</v>
      </c>
      <c r="D127" s="54"/>
      <c r="E127" s="6"/>
      <c r="F127" s="19"/>
      <c r="G127" s="24" t="s">
        <v>2</v>
      </c>
      <c r="H127" s="24" t="s">
        <v>2</v>
      </c>
      <c r="I127" s="31"/>
      <c r="J127" s="31"/>
      <c r="K127" s="35"/>
    </row>
    <row r="128" spans="1:11" x14ac:dyDescent="0.35">
      <c r="A128" s="28"/>
      <c r="B128" s="28"/>
      <c r="C128" s="58"/>
      <c r="D128" s="54"/>
      <c r="E128" s="6"/>
      <c r="F128" s="19"/>
      <c r="G128" s="24"/>
      <c r="H128" s="24"/>
      <c r="I128" s="31"/>
      <c r="J128" s="31"/>
      <c r="K128" s="35"/>
    </row>
    <row r="129" spans="1:54" x14ac:dyDescent="0.35">
      <c r="C129" s="59" t="s">
        <v>20</v>
      </c>
      <c r="D129" s="54"/>
      <c r="E129" s="6"/>
      <c r="F129" s="19"/>
      <c r="G129" s="24"/>
      <c r="H129" s="24"/>
      <c r="I129" s="31"/>
      <c r="J129" s="31"/>
      <c r="K129" s="35"/>
    </row>
    <row r="130" spans="1:54" x14ac:dyDescent="0.35">
      <c r="B130" s="8" t="s">
        <v>771</v>
      </c>
      <c r="C130" s="57" t="s">
        <v>4940</v>
      </c>
      <c r="D130" s="54" t="s">
        <v>772</v>
      </c>
      <c r="E130" s="6" t="s">
        <v>773</v>
      </c>
      <c r="F130" s="19">
        <v>28611.008999999998</v>
      </c>
      <c r="G130" s="24">
        <v>3121.63</v>
      </c>
      <c r="H130" s="24">
        <v>0.25</v>
      </c>
      <c r="I130" s="31">
        <v>6.64</v>
      </c>
      <c r="J130" s="31"/>
      <c r="K130" s="35"/>
    </row>
    <row r="131" spans="1:54" x14ac:dyDescent="0.35">
      <c r="C131" s="58" t="s">
        <v>171</v>
      </c>
      <c r="D131" s="54"/>
      <c r="E131" s="6"/>
      <c r="F131" s="19"/>
      <c r="G131" s="25">
        <v>3121.63</v>
      </c>
      <c r="H131" s="25">
        <v>0.25</v>
      </c>
      <c r="I131" s="31"/>
      <c r="J131" s="31"/>
      <c r="K131" s="35"/>
    </row>
    <row r="132" spans="1:54" x14ac:dyDescent="0.35">
      <c r="C132" s="57"/>
      <c r="D132" s="54"/>
      <c r="E132" s="6"/>
      <c r="F132" s="19"/>
      <c r="G132" s="24"/>
      <c r="H132" s="24"/>
      <c r="I132" s="31"/>
      <c r="J132" s="31"/>
      <c r="K132" s="35"/>
    </row>
    <row r="133" spans="1:54" x14ac:dyDescent="0.35">
      <c r="C133" s="58" t="s">
        <v>21</v>
      </c>
      <c r="D133" s="54"/>
      <c r="E133" s="6"/>
      <c r="F133" s="19"/>
      <c r="G133" s="24" t="s">
        <v>2</v>
      </c>
      <c r="H133" s="24" t="s">
        <v>2</v>
      </c>
      <c r="I133" s="31"/>
      <c r="J133" s="31"/>
      <c r="K133" s="35"/>
    </row>
    <row r="134" spans="1:54" x14ac:dyDescent="0.35">
      <c r="C134" s="57"/>
      <c r="D134" s="54"/>
      <c r="E134" s="6"/>
      <c r="F134" s="19"/>
      <c r="G134" s="24"/>
      <c r="H134" s="24"/>
      <c r="I134" s="31"/>
      <c r="J134" s="31"/>
      <c r="K134" s="35"/>
    </row>
    <row r="135" spans="1:54" x14ac:dyDescent="0.35">
      <c r="C135" s="58" t="s">
        <v>22</v>
      </c>
      <c r="D135" s="54"/>
      <c r="E135" s="6"/>
      <c r="F135" s="19"/>
      <c r="G135" s="24" t="s">
        <v>2</v>
      </c>
      <c r="H135" s="24" t="s">
        <v>2</v>
      </c>
      <c r="I135" s="31"/>
      <c r="J135" s="31"/>
      <c r="K135" s="35"/>
    </row>
    <row r="136" spans="1:54" x14ac:dyDescent="0.35">
      <c r="C136" s="57"/>
      <c r="D136" s="54"/>
      <c r="E136" s="6"/>
      <c r="F136" s="19"/>
      <c r="G136" s="24"/>
      <c r="H136" s="24"/>
      <c r="I136" s="31"/>
      <c r="J136" s="31"/>
      <c r="K136" s="35"/>
    </row>
    <row r="137" spans="1:54" x14ac:dyDescent="0.35">
      <c r="C137" s="58" t="s">
        <v>23</v>
      </c>
      <c r="D137" s="54"/>
      <c r="E137" s="6"/>
      <c r="F137" s="19"/>
      <c r="G137" s="24" t="s">
        <v>2</v>
      </c>
      <c r="H137" s="24" t="s">
        <v>2</v>
      </c>
      <c r="I137" s="31"/>
      <c r="J137" s="31"/>
      <c r="K137" s="35"/>
    </row>
    <row r="138" spans="1:54" x14ac:dyDescent="0.35">
      <c r="C138" s="57"/>
      <c r="D138" s="54"/>
      <c r="E138" s="6"/>
      <c r="F138" s="19"/>
      <c r="G138" s="24"/>
      <c r="H138" s="24"/>
      <c r="I138" s="31"/>
      <c r="J138" s="31"/>
      <c r="K138" s="35"/>
    </row>
    <row r="139" spans="1:54" x14ac:dyDescent="0.35">
      <c r="C139" s="59" t="s">
        <v>24</v>
      </c>
      <c r="D139" s="54"/>
      <c r="E139" s="6"/>
      <c r="F139" s="19"/>
      <c r="G139" s="24"/>
      <c r="H139" s="24"/>
      <c r="I139" s="31"/>
      <c r="J139" s="31"/>
      <c r="K139" s="35"/>
    </row>
    <row r="140" spans="1:54" x14ac:dyDescent="0.35">
      <c r="B140" s="8" t="s">
        <v>186</v>
      </c>
      <c r="C140" s="57" t="s">
        <v>187</v>
      </c>
      <c r="D140" s="54"/>
      <c r="E140" s="6"/>
      <c r="F140" s="19"/>
      <c r="G140" s="24">
        <v>30498.9</v>
      </c>
      <c r="H140" s="24">
        <v>2.4900000000000002</v>
      </c>
      <c r="I140" s="31"/>
      <c r="J140" s="31"/>
      <c r="K140" s="35"/>
    </row>
    <row r="141" spans="1:54" x14ac:dyDescent="0.35">
      <c r="C141" s="58" t="s">
        <v>171</v>
      </c>
      <c r="D141" s="54"/>
      <c r="E141" s="6"/>
      <c r="F141" s="19"/>
      <c r="G141" s="25">
        <v>30498.9</v>
      </c>
      <c r="H141" s="25">
        <v>2.4900000000000002</v>
      </c>
      <c r="I141" s="31"/>
      <c r="J141" s="31"/>
      <c r="K141" s="35"/>
    </row>
    <row r="142" spans="1:54" x14ac:dyDescent="0.35">
      <c r="C142" s="57"/>
      <c r="D142" s="54"/>
      <c r="E142" s="6"/>
      <c r="F142" s="19"/>
      <c r="G142" s="24"/>
      <c r="H142" s="24"/>
      <c r="I142" s="31"/>
      <c r="J142" s="31"/>
      <c r="K142" s="35"/>
    </row>
    <row r="143" spans="1:54" x14ac:dyDescent="0.35">
      <c r="A143" s="10"/>
      <c r="B143" s="28"/>
      <c r="C143" s="58" t="s">
        <v>25</v>
      </c>
      <c r="D143" s="54"/>
      <c r="E143" s="6"/>
      <c r="F143" s="19"/>
      <c r="G143" s="24"/>
      <c r="H143" s="24"/>
      <c r="I143" s="31"/>
      <c r="J143" s="31"/>
      <c r="K143" s="35"/>
    </row>
    <row r="144" spans="1:54" s="2" customFormat="1" ht="13.5" x14ac:dyDescent="0.35">
      <c r="A144" s="28"/>
      <c r="B144" s="28"/>
      <c r="C144" s="57" t="s">
        <v>4922</v>
      </c>
      <c r="D144" s="54"/>
      <c r="E144" s="6"/>
      <c r="F144" s="19"/>
      <c r="G144" s="24" t="s">
        <v>2</v>
      </c>
      <c r="H144" s="24" t="s">
        <v>2</v>
      </c>
      <c r="I144" s="31"/>
      <c r="J144" s="31"/>
      <c r="K144" s="35"/>
      <c r="L144" s="3"/>
      <c r="AI144" s="3"/>
      <c r="AV144" s="3"/>
      <c r="AX144" s="3"/>
      <c r="BB144" s="3"/>
    </row>
    <row r="145" spans="2:11" x14ac:dyDescent="0.35">
      <c r="B145" s="8"/>
      <c r="C145" s="57" t="s">
        <v>188</v>
      </c>
      <c r="D145" s="54"/>
      <c r="E145" s="6"/>
      <c r="F145" s="19"/>
      <c r="G145" s="24">
        <v>29515.25</v>
      </c>
      <c r="H145" s="24">
        <v>2.4500000000000002</v>
      </c>
      <c r="I145" s="31"/>
      <c r="J145" s="31"/>
      <c r="K145" s="35"/>
    </row>
    <row r="146" spans="2:11" x14ac:dyDescent="0.35">
      <c r="C146" s="58" t="s">
        <v>171</v>
      </c>
      <c r="D146" s="54"/>
      <c r="E146" s="6"/>
      <c r="F146" s="19"/>
      <c r="G146" s="25">
        <v>29515.25</v>
      </c>
      <c r="H146" s="25">
        <v>2.4500000000000002</v>
      </c>
      <c r="I146" s="31"/>
      <c r="J146" s="31"/>
      <c r="K146" s="35"/>
    </row>
    <row r="147" spans="2:11" x14ac:dyDescent="0.35">
      <c r="C147" s="57"/>
      <c r="D147" s="54"/>
      <c r="E147" s="6"/>
      <c r="F147" s="19"/>
      <c r="G147" s="24"/>
      <c r="H147" s="24"/>
      <c r="I147" s="31"/>
      <c r="J147" s="31"/>
      <c r="K147" s="35"/>
    </row>
    <row r="148" spans="2:11" x14ac:dyDescent="0.35">
      <c r="C148" s="60" t="s">
        <v>189</v>
      </c>
      <c r="D148" s="55"/>
      <c r="E148" s="5"/>
      <c r="F148" s="20"/>
      <c r="G148" s="26">
        <v>1225387.3500000001</v>
      </c>
      <c r="H148" s="26">
        <v>99.999999999999986</v>
      </c>
      <c r="I148" s="32"/>
      <c r="J148" s="32"/>
      <c r="K148" s="36"/>
    </row>
    <row r="151" spans="2:11" x14ac:dyDescent="0.35">
      <c r="C151" s="1" t="s">
        <v>190</v>
      </c>
    </row>
    <row r="152" spans="2:11" x14ac:dyDescent="0.35">
      <c r="C152" s="37" t="s">
        <v>191</v>
      </c>
      <c r="D152" s="37"/>
      <c r="E152" s="37"/>
      <c r="F152" s="37"/>
      <c r="G152" s="37"/>
      <c r="H152" s="37"/>
      <c r="I152" s="37"/>
      <c r="J152" s="37"/>
      <c r="K152" s="37"/>
    </row>
    <row r="153" spans="2:11" x14ac:dyDescent="0.35">
      <c r="C153" s="2" t="s">
        <v>192</v>
      </c>
    </row>
    <row r="154" spans="2:11" x14ac:dyDescent="0.35">
      <c r="C154" s="2" t="s">
        <v>193</v>
      </c>
    </row>
    <row r="155" spans="2:11" ht="30" customHeight="1" x14ac:dyDescent="0.35">
      <c r="C155" s="81" t="s">
        <v>194</v>
      </c>
      <c r="D155" s="82"/>
      <c r="E155" s="82"/>
      <c r="F155" s="82"/>
      <c r="G155" s="82"/>
      <c r="H155" s="82"/>
      <c r="I155" s="82"/>
      <c r="J155" s="82"/>
      <c r="K155" s="82"/>
    </row>
    <row r="156" spans="2:11" x14ac:dyDescent="0.35">
      <c r="C156" s="2" t="s">
        <v>195</v>
      </c>
    </row>
    <row r="157" spans="2:11" x14ac:dyDescent="0.35">
      <c r="C157" s="2" t="s">
        <v>4933</v>
      </c>
    </row>
    <row r="158" spans="2:11" ht="40.5" customHeight="1" x14ac:dyDescent="0.35">
      <c r="C158" s="83" t="s">
        <v>4962</v>
      </c>
      <c r="D158" s="83"/>
      <c r="E158" s="83"/>
      <c r="F158" s="83"/>
      <c r="G158" s="83"/>
      <c r="H158" s="83"/>
      <c r="I158" s="83"/>
      <c r="J158" s="83"/>
      <c r="K158" s="83"/>
    </row>
    <row r="160" spans="2:11" x14ac:dyDescent="0.35">
      <c r="C160" s="78" t="s">
        <v>5006</v>
      </c>
      <c r="E160" s="78" t="s">
        <v>5007</v>
      </c>
      <c r="F160" s="79"/>
    </row>
    <row r="161" spans="5:5" x14ac:dyDescent="0.35">
      <c r="E161" s="2" t="s">
        <v>5034</v>
      </c>
    </row>
  </sheetData>
  <mergeCells count="2">
    <mergeCell ref="C155:K155"/>
    <mergeCell ref="C158:K158"/>
  </mergeCells>
  <hyperlinks>
    <hyperlink ref="J2" location="'Index'!A1" display="'Index'!A1" xr:uid="{CE31BB60-5BD4-4917-A62D-833EF3BBA3A7}"/>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6AA30-64D6-4401-AEA9-478AA8620777}">
  <sheetPr codeName="Sheet1"/>
  <dimension ref="A1:IV140"/>
  <sheetViews>
    <sheetView showGridLines="0" zoomScale="90" zoomScaleNormal="90" workbookViewId="0">
      <pane ySplit="6" topLeftCell="A12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2493</v>
      </c>
      <c r="J2" s="38" t="s">
        <v>4662</v>
      </c>
    </row>
    <row r="3" spans="1:54" ht="16" x14ac:dyDescent="0.4">
      <c r="C3" s="1" t="s">
        <v>28</v>
      </c>
      <c r="D3" s="21" t="s">
        <v>2494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1823</v>
      </c>
      <c r="C18" s="57" t="s">
        <v>1239</v>
      </c>
      <c r="D18" s="54" t="s">
        <v>1824</v>
      </c>
      <c r="E18" s="6" t="s">
        <v>1825</v>
      </c>
      <c r="F18" s="19">
        <v>5480</v>
      </c>
      <c r="G18" s="24">
        <v>54562.28</v>
      </c>
      <c r="H18" s="24">
        <v>4.03</v>
      </c>
      <c r="I18" s="31">
        <v>7.8250000000000002</v>
      </c>
      <c r="J18" s="31"/>
      <c r="K18" s="35" t="s">
        <v>590</v>
      </c>
    </row>
    <row r="19" spans="2:11" x14ac:dyDescent="0.35">
      <c r="B19" s="8" t="s">
        <v>2495</v>
      </c>
      <c r="C19" s="57" t="s">
        <v>616</v>
      </c>
      <c r="D19" s="54" t="s">
        <v>2496</v>
      </c>
      <c r="E19" s="6" t="s">
        <v>631</v>
      </c>
      <c r="F19" s="19">
        <v>50000</v>
      </c>
      <c r="G19" s="24">
        <v>50178.75</v>
      </c>
      <c r="H19" s="24">
        <v>3.71</v>
      </c>
      <c r="I19" s="31">
        <v>7.52</v>
      </c>
      <c r="J19" s="31"/>
      <c r="K19" s="35"/>
    </row>
    <row r="20" spans="2:11" x14ac:dyDescent="0.35">
      <c r="B20" s="8" t="s">
        <v>2497</v>
      </c>
      <c r="C20" s="57" t="s">
        <v>616</v>
      </c>
      <c r="D20" s="54" t="s">
        <v>2498</v>
      </c>
      <c r="E20" s="6" t="s">
        <v>631</v>
      </c>
      <c r="F20" s="19">
        <v>50000</v>
      </c>
      <c r="G20" s="24">
        <v>50059.45</v>
      </c>
      <c r="H20" s="24">
        <v>3.7</v>
      </c>
      <c r="I20" s="31">
        <v>7.4965000000000002</v>
      </c>
      <c r="J20" s="31"/>
      <c r="K20" s="35"/>
    </row>
    <row r="21" spans="2:11" x14ac:dyDescent="0.35">
      <c r="B21" s="8" t="s">
        <v>2403</v>
      </c>
      <c r="C21" s="57" t="s">
        <v>1810</v>
      </c>
      <c r="D21" s="54" t="s">
        <v>2404</v>
      </c>
      <c r="E21" s="6" t="s">
        <v>611</v>
      </c>
      <c r="F21" s="19">
        <v>45000</v>
      </c>
      <c r="G21" s="24">
        <v>45102.559999999998</v>
      </c>
      <c r="H21" s="24">
        <v>3.34</v>
      </c>
      <c r="I21" s="31">
        <v>7.62</v>
      </c>
      <c r="J21" s="31"/>
      <c r="K21" s="35"/>
    </row>
    <row r="22" spans="2:11" x14ac:dyDescent="0.35">
      <c r="B22" s="8" t="s">
        <v>600</v>
      </c>
      <c r="C22" s="57" t="s">
        <v>601</v>
      </c>
      <c r="D22" s="54" t="s">
        <v>602</v>
      </c>
      <c r="E22" s="6" t="s">
        <v>603</v>
      </c>
      <c r="F22" s="19">
        <v>40000</v>
      </c>
      <c r="G22" s="24">
        <v>40069.760000000002</v>
      </c>
      <c r="H22" s="24">
        <v>2.96</v>
      </c>
      <c r="I22" s="31">
        <v>7.58</v>
      </c>
      <c r="J22" s="31"/>
      <c r="K22" s="35" t="s">
        <v>590</v>
      </c>
    </row>
    <row r="23" spans="2:11" x14ac:dyDescent="0.35">
      <c r="B23" s="8" t="s">
        <v>1745</v>
      </c>
      <c r="C23" s="57" t="s">
        <v>1746</v>
      </c>
      <c r="D23" s="54" t="s">
        <v>1747</v>
      </c>
      <c r="E23" s="6" t="s">
        <v>611</v>
      </c>
      <c r="F23" s="19">
        <v>39000</v>
      </c>
      <c r="G23" s="24">
        <v>39286.49</v>
      </c>
      <c r="H23" s="24">
        <v>2.91</v>
      </c>
      <c r="I23" s="31">
        <v>7.63</v>
      </c>
      <c r="J23" s="31"/>
      <c r="K23" s="35" t="s">
        <v>590</v>
      </c>
    </row>
    <row r="24" spans="2:11" x14ac:dyDescent="0.35">
      <c r="B24" s="8" t="s">
        <v>2499</v>
      </c>
      <c r="C24" s="57" t="s">
        <v>592</v>
      </c>
      <c r="D24" s="54" t="s">
        <v>2500</v>
      </c>
      <c r="E24" s="6" t="s">
        <v>594</v>
      </c>
      <c r="F24" s="19">
        <v>31000</v>
      </c>
      <c r="G24" s="24">
        <v>31212.69</v>
      </c>
      <c r="H24" s="24">
        <v>2.31</v>
      </c>
      <c r="I24" s="31">
        <v>8.3350000000000009</v>
      </c>
      <c r="J24" s="31"/>
      <c r="K24" s="35" t="s">
        <v>590</v>
      </c>
    </row>
    <row r="25" spans="2:11" x14ac:dyDescent="0.35">
      <c r="B25" s="8" t="s">
        <v>2501</v>
      </c>
      <c r="C25" s="57" t="s">
        <v>2502</v>
      </c>
      <c r="D25" s="54" t="s">
        <v>2503</v>
      </c>
      <c r="E25" s="6" t="s">
        <v>611</v>
      </c>
      <c r="F25" s="19">
        <v>30000</v>
      </c>
      <c r="G25" s="24">
        <v>30100.02</v>
      </c>
      <c r="H25" s="24">
        <v>2.23</v>
      </c>
      <c r="I25" s="31">
        <v>8.0675000000000008</v>
      </c>
      <c r="J25" s="31"/>
      <c r="K25" s="35" t="s">
        <v>590</v>
      </c>
    </row>
    <row r="26" spans="2:11" x14ac:dyDescent="0.35">
      <c r="B26" s="8" t="s">
        <v>2504</v>
      </c>
      <c r="C26" s="57" t="s">
        <v>1819</v>
      </c>
      <c r="D26" s="54" t="s">
        <v>2505</v>
      </c>
      <c r="E26" s="6" t="s">
        <v>631</v>
      </c>
      <c r="F26" s="19">
        <v>28000</v>
      </c>
      <c r="G26" s="24">
        <v>28080.39</v>
      </c>
      <c r="H26" s="24">
        <v>2.08</v>
      </c>
      <c r="I26" s="31">
        <v>8.0120000000000005</v>
      </c>
      <c r="J26" s="31"/>
      <c r="K26" s="35" t="s">
        <v>590</v>
      </c>
    </row>
    <row r="27" spans="2:11" x14ac:dyDescent="0.35">
      <c r="B27" s="8" t="s">
        <v>2506</v>
      </c>
      <c r="C27" s="57" t="s">
        <v>2507</v>
      </c>
      <c r="D27" s="54" t="s">
        <v>2508</v>
      </c>
      <c r="E27" s="6" t="s">
        <v>631</v>
      </c>
      <c r="F27" s="19">
        <v>27500</v>
      </c>
      <c r="G27" s="24">
        <v>27520.98</v>
      </c>
      <c r="H27" s="24">
        <v>2.04</v>
      </c>
      <c r="I27" s="31">
        <v>8.1199999999999992</v>
      </c>
      <c r="J27" s="31"/>
      <c r="K27" s="35" t="s">
        <v>590</v>
      </c>
    </row>
    <row r="28" spans="2:11" x14ac:dyDescent="0.35">
      <c r="B28" s="8" t="s">
        <v>2509</v>
      </c>
      <c r="C28" s="57" t="s">
        <v>1724</v>
      </c>
      <c r="D28" s="54" t="s">
        <v>2510</v>
      </c>
      <c r="E28" s="6" t="s">
        <v>611</v>
      </c>
      <c r="F28" s="19">
        <v>25000</v>
      </c>
      <c r="G28" s="24">
        <v>25029.93</v>
      </c>
      <c r="H28" s="24">
        <v>1.85</v>
      </c>
      <c r="I28" s="31">
        <v>7.9537000000000004</v>
      </c>
      <c r="J28" s="31"/>
      <c r="K28" s="35" t="s">
        <v>590</v>
      </c>
    </row>
    <row r="29" spans="2:11" x14ac:dyDescent="0.35">
      <c r="B29" s="8" t="s">
        <v>1776</v>
      </c>
      <c r="C29" s="57" t="s">
        <v>647</v>
      </c>
      <c r="D29" s="54" t="s">
        <v>1777</v>
      </c>
      <c r="E29" s="6" t="s">
        <v>611</v>
      </c>
      <c r="F29" s="19">
        <v>2250</v>
      </c>
      <c r="G29" s="24">
        <v>22188.85</v>
      </c>
      <c r="H29" s="24">
        <v>1.64</v>
      </c>
      <c r="I29" s="31">
        <v>7.9031000000000002</v>
      </c>
      <c r="J29" s="31"/>
      <c r="K29" s="35" t="s">
        <v>590</v>
      </c>
    </row>
    <row r="30" spans="2:11" x14ac:dyDescent="0.35">
      <c r="B30" s="8" t="s">
        <v>2511</v>
      </c>
      <c r="C30" s="57" t="s">
        <v>2507</v>
      </c>
      <c r="D30" s="54" t="s">
        <v>2512</v>
      </c>
      <c r="E30" s="6" t="s">
        <v>631</v>
      </c>
      <c r="F30" s="19">
        <v>21000</v>
      </c>
      <c r="G30" s="24">
        <v>20983.58</v>
      </c>
      <c r="H30" s="24">
        <v>1.55</v>
      </c>
      <c r="I30" s="31">
        <v>8.1349999999999998</v>
      </c>
      <c r="J30" s="31"/>
      <c r="K30" s="35" t="s">
        <v>590</v>
      </c>
    </row>
    <row r="31" spans="2:11" x14ac:dyDescent="0.35">
      <c r="B31" s="8" t="s">
        <v>2513</v>
      </c>
      <c r="C31" s="57" t="s">
        <v>638</v>
      </c>
      <c r="D31" s="54" t="s">
        <v>2514</v>
      </c>
      <c r="E31" s="6" t="s">
        <v>607</v>
      </c>
      <c r="F31" s="19">
        <v>20000</v>
      </c>
      <c r="G31" s="24">
        <v>19928.5</v>
      </c>
      <c r="H31" s="24">
        <v>1.47</v>
      </c>
      <c r="I31" s="31">
        <v>8.2644000000000002</v>
      </c>
      <c r="J31" s="31"/>
      <c r="K31" s="35" t="s">
        <v>590</v>
      </c>
    </row>
    <row r="32" spans="2:11" x14ac:dyDescent="0.35">
      <c r="B32" s="8" t="s">
        <v>2515</v>
      </c>
      <c r="C32" s="57" t="s">
        <v>2502</v>
      </c>
      <c r="D32" s="54" t="s">
        <v>2516</v>
      </c>
      <c r="E32" s="6" t="s">
        <v>631</v>
      </c>
      <c r="F32" s="19">
        <v>20000</v>
      </c>
      <c r="G32" s="24">
        <v>19852.72</v>
      </c>
      <c r="H32" s="24">
        <v>1.47</v>
      </c>
      <c r="I32" s="31">
        <v>8.0457000000000001</v>
      </c>
      <c r="J32" s="31"/>
      <c r="K32" s="35" t="s">
        <v>590</v>
      </c>
    </row>
    <row r="33" spans="2:11" x14ac:dyDescent="0.35">
      <c r="B33" s="8" t="s">
        <v>1736</v>
      </c>
      <c r="C33" s="57" t="s">
        <v>1729</v>
      </c>
      <c r="D33" s="54" t="s">
        <v>1737</v>
      </c>
      <c r="E33" s="6" t="s">
        <v>607</v>
      </c>
      <c r="F33" s="19">
        <v>19500</v>
      </c>
      <c r="G33" s="24">
        <v>19580.87</v>
      </c>
      <c r="H33" s="24">
        <v>1.45</v>
      </c>
      <c r="I33" s="31">
        <v>8.0517000000000003</v>
      </c>
      <c r="J33" s="31"/>
      <c r="K33" s="35"/>
    </row>
    <row r="34" spans="2:11" x14ac:dyDescent="0.35">
      <c r="B34" s="8" t="s">
        <v>1728</v>
      </c>
      <c r="C34" s="57" t="s">
        <v>1729</v>
      </c>
      <c r="D34" s="54" t="s">
        <v>1730</v>
      </c>
      <c r="E34" s="6" t="s">
        <v>607</v>
      </c>
      <c r="F34" s="19">
        <v>18500</v>
      </c>
      <c r="G34" s="24">
        <v>18544.810000000001</v>
      </c>
      <c r="H34" s="24">
        <v>1.37</v>
      </c>
      <c r="I34" s="31">
        <v>8.1150000000000002</v>
      </c>
      <c r="J34" s="31"/>
      <c r="K34" s="35" t="s">
        <v>590</v>
      </c>
    </row>
    <row r="35" spans="2:11" x14ac:dyDescent="0.35">
      <c r="B35" s="8" t="s">
        <v>2394</v>
      </c>
      <c r="C35" s="57" t="s">
        <v>1257</v>
      </c>
      <c r="D35" s="54" t="s">
        <v>2395</v>
      </c>
      <c r="E35" s="6" t="s">
        <v>611</v>
      </c>
      <c r="F35" s="19">
        <v>18000</v>
      </c>
      <c r="G35" s="24">
        <v>18094.75</v>
      </c>
      <c r="H35" s="24">
        <v>1.34</v>
      </c>
      <c r="I35" s="31">
        <v>7.52</v>
      </c>
      <c r="J35" s="31"/>
      <c r="K35" s="35" t="s">
        <v>590</v>
      </c>
    </row>
    <row r="36" spans="2:11" x14ac:dyDescent="0.35">
      <c r="B36" s="8" t="s">
        <v>1731</v>
      </c>
      <c r="C36" s="57" t="s">
        <v>1732</v>
      </c>
      <c r="D36" s="54" t="s">
        <v>1733</v>
      </c>
      <c r="E36" s="6" t="s">
        <v>611</v>
      </c>
      <c r="F36" s="19">
        <v>17500</v>
      </c>
      <c r="G36" s="24">
        <v>17529.12</v>
      </c>
      <c r="H36" s="24">
        <v>1.3</v>
      </c>
      <c r="I36" s="31">
        <v>8.1521000000000008</v>
      </c>
      <c r="J36" s="31"/>
      <c r="K36" s="35" t="s">
        <v>590</v>
      </c>
    </row>
    <row r="37" spans="2:11" x14ac:dyDescent="0.35">
      <c r="B37" s="8" t="s">
        <v>2517</v>
      </c>
      <c r="C37" s="57" t="s">
        <v>1582</v>
      </c>
      <c r="D37" s="54" t="s">
        <v>2518</v>
      </c>
      <c r="E37" s="6" t="s">
        <v>631</v>
      </c>
      <c r="F37" s="19">
        <v>17500</v>
      </c>
      <c r="G37" s="24">
        <v>17519.29</v>
      </c>
      <c r="H37" s="24">
        <v>1.3</v>
      </c>
      <c r="I37" s="31">
        <v>7.85</v>
      </c>
      <c r="J37" s="31"/>
      <c r="K37" s="35" t="s">
        <v>590</v>
      </c>
    </row>
    <row r="38" spans="2:11" x14ac:dyDescent="0.35">
      <c r="B38" s="8" t="s">
        <v>591</v>
      </c>
      <c r="C38" s="57" t="s">
        <v>592</v>
      </c>
      <c r="D38" s="54" t="s">
        <v>593</v>
      </c>
      <c r="E38" s="6" t="s">
        <v>594</v>
      </c>
      <c r="F38" s="19">
        <v>1500</v>
      </c>
      <c r="G38" s="24">
        <v>15029.84</v>
      </c>
      <c r="H38" s="24">
        <v>1.1100000000000001</v>
      </c>
      <c r="I38" s="31">
        <v>8.39</v>
      </c>
      <c r="J38" s="31"/>
      <c r="K38" s="35" t="s">
        <v>590</v>
      </c>
    </row>
    <row r="39" spans="2:11" x14ac:dyDescent="0.35">
      <c r="B39" s="8" t="s">
        <v>2519</v>
      </c>
      <c r="C39" s="57" t="s">
        <v>2502</v>
      </c>
      <c r="D39" s="54" t="s">
        <v>2520</v>
      </c>
      <c r="E39" s="6" t="s">
        <v>611</v>
      </c>
      <c r="F39" s="19">
        <v>15000</v>
      </c>
      <c r="G39" s="24">
        <v>15021.36</v>
      </c>
      <c r="H39" s="24">
        <v>1.1100000000000001</v>
      </c>
      <c r="I39" s="31">
        <v>8.0899000000000001</v>
      </c>
      <c r="J39" s="31"/>
      <c r="K39" s="35" t="s">
        <v>590</v>
      </c>
    </row>
    <row r="40" spans="2:11" x14ac:dyDescent="0.35">
      <c r="B40" s="8" t="s">
        <v>2419</v>
      </c>
      <c r="C40" s="57" t="s">
        <v>2420</v>
      </c>
      <c r="D40" s="54" t="s">
        <v>2421</v>
      </c>
      <c r="E40" s="6" t="s">
        <v>1764</v>
      </c>
      <c r="F40" s="19">
        <v>1500</v>
      </c>
      <c r="G40" s="24">
        <v>14990.66</v>
      </c>
      <c r="H40" s="24">
        <v>1.1100000000000001</v>
      </c>
      <c r="I40" s="31">
        <v>7.8550000000000004</v>
      </c>
      <c r="J40" s="31"/>
      <c r="K40" s="35" t="s">
        <v>590</v>
      </c>
    </row>
    <row r="41" spans="2:11" x14ac:dyDescent="0.35">
      <c r="B41" s="8" t="s">
        <v>2521</v>
      </c>
      <c r="C41" s="57" t="s">
        <v>1227</v>
      </c>
      <c r="D41" s="54" t="s">
        <v>2522</v>
      </c>
      <c r="E41" s="6" t="s">
        <v>631</v>
      </c>
      <c r="F41" s="19">
        <v>12000</v>
      </c>
      <c r="G41" s="24">
        <v>12045.44</v>
      </c>
      <c r="H41" s="24">
        <v>0.89</v>
      </c>
      <c r="I41" s="31">
        <v>7.9</v>
      </c>
      <c r="J41" s="31"/>
      <c r="K41" s="35" t="s">
        <v>590</v>
      </c>
    </row>
    <row r="42" spans="2:11" x14ac:dyDescent="0.35">
      <c r="B42" s="8" t="s">
        <v>2523</v>
      </c>
      <c r="C42" s="57" t="s">
        <v>2524</v>
      </c>
      <c r="D42" s="54" t="s">
        <v>2525</v>
      </c>
      <c r="E42" s="6" t="s">
        <v>607</v>
      </c>
      <c r="F42" s="19">
        <v>1100</v>
      </c>
      <c r="G42" s="24">
        <v>10996.83</v>
      </c>
      <c r="H42" s="24">
        <v>0.81</v>
      </c>
      <c r="I42" s="31">
        <v>8.3000000000000007</v>
      </c>
      <c r="J42" s="31"/>
      <c r="K42" s="35" t="s">
        <v>590</v>
      </c>
    </row>
    <row r="43" spans="2:11" x14ac:dyDescent="0.35">
      <c r="B43" s="8" t="s">
        <v>2526</v>
      </c>
      <c r="C43" s="57" t="s">
        <v>609</v>
      </c>
      <c r="D43" s="54" t="s">
        <v>2527</v>
      </c>
      <c r="E43" s="6" t="s">
        <v>611</v>
      </c>
      <c r="F43" s="19">
        <v>1000</v>
      </c>
      <c r="G43" s="24">
        <v>10077.379999999999</v>
      </c>
      <c r="H43" s="24">
        <v>0.75</v>
      </c>
      <c r="I43" s="31">
        <v>7.65</v>
      </c>
      <c r="J43" s="31"/>
      <c r="K43" s="35" t="s">
        <v>590</v>
      </c>
    </row>
    <row r="44" spans="2:11" x14ac:dyDescent="0.35">
      <c r="B44" s="8" t="s">
        <v>2528</v>
      </c>
      <c r="C44" s="57" t="s">
        <v>1579</v>
      </c>
      <c r="D44" s="54" t="s">
        <v>2529</v>
      </c>
      <c r="E44" s="6" t="s">
        <v>611</v>
      </c>
      <c r="F44" s="19">
        <v>10000</v>
      </c>
      <c r="G44" s="24">
        <v>10048.91</v>
      </c>
      <c r="H44" s="24">
        <v>0.74</v>
      </c>
      <c r="I44" s="31">
        <v>7.7649999999999997</v>
      </c>
      <c r="J44" s="31"/>
      <c r="K44" s="35" t="s">
        <v>590</v>
      </c>
    </row>
    <row r="45" spans="2:11" x14ac:dyDescent="0.35">
      <c r="B45" s="8" t="s">
        <v>2530</v>
      </c>
      <c r="C45" s="57" t="s">
        <v>87</v>
      </c>
      <c r="D45" s="54" t="s">
        <v>2531</v>
      </c>
      <c r="E45" s="6" t="s">
        <v>621</v>
      </c>
      <c r="F45" s="19">
        <v>1000000</v>
      </c>
      <c r="G45" s="24">
        <v>10044.75</v>
      </c>
      <c r="H45" s="24">
        <v>0.74</v>
      </c>
      <c r="I45" s="31">
        <v>8.2475000000000005</v>
      </c>
      <c r="J45" s="31"/>
      <c r="K45" s="35" t="s">
        <v>590</v>
      </c>
    </row>
    <row r="46" spans="2:11" x14ac:dyDescent="0.35">
      <c r="B46" s="8" t="s">
        <v>2532</v>
      </c>
      <c r="C46" s="57" t="s">
        <v>685</v>
      </c>
      <c r="D46" s="54" t="s">
        <v>2533</v>
      </c>
      <c r="E46" s="6" t="s">
        <v>631</v>
      </c>
      <c r="F46" s="19">
        <v>10000</v>
      </c>
      <c r="G46" s="24">
        <v>10011.51</v>
      </c>
      <c r="H46" s="24">
        <v>0.74</v>
      </c>
      <c r="I46" s="31">
        <v>7.48</v>
      </c>
      <c r="J46" s="31"/>
      <c r="K46" s="35" t="s">
        <v>590</v>
      </c>
    </row>
    <row r="47" spans="2:11" x14ac:dyDescent="0.35">
      <c r="B47" s="8" t="s">
        <v>1834</v>
      </c>
      <c r="C47" s="57" t="s">
        <v>1819</v>
      </c>
      <c r="D47" s="54" t="s">
        <v>1835</v>
      </c>
      <c r="E47" s="6" t="s">
        <v>631</v>
      </c>
      <c r="F47" s="19">
        <v>10000</v>
      </c>
      <c r="G47" s="24">
        <v>10006.76</v>
      </c>
      <c r="H47" s="24">
        <v>0.74</v>
      </c>
      <c r="I47" s="31">
        <v>8.1621000000000006</v>
      </c>
      <c r="J47" s="31"/>
      <c r="K47" s="35" t="s">
        <v>590</v>
      </c>
    </row>
    <row r="48" spans="2:11" x14ac:dyDescent="0.35">
      <c r="B48" s="8" t="s">
        <v>2534</v>
      </c>
      <c r="C48" s="57" t="s">
        <v>1217</v>
      </c>
      <c r="D48" s="54" t="s">
        <v>2535</v>
      </c>
      <c r="E48" s="6" t="s">
        <v>611</v>
      </c>
      <c r="F48" s="19">
        <v>10000</v>
      </c>
      <c r="G48" s="24">
        <v>9996</v>
      </c>
      <c r="H48" s="24">
        <v>0.74</v>
      </c>
      <c r="I48" s="31">
        <v>7.5511999999999997</v>
      </c>
      <c r="J48" s="31"/>
      <c r="K48" s="35" t="s">
        <v>590</v>
      </c>
    </row>
    <row r="49" spans="2:11" x14ac:dyDescent="0.35">
      <c r="B49" s="8" t="s">
        <v>2536</v>
      </c>
      <c r="C49" s="57" t="s">
        <v>2446</v>
      </c>
      <c r="D49" s="54" t="s">
        <v>2537</v>
      </c>
      <c r="E49" s="6" t="s">
        <v>611</v>
      </c>
      <c r="F49" s="19">
        <v>10000</v>
      </c>
      <c r="G49" s="24">
        <v>9978.85</v>
      </c>
      <c r="H49" s="24">
        <v>0.74</v>
      </c>
      <c r="I49" s="31">
        <v>7.52</v>
      </c>
      <c r="J49" s="31"/>
      <c r="K49" s="35" t="s">
        <v>590</v>
      </c>
    </row>
    <row r="50" spans="2:11" x14ac:dyDescent="0.35">
      <c r="B50" s="8" t="s">
        <v>2538</v>
      </c>
      <c r="C50" s="57" t="s">
        <v>1724</v>
      </c>
      <c r="D50" s="54" t="s">
        <v>2539</v>
      </c>
      <c r="E50" s="6" t="s">
        <v>611</v>
      </c>
      <c r="F50" s="19">
        <v>9000</v>
      </c>
      <c r="G50" s="24">
        <v>9013.61</v>
      </c>
      <c r="H50" s="24">
        <v>0.67</v>
      </c>
      <c r="I50" s="31">
        <v>8.0949000000000009</v>
      </c>
      <c r="J50" s="31"/>
      <c r="K50" s="35" t="s">
        <v>590</v>
      </c>
    </row>
    <row r="51" spans="2:11" x14ac:dyDescent="0.35">
      <c r="B51" s="8" t="s">
        <v>2540</v>
      </c>
      <c r="C51" s="57" t="s">
        <v>1810</v>
      </c>
      <c r="D51" s="54" t="s">
        <v>2541</v>
      </c>
      <c r="E51" s="6" t="s">
        <v>611</v>
      </c>
      <c r="F51" s="19">
        <v>850</v>
      </c>
      <c r="G51" s="24">
        <v>8559.2999999999993</v>
      </c>
      <c r="H51" s="24">
        <v>0.63</v>
      </c>
      <c r="I51" s="31">
        <v>7.5357000000000003</v>
      </c>
      <c r="J51" s="31"/>
      <c r="K51" s="35" t="s">
        <v>590</v>
      </c>
    </row>
    <row r="52" spans="2:11" x14ac:dyDescent="0.35">
      <c r="B52" s="8" t="s">
        <v>2542</v>
      </c>
      <c r="C52" s="57" t="s">
        <v>217</v>
      </c>
      <c r="D52" s="54" t="s">
        <v>2543</v>
      </c>
      <c r="E52" s="6" t="s">
        <v>594</v>
      </c>
      <c r="F52" s="19">
        <v>8500</v>
      </c>
      <c r="G52" s="24">
        <v>8554.82</v>
      </c>
      <c r="H52" s="24">
        <v>0.63</v>
      </c>
      <c r="I52" s="31">
        <v>8.0250000000000004</v>
      </c>
      <c r="J52" s="31"/>
      <c r="K52" s="35" t="s">
        <v>590</v>
      </c>
    </row>
    <row r="53" spans="2:11" x14ac:dyDescent="0.35">
      <c r="B53" s="8" t="s">
        <v>2544</v>
      </c>
      <c r="C53" s="57" t="s">
        <v>647</v>
      </c>
      <c r="D53" s="54" t="s">
        <v>2545</v>
      </c>
      <c r="E53" s="6" t="s">
        <v>611</v>
      </c>
      <c r="F53" s="19">
        <v>750</v>
      </c>
      <c r="G53" s="24">
        <v>7561.43</v>
      </c>
      <c r="H53" s="24">
        <v>0.56000000000000005</v>
      </c>
      <c r="I53" s="31">
        <v>7.8849999999999998</v>
      </c>
      <c r="J53" s="31"/>
      <c r="K53" s="35" t="s">
        <v>590</v>
      </c>
    </row>
    <row r="54" spans="2:11" x14ac:dyDescent="0.35">
      <c r="B54" s="8" t="s">
        <v>2546</v>
      </c>
      <c r="C54" s="57" t="s">
        <v>609</v>
      </c>
      <c r="D54" s="54" t="s">
        <v>2547</v>
      </c>
      <c r="E54" s="6" t="s">
        <v>611</v>
      </c>
      <c r="F54" s="19">
        <v>7500</v>
      </c>
      <c r="G54" s="24">
        <v>7531.16</v>
      </c>
      <c r="H54" s="24">
        <v>0.56000000000000005</v>
      </c>
      <c r="I54" s="31">
        <v>7.7</v>
      </c>
      <c r="J54" s="31"/>
      <c r="K54" s="35"/>
    </row>
    <row r="55" spans="2:11" x14ac:dyDescent="0.35">
      <c r="B55" s="8" t="s">
        <v>2548</v>
      </c>
      <c r="C55" s="57" t="s">
        <v>1819</v>
      </c>
      <c r="D55" s="54" t="s">
        <v>2549</v>
      </c>
      <c r="E55" s="6" t="s">
        <v>631</v>
      </c>
      <c r="F55" s="19">
        <v>7500</v>
      </c>
      <c r="G55" s="24">
        <v>7499.12</v>
      </c>
      <c r="H55" s="24">
        <v>0.55000000000000004</v>
      </c>
      <c r="I55" s="31">
        <v>8.0347000000000008</v>
      </c>
      <c r="J55" s="31"/>
      <c r="K55" s="35" t="s">
        <v>590</v>
      </c>
    </row>
    <row r="56" spans="2:11" x14ac:dyDescent="0.35">
      <c r="B56" s="8" t="s">
        <v>2550</v>
      </c>
      <c r="C56" s="57" t="s">
        <v>1751</v>
      </c>
      <c r="D56" s="54" t="s">
        <v>2551</v>
      </c>
      <c r="E56" s="6" t="s">
        <v>611</v>
      </c>
      <c r="F56" s="19">
        <v>750</v>
      </c>
      <c r="G56" s="24">
        <v>7481.99</v>
      </c>
      <c r="H56" s="24">
        <v>0.55000000000000004</v>
      </c>
      <c r="I56" s="31">
        <v>7.8752000000000004</v>
      </c>
      <c r="J56" s="31"/>
      <c r="K56" s="35" t="s">
        <v>590</v>
      </c>
    </row>
    <row r="57" spans="2:11" x14ac:dyDescent="0.35">
      <c r="B57" s="8" t="s">
        <v>2552</v>
      </c>
      <c r="C57" s="57" t="s">
        <v>609</v>
      </c>
      <c r="D57" s="54" t="s">
        <v>2553</v>
      </c>
      <c r="E57" s="6" t="s">
        <v>611</v>
      </c>
      <c r="F57" s="19">
        <v>700</v>
      </c>
      <c r="G57" s="24">
        <v>7247.39</v>
      </c>
      <c r="H57" s="24">
        <v>0.54</v>
      </c>
      <c r="I57" s="31">
        <v>7.66</v>
      </c>
      <c r="J57" s="31"/>
      <c r="K57" s="35" t="s">
        <v>590</v>
      </c>
    </row>
    <row r="58" spans="2:11" x14ac:dyDescent="0.35">
      <c r="B58" s="8" t="s">
        <v>2554</v>
      </c>
      <c r="C58" s="57" t="s">
        <v>1810</v>
      </c>
      <c r="D58" s="54" t="s">
        <v>2555</v>
      </c>
      <c r="E58" s="6" t="s">
        <v>611</v>
      </c>
      <c r="F58" s="19">
        <v>650</v>
      </c>
      <c r="G58" s="24">
        <v>6525.9</v>
      </c>
      <c r="H58" s="24">
        <v>0.48</v>
      </c>
      <c r="I58" s="31">
        <v>7.52</v>
      </c>
      <c r="J58" s="31"/>
      <c r="K58" s="35" t="s">
        <v>590</v>
      </c>
    </row>
    <row r="59" spans="2:11" x14ac:dyDescent="0.35">
      <c r="B59" s="8" t="s">
        <v>2556</v>
      </c>
      <c r="C59" s="57" t="s">
        <v>1102</v>
      </c>
      <c r="D59" s="54" t="s">
        <v>2557</v>
      </c>
      <c r="E59" s="6" t="s">
        <v>611</v>
      </c>
      <c r="F59" s="19">
        <v>5000</v>
      </c>
      <c r="G59" s="24">
        <v>5031.53</v>
      </c>
      <c r="H59" s="24">
        <v>0.37</v>
      </c>
      <c r="I59" s="31">
        <v>7.99</v>
      </c>
      <c r="J59" s="31"/>
      <c r="K59" s="35" t="s">
        <v>590</v>
      </c>
    </row>
    <row r="60" spans="2:11" x14ac:dyDescent="0.35">
      <c r="B60" s="8" t="s">
        <v>2558</v>
      </c>
      <c r="C60" s="57" t="s">
        <v>217</v>
      </c>
      <c r="D60" s="54" t="s">
        <v>2559</v>
      </c>
      <c r="E60" s="6" t="s">
        <v>594</v>
      </c>
      <c r="F60" s="19">
        <v>5000</v>
      </c>
      <c r="G60" s="24">
        <v>5028.04</v>
      </c>
      <c r="H60" s="24">
        <v>0.37</v>
      </c>
      <c r="I60" s="31">
        <v>8.0039999999999996</v>
      </c>
      <c r="J60" s="31"/>
      <c r="K60" s="35" t="s">
        <v>590</v>
      </c>
    </row>
    <row r="61" spans="2:11" x14ac:dyDescent="0.35">
      <c r="B61" s="8" t="s">
        <v>1767</v>
      </c>
      <c r="C61" s="57" t="s">
        <v>609</v>
      </c>
      <c r="D61" s="54" t="s">
        <v>1768</v>
      </c>
      <c r="E61" s="6" t="s">
        <v>611</v>
      </c>
      <c r="F61" s="19">
        <v>5000</v>
      </c>
      <c r="G61" s="24">
        <v>5009.1899999999996</v>
      </c>
      <c r="H61" s="24">
        <v>0.37</v>
      </c>
      <c r="I61" s="31">
        <v>7.7149999999999999</v>
      </c>
      <c r="J61" s="31"/>
      <c r="K61" s="35" t="s">
        <v>590</v>
      </c>
    </row>
    <row r="62" spans="2:11" x14ac:dyDescent="0.35">
      <c r="B62" s="8" t="s">
        <v>2560</v>
      </c>
      <c r="C62" s="57" t="s">
        <v>685</v>
      </c>
      <c r="D62" s="54" t="s">
        <v>2561</v>
      </c>
      <c r="E62" s="6" t="s">
        <v>611</v>
      </c>
      <c r="F62" s="19">
        <v>5000</v>
      </c>
      <c r="G62" s="24">
        <v>4992.45</v>
      </c>
      <c r="H62" s="24">
        <v>0.37</v>
      </c>
      <c r="I62" s="31">
        <v>7.625</v>
      </c>
      <c r="J62" s="31"/>
      <c r="K62" s="35" t="s">
        <v>590</v>
      </c>
    </row>
    <row r="63" spans="2:11" x14ac:dyDescent="0.35">
      <c r="B63" s="8" t="s">
        <v>2562</v>
      </c>
      <c r="C63" s="57" t="s">
        <v>613</v>
      </c>
      <c r="D63" s="54" t="s">
        <v>2563</v>
      </c>
      <c r="E63" s="6" t="s">
        <v>611</v>
      </c>
      <c r="F63" s="19">
        <v>500</v>
      </c>
      <c r="G63" s="24">
        <v>4983.99</v>
      </c>
      <c r="H63" s="24">
        <v>0.37</v>
      </c>
      <c r="I63" s="31">
        <v>7.78</v>
      </c>
      <c r="J63" s="31"/>
      <c r="K63" s="35" t="s">
        <v>590</v>
      </c>
    </row>
    <row r="64" spans="2:11" x14ac:dyDescent="0.35">
      <c r="B64" s="8" t="s">
        <v>2378</v>
      </c>
      <c r="C64" s="57" t="s">
        <v>616</v>
      </c>
      <c r="D64" s="54" t="s">
        <v>2379</v>
      </c>
      <c r="E64" s="6" t="s">
        <v>611</v>
      </c>
      <c r="F64" s="19">
        <v>4000</v>
      </c>
      <c r="G64" s="24">
        <v>3994.49</v>
      </c>
      <c r="H64" s="24">
        <v>0.3</v>
      </c>
      <c r="I64" s="31">
        <v>7.63</v>
      </c>
      <c r="J64" s="31"/>
      <c r="K64" s="35"/>
    </row>
    <row r="65" spans="2:11" x14ac:dyDescent="0.35">
      <c r="B65" s="8" t="s">
        <v>2564</v>
      </c>
      <c r="C65" s="57" t="s">
        <v>592</v>
      </c>
      <c r="D65" s="54" t="s">
        <v>2565</v>
      </c>
      <c r="E65" s="6" t="s">
        <v>594</v>
      </c>
      <c r="F65" s="19">
        <v>2500</v>
      </c>
      <c r="G65" s="24">
        <v>2550.35</v>
      </c>
      <c r="H65" s="24">
        <v>0.19</v>
      </c>
      <c r="I65" s="31">
        <v>8.35</v>
      </c>
      <c r="J65" s="31"/>
      <c r="K65" s="35" t="s">
        <v>590</v>
      </c>
    </row>
    <row r="66" spans="2:11" x14ac:dyDescent="0.35">
      <c r="B66" s="8" t="s">
        <v>1721</v>
      </c>
      <c r="C66" s="57" t="s">
        <v>609</v>
      </c>
      <c r="D66" s="54" t="s">
        <v>1722</v>
      </c>
      <c r="E66" s="6" t="s">
        <v>611</v>
      </c>
      <c r="F66" s="19">
        <v>250</v>
      </c>
      <c r="G66" s="24">
        <v>2528.2800000000002</v>
      </c>
      <c r="H66" s="24">
        <v>0.19</v>
      </c>
      <c r="I66" s="31">
        <v>7.66</v>
      </c>
      <c r="J66" s="31"/>
      <c r="K66" s="35" t="s">
        <v>590</v>
      </c>
    </row>
    <row r="67" spans="2:11" x14ac:dyDescent="0.35">
      <c r="B67" s="8" t="s">
        <v>2566</v>
      </c>
      <c r="C67" s="57" t="s">
        <v>609</v>
      </c>
      <c r="D67" s="54" t="s">
        <v>2567</v>
      </c>
      <c r="E67" s="6" t="s">
        <v>611</v>
      </c>
      <c r="F67" s="19">
        <v>250</v>
      </c>
      <c r="G67" s="24">
        <v>2508.0100000000002</v>
      </c>
      <c r="H67" s="24">
        <v>0.19</v>
      </c>
      <c r="I67" s="31">
        <v>7.7149999999999999</v>
      </c>
      <c r="J67" s="31"/>
      <c r="K67" s="35" t="s">
        <v>590</v>
      </c>
    </row>
    <row r="68" spans="2:11" x14ac:dyDescent="0.35">
      <c r="B68" s="8" t="s">
        <v>2568</v>
      </c>
      <c r="C68" s="57" t="s">
        <v>217</v>
      </c>
      <c r="D68" s="54" t="s">
        <v>2569</v>
      </c>
      <c r="E68" s="6" t="s">
        <v>594</v>
      </c>
      <c r="F68" s="19">
        <v>2500</v>
      </c>
      <c r="G68" s="24">
        <v>2507.5700000000002</v>
      </c>
      <c r="H68" s="24">
        <v>0.19</v>
      </c>
      <c r="I68" s="31">
        <v>8.0332000000000008</v>
      </c>
      <c r="J68" s="31"/>
      <c r="K68" s="35" t="s">
        <v>590</v>
      </c>
    </row>
    <row r="69" spans="2:11" x14ac:dyDescent="0.35">
      <c r="B69" s="8" t="s">
        <v>2570</v>
      </c>
      <c r="C69" s="57" t="s">
        <v>1810</v>
      </c>
      <c r="D69" s="54" t="s">
        <v>2571</v>
      </c>
      <c r="E69" s="6" t="s">
        <v>611</v>
      </c>
      <c r="F69" s="19">
        <v>150</v>
      </c>
      <c r="G69" s="24">
        <v>1494.44</v>
      </c>
      <c r="H69" s="24">
        <v>0.11</v>
      </c>
      <c r="I69" s="31">
        <v>7.5210999999999997</v>
      </c>
      <c r="J69" s="31"/>
      <c r="K69" s="35" t="s">
        <v>590</v>
      </c>
    </row>
    <row r="70" spans="2:11" x14ac:dyDescent="0.35">
      <c r="B70" s="8" t="s">
        <v>2572</v>
      </c>
      <c r="C70" s="57" t="s">
        <v>685</v>
      </c>
      <c r="D70" s="54" t="s">
        <v>2573</v>
      </c>
      <c r="E70" s="6" t="s">
        <v>611</v>
      </c>
      <c r="F70" s="19">
        <v>1000</v>
      </c>
      <c r="G70" s="24">
        <v>1001.22</v>
      </c>
      <c r="H70" s="24">
        <v>7.0000000000000007E-2</v>
      </c>
      <c r="I70" s="31">
        <v>7.49</v>
      </c>
      <c r="J70" s="31"/>
      <c r="K70" s="35" t="s">
        <v>590</v>
      </c>
    </row>
    <row r="71" spans="2:11" x14ac:dyDescent="0.35">
      <c r="B71" s="8" t="s">
        <v>2574</v>
      </c>
      <c r="C71" s="57" t="s">
        <v>394</v>
      </c>
      <c r="D71" s="54" t="s">
        <v>2575</v>
      </c>
      <c r="E71" s="6" t="s">
        <v>628</v>
      </c>
      <c r="F71" s="19">
        <v>61</v>
      </c>
      <c r="G71" s="24">
        <v>595.85</v>
      </c>
      <c r="H71" s="24">
        <v>0.04</v>
      </c>
      <c r="I71" s="31">
        <v>7.95</v>
      </c>
      <c r="J71" s="31"/>
      <c r="K71" s="35" t="s">
        <v>590</v>
      </c>
    </row>
    <row r="72" spans="2:11" x14ac:dyDescent="0.35">
      <c r="C72" s="58" t="s">
        <v>171</v>
      </c>
      <c r="D72" s="54"/>
      <c r="E72" s="6"/>
      <c r="F72" s="19"/>
      <c r="G72" s="25">
        <v>845874.21</v>
      </c>
      <c r="H72" s="25">
        <v>62.57</v>
      </c>
      <c r="I72" s="31"/>
      <c r="J72" s="31"/>
      <c r="K72" s="35"/>
    </row>
    <row r="73" spans="2:11" x14ac:dyDescent="0.35">
      <c r="C73" s="57"/>
      <c r="D73" s="54"/>
      <c r="E73" s="6"/>
      <c r="F73" s="19"/>
      <c r="G73" s="24"/>
      <c r="H73" s="24"/>
      <c r="I73" s="31"/>
      <c r="J73" s="31"/>
      <c r="K73" s="35"/>
    </row>
    <row r="74" spans="2:11" x14ac:dyDescent="0.35">
      <c r="C74" s="58" t="s">
        <v>7</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9" t="s">
        <v>8</v>
      </c>
      <c r="D76" s="54"/>
      <c r="E76" s="6"/>
      <c r="F76" s="19"/>
      <c r="G76" s="24"/>
      <c r="H76" s="24"/>
      <c r="I76" s="31"/>
      <c r="J76" s="31"/>
      <c r="K76" s="35"/>
    </row>
    <row r="77" spans="2:11" x14ac:dyDescent="0.35">
      <c r="B77" s="8" t="s">
        <v>2576</v>
      </c>
      <c r="C77" s="57" t="s">
        <v>4938</v>
      </c>
      <c r="D77" s="54" t="s">
        <v>2577</v>
      </c>
      <c r="E77" s="6" t="s">
        <v>1864</v>
      </c>
      <c r="F77" s="19">
        <v>208</v>
      </c>
      <c r="G77" s="24">
        <v>20430.54</v>
      </c>
      <c r="H77" s="24">
        <v>1.51</v>
      </c>
      <c r="I77" s="31">
        <v>8.3149999999999995</v>
      </c>
      <c r="J77" s="31"/>
      <c r="K77" s="35" t="s">
        <v>590</v>
      </c>
    </row>
    <row r="78" spans="2:11" x14ac:dyDescent="0.35">
      <c r="B78" s="8" t="s">
        <v>693</v>
      </c>
      <c r="C78" s="57" t="s">
        <v>4937</v>
      </c>
      <c r="D78" s="54" t="s">
        <v>694</v>
      </c>
      <c r="E78" s="6" t="s">
        <v>695</v>
      </c>
      <c r="F78" s="19">
        <v>200</v>
      </c>
      <c r="G78" s="24">
        <v>19205.259999999998</v>
      </c>
      <c r="H78" s="24">
        <v>1.42</v>
      </c>
      <c r="I78" s="31">
        <v>8.4124999999999996</v>
      </c>
      <c r="J78" s="31"/>
      <c r="K78" s="35" t="s">
        <v>590</v>
      </c>
    </row>
    <row r="79" spans="2:11" x14ac:dyDescent="0.35">
      <c r="C79" s="58" t="s">
        <v>171</v>
      </c>
      <c r="D79" s="54"/>
      <c r="E79" s="6"/>
      <c r="F79" s="19"/>
      <c r="G79" s="25">
        <v>39635.800000000003</v>
      </c>
      <c r="H79" s="25">
        <v>2.93</v>
      </c>
      <c r="I79" s="31"/>
      <c r="J79" s="31"/>
      <c r="K79" s="35"/>
    </row>
    <row r="80" spans="2:11" x14ac:dyDescent="0.35">
      <c r="C80" s="57"/>
      <c r="D80" s="54"/>
      <c r="E80" s="6"/>
      <c r="F80" s="19"/>
      <c r="G80" s="24"/>
      <c r="H80" s="24"/>
      <c r="I80" s="31"/>
      <c r="J80" s="31"/>
      <c r="K80" s="35"/>
    </row>
    <row r="81" spans="1:11" x14ac:dyDescent="0.35">
      <c r="C81" s="59" t="s">
        <v>9</v>
      </c>
      <c r="D81" s="54"/>
      <c r="E81" s="6"/>
      <c r="F81" s="19"/>
      <c r="G81" s="24"/>
      <c r="H81" s="24"/>
      <c r="I81" s="31"/>
      <c r="J81" s="31"/>
      <c r="K81" s="35"/>
    </row>
    <row r="82" spans="1:11" x14ac:dyDescent="0.35">
      <c r="B82" s="8" t="s">
        <v>708</v>
      </c>
      <c r="C82" s="57" t="s">
        <v>709</v>
      </c>
      <c r="D82" s="54" t="s">
        <v>710</v>
      </c>
      <c r="E82" s="6" t="s">
        <v>185</v>
      </c>
      <c r="F82" s="19">
        <v>103000000</v>
      </c>
      <c r="G82" s="24">
        <v>105816.54</v>
      </c>
      <c r="H82" s="24">
        <v>7.83</v>
      </c>
      <c r="I82" s="31">
        <v>6.8666470000000004</v>
      </c>
      <c r="J82" s="31"/>
      <c r="K82" s="35"/>
    </row>
    <row r="83" spans="1:11" x14ac:dyDescent="0.35">
      <c r="B83" s="8" t="s">
        <v>2578</v>
      </c>
      <c r="C83" s="57" t="s">
        <v>2579</v>
      </c>
      <c r="D83" s="54" t="s">
        <v>2580</v>
      </c>
      <c r="E83" s="6" t="s">
        <v>185</v>
      </c>
      <c r="F83" s="19">
        <v>87000000</v>
      </c>
      <c r="G83" s="24">
        <v>88880.77</v>
      </c>
      <c r="H83" s="24">
        <v>6.57</v>
      </c>
      <c r="I83" s="31">
        <v>6.7799911000000002</v>
      </c>
      <c r="J83" s="31"/>
      <c r="K83" s="35"/>
    </row>
    <row r="84" spans="1:11" x14ac:dyDescent="0.35">
      <c r="B84" s="8" t="s">
        <v>696</v>
      </c>
      <c r="C84" s="57" t="s">
        <v>697</v>
      </c>
      <c r="D84" s="54" t="s">
        <v>698</v>
      </c>
      <c r="E84" s="6" t="s">
        <v>185</v>
      </c>
      <c r="F84" s="19">
        <v>70000000</v>
      </c>
      <c r="G84" s="24">
        <v>70461.72</v>
      </c>
      <c r="H84" s="24">
        <v>5.21</v>
      </c>
      <c r="I84" s="31">
        <v>6.8065204000000001</v>
      </c>
      <c r="J84" s="31"/>
      <c r="K84" s="35"/>
    </row>
    <row r="85" spans="1:11" x14ac:dyDescent="0.35">
      <c r="B85" s="8" t="s">
        <v>2581</v>
      </c>
      <c r="C85" s="57" t="s">
        <v>2582</v>
      </c>
      <c r="D85" s="54" t="s">
        <v>2583</v>
      </c>
      <c r="E85" s="6" t="s">
        <v>185</v>
      </c>
      <c r="F85" s="19">
        <v>50000000</v>
      </c>
      <c r="G85" s="24">
        <v>51518.9</v>
      </c>
      <c r="H85" s="24">
        <v>3.81</v>
      </c>
      <c r="I85" s="31">
        <v>6.7864962000000002</v>
      </c>
      <c r="J85" s="31"/>
      <c r="K85" s="35"/>
    </row>
    <row r="86" spans="1:11" x14ac:dyDescent="0.35">
      <c r="B86" s="8" t="s">
        <v>2584</v>
      </c>
      <c r="C86" s="57" t="s">
        <v>2585</v>
      </c>
      <c r="D86" s="54" t="s">
        <v>2586</v>
      </c>
      <c r="E86" s="6" t="s">
        <v>185</v>
      </c>
      <c r="F86" s="19">
        <v>10000000</v>
      </c>
      <c r="G86" s="24">
        <v>10152.6</v>
      </c>
      <c r="H86" s="24">
        <v>0.75</v>
      </c>
      <c r="I86" s="31">
        <v>6.7359831999999997</v>
      </c>
      <c r="J86" s="31"/>
      <c r="K86" s="35"/>
    </row>
    <row r="87" spans="1:11" x14ac:dyDescent="0.35">
      <c r="C87" s="58" t="s">
        <v>171</v>
      </c>
      <c r="D87" s="54"/>
      <c r="E87" s="6"/>
      <c r="F87" s="19"/>
      <c r="G87" s="25">
        <v>326830.53000000003</v>
      </c>
      <c r="H87" s="25">
        <v>24.17</v>
      </c>
      <c r="I87" s="31"/>
      <c r="J87" s="31"/>
      <c r="K87" s="35"/>
    </row>
    <row r="88" spans="1:11" x14ac:dyDescent="0.35">
      <c r="C88" s="57"/>
      <c r="D88" s="54"/>
      <c r="E88" s="6"/>
      <c r="F88" s="19"/>
      <c r="G88" s="24"/>
      <c r="H88" s="24"/>
      <c r="I88" s="31"/>
      <c r="J88" s="31"/>
      <c r="K88" s="35"/>
    </row>
    <row r="89" spans="1:11" x14ac:dyDescent="0.35">
      <c r="C89" s="59" t="s">
        <v>10</v>
      </c>
      <c r="D89" s="54"/>
      <c r="E89" s="6"/>
      <c r="F89" s="19"/>
      <c r="G89" s="24"/>
      <c r="H89" s="24"/>
      <c r="I89" s="31"/>
      <c r="J89" s="31"/>
      <c r="K89" s="35"/>
    </row>
    <row r="90" spans="1:11" x14ac:dyDescent="0.35">
      <c r="B90" s="8" t="s">
        <v>2481</v>
      </c>
      <c r="C90" s="57" t="s">
        <v>2482</v>
      </c>
      <c r="D90" s="54" t="s">
        <v>2483</v>
      </c>
      <c r="E90" s="6" t="s">
        <v>185</v>
      </c>
      <c r="F90" s="19">
        <v>70000000</v>
      </c>
      <c r="G90" s="24">
        <v>68712.28</v>
      </c>
      <c r="H90" s="24">
        <v>5.08</v>
      </c>
      <c r="I90" s="31">
        <v>7.0384346999999998</v>
      </c>
      <c r="J90" s="31"/>
      <c r="K90" s="35"/>
    </row>
    <row r="91" spans="1:11" x14ac:dyDescent="0.35">
      <c r="B91" s="8" t="s">
        <v>2587</v>
      </c>
      <c r="C91" s="57" t="s">
        <v>2588</v>
      </c>
      <c r="D91" s="54" t="s">
        <v>2589</v>
      </c>
      <c r="E91" s="6" t="s">
        <v>185</v>
      </c>
      <c r="F91" s="19">
        <v>195100</v>
      </c>
      <c r="G91" s="24">
        <v>202.24</v>
      </c>
      <c r="H91" s="24">
        <v>0.01</v>
      </c>
      <c r="I91" s="31">
        <v>7.2227217000000001</v>
      </c>
      <c r="J91" s="31"/>
      <c r="K91" s="35"/>
    </row>
    <row r="92" spans="1:11" x14ac:dyDescent="0.35">
      <c r="C92" s="58" t="s">
        <v>171</v>
      </c>
      <c r="D92" s="54"/>
      <c r="E92" s="6"/>
      <c r="F92" s="19"/>
      <c r="G92" s="25">
        <v>68914.52</v>
      </c>
      <c r="H92" s="25">
        <v>5.09</v>
      </c>
      <c r="I92" s="31"/>
      <c r="J92" s="31"/>
      <c r="K92" s="35"/>
    </row>
    <row r="93" spans="1:11" x14ac:dyDescent="0.35">
      <c r="C93" s="57"/>
      <c r="D93" s="54"/>
      <c r="E93" s="6"/>
      <c r="F93" s="19"/>
      <c r="G93" s="24"/>
      <c r="H93" s="24"/>
      <c r="I93" s="31"/>
      <c r="J93" s="31"/>
      <c r="K93" s="35"/>
    </row>
    <row r="94" spans="1:11" x14ac:dyDescent="0.35">
      <c r="A94" s="10"/>
      <c r="B94" s="28"/>
      <c r="C94" s="58" t="s">
        <v>11</v>
      </c>
      <c r="D94" s="54"/>
      <c r="E94" s="6"/>
      <c r="F94" s="19"/>
      <c r="G94" s="24"/>
      <c r="H94" s="24"/>
      <c r="I94" s="31"/>
      <c r="J94" s="31"/>
      <c r="K94" s="35"/>
    </row>
    <row r="95" spans="1:11" x14ac:dyDescent="0.35">
      <c r="A95" s="28"/>
      <c r="B95" s="28"/>
      <c r="C95" s="58" t="s">
        <v>13</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11" x14ac:dyDescent="0.35">
      <c r="A97" s="28"/>
      <c r="B97" s="28"/>
      <c r="C97" s="58" t="s">
        <v>14</v>
      </c>
      <c r="D97" s="54"/>
      <c r="E97" s="6"/>
      <c r="F97" s="19"/>
      <c r="G97" s="24" t="s">
        <v>2</v>
      </c>
      <c r="H97" s="24" t="s">
        <v>2</v>
      </c>
      <c r="I97" s="31"/>
      <c r="J97" s="31"/>
      <c r="K97" s="35"/>
    </row>
    <row r="98" spans="1:11" x14ac:dyDescent="0.35">
      <c r="A98" s="28"/>
      <c r="B98" s="28"/>
      <c r="C98" s="58"/>
      <c r="D98" s="54"/>
      <c r="E98" s="6"/>
      <c r="F98" s="19"/>
      <c r="G98" s="24"/>
      <c r="H98" s="24"/>
      <c r="I98" s="31"/>
      <c r="J98" s="31"/>
      <c r="K98" s="35"/>
    </row>
    <row r="99" spans="1:11" x14ac:dyDescent="0.35">
      <c r="A99" s="28"/>
      <c r="B99" s="28"/>
      <c r="C99" s="58" t="s">
        <v>15</v>
      </c>
      <c r="D99" s="54"/>
      <c r="E99" s="6"/>
      <c r="F99" s="19"/>
      <c r="G99" s="24" t="s">
        <v>2</v>
      </c>
      <c r="H99" s="24" t="s">
        <v>2</v>
      </c>
      <c r="I99" s="31"/>
      <c r="J99" s="31"/>
      <c r="K99" s="35"/>
    </row>
    <row r="100" spans="1:11" x14ac:dyDescent="0.35">
      <c r="A100" s="28"/>
      <c r="B100" s="28"/>
      <c r="C100" s="58"/>
      <c r="D100" s="54"/>
      <c r="E100" s="6"/>
      <c r="F100" s="19"/>
      <c r="G100" s="24"/>
      <c r="H100" s="24"/>
      <c r="I100" s="31"/>
      <c r="J100" s="31"/>
      <c r="K100" s="35"/>
    </row>
    <row r="101" spans="1:11" x14ac:dyDescent="0.35">
      <c r="A101" s="28"/>
      <c r="B101" s="28"/>
      <c r="C101" s="58" t="s">
        <v>16</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C103" s="59" t="s">
        <v>17</v>
      </c>
      <c r="D103" s="54"/>
      <c r="E103" s="6"/>
      <c r="F103" s="19"/>
      <c r="G103" s="24"/>
      <c r="H103" s="24"/>
      <c r="I103" s="31"/>
      <c r="J103" s="31"/>
      <c r="K103" s="35"/>
    </row>
    <row r="104" spans="1:11" x14ac:dyDescent="0.35">
      <c r="B104" s="8" t="s">
        <v>2590</v>
      </c>
      <c r="C104" s="57" t="s">
        <v>2591</v>
      </c>
      <c r="D104" s="54" t="s">
        <v>2592</v>
      </c>
      <c r="E104" s="6" t="s">
        <v>185</v>
      </c>
      <c r="F104" s="19">
        <v>140000</v>
      </c>
      <c r="G104" s="24">
        <v>119.66</v>
      </c>
      <c r="H104" s="24">
        <v>0.01</v>
      </c>
      <c r="I104" s="31">
        <v>6.8400536000000001</v>
      </c>
      <c r="J104" s="31"/>
      <c r="K104" s="35"/>
    </row>
    <row r="105" spans="1:11" x14ac:dyDescent="0.35">
      <c r="C105" s="58" t="s">
        <v>171</v>
      </c>
      <c r="D105" s="54"/>
      <c r="E105" s="6"/>
      <c r="F105" s="19"/>
      <c r="G105" s="25">
        <v>119.66</v>
      </c>
      <c r="H105" s="25">
        <v>0.01</v>
      </c>
      <c r="I105" s="31"/>
      <c r="J105" s="31"/>
      <c r="K105" s="35"/>
    </row>
    <row r="106" spans="1:11" x14ac:dyDescent="0.35">
      <c r="C106" s="57"/>
      <c r="D106" s="54"/>
      <c r="E106" s="6"/>
      <c r="F106" s="19"/>
      <c r="G106" s="24"/>
      <c r="H106" s="24"/>
      <c r="I106" s="31"/>
      <c r="J106" s="31"/>
      <c r="K106" s="35"/>
    </row>
    <row r="107" spans="1:11" x14ac:dyDescent="0.35">
      <c r="A107" s="10"/>
      <c r="B107" s="28"/>
      <c r="C107" s="58" t="s">
        <v>18</v>
      </c>
      <c r="D107" s="54"/>
      <c r="E107" s="6"/>
      <c r="F107" s="19"/>
      <c r="G107" s="24"/>
      <c r="H107" s="24"/>
      <c r="I107" s="31"/>
      <c r="J107" s="31"/>
      <c r="K107" s="35"/>
    </row>
    <row r="108" spans="1:11" x14ac:dyDescent="0.35">
      <c r="A108" s="28"/>
      <c r="B108" s="28"/>
      <c r="C108" s="58" t="s">
        <v>19</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C110" s="59" t="s">
        <v>20</v>
      </c>
      <c r="D110" s="54"/>
      <c r="E110" s="6"/>
      <c r="F110" s="19"/>
      <c r="G110" s="24"/>
      <c r="H110" s="24"/>
      <c r="I110" s="31"/>
      <c r="J110" s="31"/>
      <c r="K110" s="35"/>
    </row>
    <row r="111" spans="1:11" x14ac:dyDescent="0.35">
      <c r="B111" s="8" t="s">
        <v>771</v>
      </c>
      <c r="C111" s="57" t="s">
        <v>4940</v>
      </c>
      <c r="D111" s="54" t="s">
        <v>772</v>
      </c>
      <c r="E111" s="6" t="s">
        <v>773</v>
      </c>
      <c r="F111" s="19">
        <v>33444.26</v>
      </c>
      <c r="G111" s="24">
        <v>3648.97</v>
      </c>
      <c r="H111" s="24">
        <v>0.27</v>
      </c>
      <c r="I111" s="31">
        <v>6.64</v>
      </c>
      <c r="J111" s="31"/>
      <c r="K111" s="35"/>
    </row>
    <row r="112" spans="1:11" x14ac:dyDescent="0.35">
      <c r="C112" s="58" t="s">
        <v>171</v>
      </c>
      <c r="D112" s="54"/>
      <c r="E112" s="6"/>
      <c r="F112" s="19"/>
      <c r="G112" s="25">
        <v>3648.97</v>
      </c>
      <c r="H112" s="25">
        <v>0.27</v>
      </c>
      <c r="I112" s="31"/>
      <c r="J112" s="31"/>
      <c r="K112" s="35"/>
    </row>
    <row r="113" spans="1:54" x14ac:dyDescent="0.35">
      <c r="C113" s="57"/>
      <c r="D113" s="54"/>
      <c r="E113" s="6"/>
      <c r="F113" s="19"/>
      <c r="G113" s="24"/>
      <c r="H113" s="24"/>
      <c r="I113" s="31"/>
      <c r="J113" s="31"/>
      <c r="K113" s="35"/>
    </row>
    <row r="114" spans="1:54" x14ac:dyDescent="0.35">
      <c r="C114" s="58" t="s">
        <v>21</v>
      </c>
      <c r="D114" s="54"/>
      <c r="E114" s="6"/>
      <c r="F114" s="19"/>
      <c r="G114" s="24" t="s">
        <v>2</v>
      </c>
      <c r="H114" s="24" t="s">
        <v>2</v>
      </c>
      <c r="I114" s="31"/>
      <c r="J114" s="31"/>
      <c r="K114" s="35"/>
    </row>
    <row r="115" spans="1:54" x14ac:dyDescent="0.35">
      <c r="C115" s="57"/>
      <c r="D115" s="54"/>
      <c r="E115" s="6"/>
      <c r="F115" s="19"/>
      <c r="G115" s="24"/>
      <c r="H115" s="24"/>
      <c r="I115" s="31"/>
      <c r="J115" s="31"/>
      <c r="K115" s="35"/>
    </row>
    <row r="116" spans="1:54" x14ac:dyDescent="0.35">
      <c r="C116" s="58" t="s">
        <v>22</v>
      </c>
      <c r="D116" s="54"/>
      <c r="E116" s="6"/>
      <c r="F116" s="19"/>
      <c r="G116" s="24" t="s">
        <v>2</v>
      </c>
      <c r="H116" s="24" t="s">
        <v>2</v>
      </c>
      <c r="I116" s="31"/>
      <c r="J116" s="31"/>
      <c r="K116" s="35"/>
    </row>
    <row r="117" spans="1:54" x14ac:dyDescent="0.35">
      <c r="C117" s="57"/>
      <c r="D117" s="54"/>
      <c r="E117" s="6"/>
      <c r="F117" s="19"/>
      <c r="G117" s="24"/>
      <c r="H117" s="24"/>
      <c r="I117" s="31"/>
      <c r="J117" s="31"/>
      <c r="K117" s="35"/>
    </row>
    <row r="118" spans="1:54" x14ac:dyDescent="0.35">
      <c r="C118" s="58" t="s">
        <v>23</v>
      </c>
      <c r="D118" s="54"/>
      <c r="E118" s="6"/>
      <c r="F118" s="19"/>
      <c r="G118" s="24" t="s">
        <v>2</v>
      </c>
      <c r="H118" s="24" t="s">
        <v>2</v>
      </c>
      <c r="I118" s="31"/>
      <c r="J118" s="31"/>
      <c r="K118" s="35"/>
    </row>
    <row r="119" spans="1:54" x14ac:dyDescent="0.35">
      <c r="C119" s="57"/>
      <c r="D119" s="54"/>
      <c r="E119" s="6"/>
      <c r="F119" s="19"/>
      <c r="G119" s="24"/>
      <c r="H119" s="24"/>
      <c r="I119" s="31"/>
      <c r="J119" s="31"/>
      <c r="K119" s="35"/>
    </row>
    <row r="120" spans="1:54" x14ac:dyDescent="0.35">
      <c r="C120" s="59" t="s">
        <v>24</v>
      </c>
      <c r="D120" s="54"/>
      <c r="E120" s="6"/>
      <c r="F120" s="19"/>
      <c r="G120" s="24"/>
      <c r="H120" s="24"/>
      <c r="I120" s="31"/>
      <c r="J120" s="31"/>
      <c r="K120" s="35"/>
    </row>
    <row r="121" spans="1:54" x14ac:dyDescent="0.35">
      <c r="B121" s="8" t="s">
        <v>186</v>
      </c>
      <c r="C121" s="57" t="s">
        <v>187</v>
      </c>
      <c r="D121" s="54"/>
      <c r="E121" s="6"/>
      <c r="F121" s="19"/>
      <c r="G121" s="24">
        <v>29765.06</v>
      </c>
      <c r="H121" s="24">
        <v>2.2000000000000002</v>
      </c>
      <c r="I121" s="31"/>
      <c r="J121" s="31"/>
      <c r="K121" s="35"/>
    </row>
    <row r="122" spans="1:54" x14ac:dyDescent="0.35">
      <c r="C122" s="58" t="s">
        <v>171</v>
      </c>
      <c r="D122" s="54"/>
      <c r="E122" s="6"/>
      <c r="F122" s="19"/>
      <c r="G122" s="25">
        <v>29765.06</v>
      </c>
      <c r="H122" s="25">
        <v>2.2000000000000002</v>
      </c>
      <c r="I122" s="31"/>
      <c r="J122" s="31"/>
      <c r="K122" s="35"/>
    </row>
    <row r="123" spans="1:54" x14ac:dyDescent="0.35">
      <c r="C123" s="57"/>
      <c r="D123" s="54"/>
      <c r="E123" s="6"/>
      <c r="F123" s="19"/>
      <c r="G123" s="24"/>
      <c r="H123" s="24"/>
      <c r="I123" s="31"/>
      <c r="J123" s="31"/>
      <c r="K123" s="35"/>
    </row>
    <row r="124" spans="1:54" x14ac:dyDescent="0.35">
      <c r="A124" s="10"/>
      <c r="B124" s="28"/>
      <c r="C124" s="58" t="s">
        <v>25</v>
      </c>
      <c r="D124" s="54"/>
      <c r="E124" s="6"/>
      <c r="F124" s="19"/>
      <c r="G124" s="24"/>
      <c r="H124" s="24"/>
      <c r="I124" s="31"/>
      <c r="J124" s="31"/>
      <c r="K124" s="35"/>
    </row>
    <row r="125" spans="1:54" s="2" customFormat="1" ht="13.5" x14ac:dyDescent="0.35">
      <c r="A125" s="28"/>
      <c r="B125" s="28"/>
      <c r="C125" s="57" t="s">
        <v>4922</v>
      </c>
      <c r="D125" s="54"/>
      <c r="E125" s="6"/>
      <c r="F125" s="19"/>
      <c r="G125" s="24" t="s">
        <v>2</v>
      </c>
      <c r="H125" s="24" t="s">
        <v>2</v>
      </c>
      <c r="I125" s="31"/>
      <c r="J125" s="31"/>
      <c r="K125" s="35"/>
      <c r="L125" s="3"/>
      <c r="AI125" s="3"/>
      <c r="AV125" s="3"/>
      <c r="AX125" s="3"/>
      <c r="BB125" s="3"/>
    </row>
    <row r="126" spans="1:54" x14ac:dyDescent="0.35">
      <c r="B126" s="8"/>
      <c r="C126" s="57" t="s">
        <v>188</v>
      </c>
      <c r="D126" s="54"/>
      <c r="E126" s="6"/>
      <c r="F126" s="19"/>
      <c r="G126" s="24">
        <v>37486.04</v>
      </c>
      <c r="H126" s="24">
        <v>2.7600000000000002</v>
      </c>
      <c r="I126" s="31"/>
      <c r="J126" s="31"/>
      <c r="K126" s="35"/>
    </row>
    <row r="127" spans="1:54" x14ac:dyDescent="0.35">
      <c r="C127" s="58" t="s">
        <v>171</v>
      </c>
      <c r="D127" s="54"/>
      <c r="E127" s="6"/>
      <c r="F127" s="19"/>
      <c r="G127" s="25">
        <v>37486.04</v>
      </c>
      <c r="H127" s="25">
        <v>2.7600000000000002</v>
      </c>
      <c r="I127" s="31"/>
      <c r="J127" s="31"/>
      <c r="K127" s="35"/>
    </row>
    <row r="128" spans="1:54" x14ac:dyDescent="0.35">
      <c r="C128" s="57"/>
      <c r="D128" s="54"/>
      <c r="E128" s="6"/>
      <c r="F128" s="19"/>
      <c r="G128" s="24"/>
      <c r="H128" s="24"/>
      <c r="I128" s="31"/>
      <c r="J128" s="31"/>
      <c r="K128" s="35"/>
    </row>
    <row r="129" spans="3:11" x14ac:dyDescent="0.35">
      <c r="C129" s="60" t="s">
        <v>189</v>
      </c>
      <c r="D129" s="55"/>
      <c r="E129" s="5"/>
      <c r="F129" s="20"/>
      <c r="G129" s="26">
        <v>1352274.79</v>
      </c>
      <c r="H129" s="26">
        <v>100.00000000000001</v>
      </c>
      <c r="I129" s="32"/>
      <c r="J129" s="32"/>
      <c r="K129" s="36"/>
    </row>
    <row r="132" spans="3:11" x14ac:dyDescent="0.35">
      <c r="C132" s="1" t="s">
        <v>190</v>
      </c>
    </row>
    <row r="133" spans="3:11" x14ac:dyDescent="0.35">
      <c r="C133" s="37" t="s">
        <v>191</v>
      </c>
      <c r="D133" s="37"/>
      <c r="E133" s="37"/>
      <c r="F133" s="37"/>
      <c r="G133" s="37"/>
      <c r="H133" s="37"/>
      <c r="I133" s="37"/>
      <c r="J133" s="37"/>
      <c r="K133" s="37"/>
    </row>
    <row r="134" spans="3:11" x14ac:dyDescent="0.35">
      <c r="C134" s="2" t="s">
        <v>192</v>
      </c>
    </row>
    <row r="135" spans="3:11" x14ac:dyDescent="0.35">
      <c r="C135" s="2" t="s">
        <v>193</v>
      </c>
    </row>
    <row r="136" spans="3:11" ht="30" customHeight="1" x14ac:dyDescent="0.35">
      <c r="C136" s="81" t="s">
        <v>194</v>
      </c>
      <c r="D136" s="82"/>
      <c r="E136" s="82"/>
      <c r="F136" s="82"/>
      <c r="G136" s="82"/>
      <c r="H136" s="82"/>
      <c r="I136" s="82"/>
      <c r="J136" s="82"/>
      <c r="K136" s="82"/>
    </row>
    <row r="137" spans="3:11" x14ac:dyDescent="0.35">
      <c r="C137" s="2" t="s">
        <v>195</v>
      </c>
    </row>
    <row r="139" spans="3:11" x14ac:dyDescent="0.35">
      <c r="C139" s="78" t="s">
        <v>5006</v>
      </c>
      <c r="E139" s="78" t="s">
        <v>5007</v>
      </c>
      <c r="F139" s="79"/>
    </row>
    <row r="140" spans="3:11" x14ac:dyDescent="0.35">
      <c r="E140" s="2" t="s">
        <v>5035</v>
      </c>
    </row>
  </sheetData>
  <mergeCells count="1">
    <mergeCell ref="C136:K136"/>
  </mergeCells>
  <hyperlinks>
    <hyperlink ref="J2" location="'Index'!A1" display="'Index'!A1" xr:uid="{8FA751FF-58A1-4796-8382-B2E044B218A8}"/>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3CCF4-E7FC-4F8B-9851-4023C320EFB8}">
  <sheetPr codeName="Sheet1"/>
  <dimension ref="A1:IV74"/>
  <sheetViews>
    <sheetView showGridLines="0" zoomScale="90" zoomScaleNormal="90" workbookViewId="0">
      <pane ySplit="6" topLeftCell="A5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2593</v>
      </c>
      <c r="J2" s="38" t="s">
        <v>4662</v>
      </c>
    </row>
    <row r="3" spans="1:54" ht="16" x14ac:dyDescent="0.4">
      <c r="C3" s="1" t="s">
        <v>28</v>
      </c>
      <c r="D3" s="21" t="s">
        <v>2085</v>
      </c>
      <c r="F3" s="71" t="s">
        <v>4951</v>
      </c>
      <c r="G3" s="13" t="s">
        <v>4576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21</v>
      </c>
      <c r="D45" s="54"/>
      <c r="E45" s="6"/>
      <c r="F45" s="19"/>
      <c r="G45" s="24"/>
      <c r="H45" s="24"/>
      <c r="I45" s="31"/>
      <c r="J45" s="31"/>
      <c r="K45" s="35"/>
    </row>
    <row r="46" spans="1:11" x14ac:dyDescent="0.35">
      <c r="B46" s="8" t="s">
        <v>2594</v>
      </c>
      <c r="C46" s="57" t="s">
        <v>2595</v>
      </c>
      <c r="D46" s="54" t="s">
        <v>2596</v>
      </c>
      <c r="E46" s="6" t="s">
        <v>2595</v>
      </c>
      <c r="F46" s="19">
        <v>7911</v>
      </c>
      <c r="G46" s="24">
        <v>647103.98</v>
      </c>
      <c r="H46" s="24">
        <v>98.45</v>
      </c>
      <c r="I46" s="31"/>
      <c r="J46" s="31"/>
      <c r="K46" s="35"/>
    </row>
    <row r="47" spans="1:11" x14ac:dyDescent="0.35">
      <c r="C47" s="58" t="s">
        <v>171</v>
      </c>
      <c r="D47" s="54"/>
      <c r="E47" s="6"/>
      <c r="F47" s="19"/>
      <c r="G47" s="25">
        <v>647103.98</v>
      </c>
      <c r="H47" s="25">
        <v>98.45</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67.930000000000007</v>
      </c>
      <c r="H54" s="24">
        <v>0.01</v>
      </c>
      <c r="I54" s="31"/>
      <c r="J54" s="31"/>
      <c r="K54" s="35"/>
    </row>
    <row r="55" spans="1:54" x14ac:dyDescent="0.35">
      <c r="C55" s="58" t="s">
        <v>171</v>
      </c>
      <c r="D55" s="54"/>
      <c r="E55" s="6"/>
      <c r="F55" s="19"/>
      <c r="G55" s="25">
        <v>67.930000000000007</v>
      </c>
      <c r="H55" s="25">
        <v>0.01</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10130.5</v>
      </c>
      <c r="H59" s="24">
        <v>1.54</v>
      </c>
      <c r="I59" s="31"/>
      <c r="J59" s="31"/>
      <c r="K59" s="35"/>
    </row>
    <row r="60" spans="1:54" x14ac:dyDescent="0.35">
      <c r="C60" s="58" t="s">
        <v>171</v>
      </c>
      <c r="D60" s="54"/>
      <c r="E60" s="6"/>
      <c r="F60" s="19"/>
      <c r="G60" s="25">
        <v>10130.5</v>
      </c>
      <c r="H60" s="25">
        <v>1.54</v>
      </c>
      <c r="I60" s="31"/>
      <c r="J60" s="31"/>
      <c r="K60" s="35"/>
    </row>
    <row r="61" spans="1:54" x14ac:dyDescent="0.35">
      <c r="C61" s="57"/>
      <c r="D61" s="54"/>
      <c r="E61" s="6"/>
      <c r="F61" s="19"/>
      <c r="G61" s="24"/>
      <c r="H61" s="24"/>
      <c r="I61" s="31"/>
      <c r="J61" s="31"/>
      <c r="K61" s="35"/>
    </row>
    <row r="62" spans="1:54" x14ac:dyDescent="0.35">
      <c r="C62" s="60" t="s">
        <v>189</v>
      </c>
      <c r="D62" s="55"/>
      <c r="E62" s="5"/>
      <c r="F62" s="20"/>
      <c r="G62" s="26">
        <v>657302.41</v>
      </c>
      <c r="H62" s="26">
        <v>100.00000000000001</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1" spans="3:11" x14ac:dyDescent="0.35">
      <c r="C71" s="2" t="s">
        <v>4928</v>
      </c>
    </row>
    <row r="73" spans="3:11" x14ac:dyDescent="0.35">
      <c r="C73" s="78" t="s">
        <v>5006</v>
      </c>
      <c r="E73" s="78" t="s">
        <v>5007</v>
      </c>
      <c r="F73" s="79"/>
    </row>
    <row r="74" spans="3:11" x14ac:dyDescent="0.35">
      <c r="E74" s="2" t="s">
        <v>5036</v>
      </c>
    </row>
  </sheetData>
  <mergeCells count="1">
    <mergeCell ref="C69:K69"/>
  </mergeCells>
  <hyperlinks>
    <hyperlink ref="J2" location="'Index'!A1" display="'Index'!A1" xr:uid="{C7D409B2-8B55-4DE1-B9C5-BB7A6E420752}"/>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935F-A62C-451F-9BC8-25F18A366845}">
  <sheetPr codeName="Sheet1"/>
  <dimension ref="A1:IV97"/>
  <sheetViews>
    <sheetView showGridLines="0" zoomScale="90" zoomScaleNormal="90" workbookViewId="0">
      <pane ySplit="6" topLeftCell="A8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2597</v>
      </c>
      <c r="J2" s="38" t="s">
        <v>4662</v>
      </c>
    </row>
    <row r="3" spans="1:54" ht="16" x14ac:dyDescent="0.4">
      <c r="C3" s="1" t="s">
        <v>28</v>
      </c>
      <c r="D3" s="21" t="s">
        <v>2598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72</v>
      </c>
      <c r="C10" s="57" t="s">
        <v>73</v>
      </c>
      <c r="D10" s="54" t="s">
        <v>74</v>
      </c>
      <c r="E10" s="6" t="s">
        <v>43</v>
      </c>
      <c r="F10" s="19">
        <v>8577500</v>
      </c>
      <c r="G10" s="24">
        <v>66295.5</v>
      </c>
      <c r="H10" s="24">
        <v>14.59</v>
      </c>
      <c r="I10" s="31"/>
      <c r="J10" s="31"/>
      <c r="K10" s="35"/>
    </row>
    <row r="11" spans="1:54" x14ac:dyDescent="0.35">
      <c r="B11" s="8" t="s">
        <v>396</v>
      </c>
      <c r="C11" s="57" t="s">
        <v>397</v>
      </c>
      <c r="D11" s="54" t="s">
        <v>398</v>
      </c>
      <c r="E11" s="6" t="s">
        <v>344</v>
      </c>
      <c r="F11" s="19">
        <v>24350000</v>
      </c>
      <c r="G11" s="24">
        <v>43128.72</v>
      </c>
      <c r="H11" s="24">
        <v>9.49</v>
      </c>
      <c r="I11" s="31"/>
      <c r="J11" s="31"/>
      <c r="K11" s="35"/>
    </row>
    <row r="12" spans="1:54" x14ac:dyDescent="0.35">
      <c r="B12" s="8" t="s">
        <v>116</v>
      </c>
      <c r="C12" s="57" t="s">
        <v>117</v>
      </c>
      <c r="D12" s="54" t="s">
        <v>118</v>
      </c>
      <c r="E12" s="6" t="s">
        <v>119</v>
      </c>
      <c r="F12" s="19">
        <v>14185554</v>
      </c>
      <c r="G12" s="24">
        <v>42790.720000000001</v>
      </c>
      <c r="H12" s="24">
        <v>9.42</v>
      </c>
      <c r="I12" s="31"/>
      <c r="J12" s="31"/>
      <c r="K12" s="35"/>
    </row>
    <row r="13" spans="1:54" x14ac:dyDescent="0.35">
      <c r="B13" s="8" t="s">
        <v>1045</v>
      </c>
      <c r="C13" s="57" t="s">
        <v>1046</v>
      </c>
      <c r="D13" s="54" t="s">
        <v>1047</v>
      </c>
      <c r="E13" s="6" t="s">
        <v>1048</v>
      </c>
      <c r="F13" s="19">
        <v>12775000</v>
      </c>
      <c r="G13" s="24">
        <v>37386.04</v>
      </c>
      <c r="H13" s="24">
        <v>8.23</v>
      </c>
      <c r="I13" s="31"/>
      <c r="J13" s="31"/>
      <c r="K13" s="35"/>
    </row>
    <row r="14" spans="1:54" x14ac:dyDescent="0.35">
      <c r="B14" s="8" t="s">
        <v>412</v>
      </c>
      <c r="C14" s="57" t="s">
        <v>413</v>
      </c>
      <c r="D14" s="54" t="s">
        <v>414</v>
      </c>
      <c r="E14" s="6" t="s">
        <v>78</v>
      </c>
      <c r="F14" s="19">
        <v>9700000</v>
      </c>
      <c r="G14" s="24">
        <v>25326.7</v>
      </c>
      <c r="H14" s="24">
        <v>5.58</v>
      </c>
      <c r="I14" s="31"/>
      <c r="J14" s="31"/>
      <c r="K14" s="35"/>
    </row>
    <row r="15" spans="1:54" x14ac:dyDescent="0.35">
      <c r="B15" s="8" t="s">
        <v>979</v>
      </c>
      <c r="C15" s="57" t="s">
        <v>980</v>
      </c>
      <c r="D15" s="54" t="s">
        <v>981</v>
      </c>
      <c r="E15" s="6" t="s">
        <v>982</v>
      </c>
      <c r="F15" s="19">
        <v>27900000</v>
      </c>
      <c r="G15" s="24">
        <v>18441.900000000001</v>
      </c>
      <c r="H15" s="24">
        <v>4.0599999999999996</v>
      </c>
      <c r="I15" s="31"/>
      <c r="J15" s="31"/>
      <c r="K15" s="35"/>
    </row>
    <row r="16" spans="1:54" x14ac:dyDescent="0.35">
      <c r="B16" s="8" t="s">
        <v>549</v>
      </c>
      <c r="C16" s="57" t="s">
        <v>550</v>
      </c>
      <c r="D16" s="54" t="s">
        <v>551</v>
      </c>
      <c r="E16" s="6" t="s">
        <v>119</v>
      </c>
      <c r="F16" s="19">
        <v>5443244</v>
      </c>
      <c r="G16" s="24">
        <v>17636.11</v>
      </c>
      <c r="H16" s="24">
        <v>3.88</v>
      </c>
      <c r="I16" s="31"/>
      <c r="J16" s="31"/>
      <c r="K16" s="35"/>
    </row>
    <row r="17" spans="2:11" x14ac:dyDescent="0.35">
      <c r="B17" s="8" t="s">
        <v>2111</v>
      </c>
      <c r="C17" s="57" t="s">
        <v>1315</v>
      </c>
      <c r="D17" s="54" t="s">
        <v>2112</v>
      </c>
      <c r="E17" s="6" t="s">
        <v>43</v>
      </c>
      <c r="F17" s="19">
        <v>7800000</v>
      </c>
      <c r="G17" s="24">
        <v>16644.419999999998</v>
      </c>
      <c r="H17" s="24">
        <v>3.66</v>
      </c>
      <c r="I17" s="31"/>
      <c r="J17" s="31"/>
      <c r="K17" s="35"/>
    </row>
    <row r="18" spans="2:11" x14ac:dyDescent="0.35">
      <c r="B18" s="8" t="s">
        <v>2599</v>
      </c>
      <c r="C18" s="57" t="s">
        <v>2600</v>
      </c>
      <c r="D18" s="54" t="s">
        <v>2601</v>
      </c>
      <c r="E18" s="6" t="s">
        <v>85</v>
      </c>
      <c r="F18" s="19">
        <v>3600000</v>
      </c>
      <c r="G18" s="24">
        <v>14812.2</v>
      </c>
      <c r="H18" s="24">
        <v>3.26</v>
      </c>
      <c r="I18" s="31"/>
      <c r="J18" s="31"/>
      <c r="K18" s="35"/>
    </row>
    <row r="19" spans="2:11" x14ac:dyDescent="0.35">
      <c r="B19" s="8" t="s">
        <v>1979</v>
      </c>
      <c r="C19" s="57" t="s">
        <v>1980</v>
      </c>
      <c r="D19" s="54" t="s">
        <v>1981</v>
      </c>
      <c r="E19" s="6" t="s">
        <v>405</v>
      </c>
      <c r="F19" s="19">
        <v>3300000</v>
      </c>
      <c r="G19" s="24">
        <v>13874.85</v>
      </c>
      <c r="H19" s="24">
        <v>3.05</v>
      </c>
      <c r="I19" s="31"/>
      <c r="J19" s="31"/>
      <c r="K19" s="35"/>
    </row>
    <row r="20" spans="2:11" x14ac:dyDescent="0.35">
      <c r="B20" s="8" t="s">
        <v>415</v>
      </c>
      <c r="C20" s="57" t="s">
        <v>416</v>
      </c>
      <c r="D20" s="54" t="s">
        <v>417</v>
      </c>
      <c r="E20" s="6" t="s">
        <v>344</v>
      </c>
      <c r="F20" s="19">
        <v>4100000</v>
      </c>
      <c r="G20" s="24">
        <v>12964.2</v>
      </c>
      <c r="H20" s="24">
        <v>2.85</v>
      </c>
      <c r="I20" s="31"/>
      <c r="J20" s="31"/>
      <c r="K20" s="35"/>
    </row>
    <row r="21" spans="2:11" x14ac:dyDescent="0.35">
      <c r="B21" s="8" t="s">
        <v>2602</v>
      </c>
      <c r="C21" s="57" t="s">
        <v>2603</v>
      </c>
      <c r="D21" s="54" t="s">
        <v>2604</v>
      </c>
      <c r="E21" s="6" t="s">
        <v>89</v>
      </c>
      <c r="F21" s="19">
        <v>1650000</v>
      </c>
      <c r="G21" s="24">
        <v>12840.3</v>
      </c>
      <c r="H21" s="24">
        <v>2.83</v>
      </c>
      <c r="I21" s="31"/>
      <c r="J21" s="31"/>
      <c r="K21" s="35"/>
    </row>
    <row r="22" spans="2:11" x14ac:dyDescent="0.35">
      <c r="B22" s="8" t="s">
        <v>440</v>
      </c>
      <c r="C22" s="57" t="s">
        <v>441</v>
      </c>
      <c r="D22" s="54" t="s">
        <v>442</v>
      </c>
      <c r="E22" s="6" t="s">
        <v>85</v>
      </c>
      <c r="F22" s="19">
        <v>1310000</v>
      </c>
      <c r="G22" s="24">
        <v>11075.4</v>
      </c>
      <c r="H22" s="24">
        <v>2.44</v>
      </c>
      <c r="I22" s="31"/>
      <c r="J22" s="31"/>
      <c r="K22" s="35"/>
    </row>
    <row r="23" spans="2:11" x14ac:dyDescent="0.35">
      <c r="B23" s="8" t="s">
        <v>1061</v>
      </c>
      <c r="C23" s="57" t="s">
        <v>1062</v>
      </c>
      <c r="D23" s="54" t="s">
        <v>1063</v>
      </c>
      <c r="E23" s="6" t="s">
        <v>1064</v>
      </c>
      <c r="F23" s="19">
        <v>2750000</v>
      </c>
      <c r="G23" s="24">
        <v>10887.25</v>
      </c>
      <c r="H23" s="24">
        <v>2.4</v>
      </c>
      <c r="I23" s="31"/>
      <c r="J23" s="31"/>
      <c r="K23" s="35"/>
    </row>
    <row r="24" spans="2:11" x14ac:dyDescent="0.35">
      <c r="B24" s="8" t="s">
        <v>231</v>
      </c>
      <c r="C24" s="57" t="s">
        <v>232</v>
      </c>
      <c r="D24" s="54" t="s">
        <v>233</v>
      </c>
      <c r="E24" s="6" t="s">
        <v>115</v>
      </c>
      <c r="F24" s="19">
        <v>5000000</v>
      </c>
      <c r="G24" s="24">
        <v>10112</v>
      </c>
      <c r="H24" s="24">
        <v>2.23</v>
      </c>
      <c r="I24" s="31"/>
      <c r="J24" s="31"/>
      <c r="K24" s="35"/>
    </row>
    <row r="25" spans="2:11" x14ac:dyDescent="0.35">
      <c r="B25" s="8" t="s">
        <v>2016</v>
      </c>
      <c r="C25" s="57" t="s">
        <v>685</v>
      </c>
      <c r="D25" s="54" t="s">
        <v>2017</v>
      </c>
      <c r="E25" s="6" t="s">
        <v>89</v>
      </c>
      <c r="F25" s="19">
        <v>2125000</v>
      </c>
      <c r="G25" s="24">
        <v>9559.31</v>
      </c>
      <c r="H25" s="24">
        <v>2.1</v>
      </c>
      <c r="I25" s="31"/>
      <c r="J25" s="31"/>
      <c r="K25" s="35"/>
    </row>
    <row r="26" spans="2:11" x14ac:dyDescent="0.35">
      <c r="B26" s="8" t="s">
        <v>402</v>
      </c>
      <c r="C26" s="57" t="s">
        <v>403</v>
      </c>
      <c r="D26" s="54" t="s">
        <v>404</v>
      </c>
      <c r="E26" s="6" t="s">
        <v>405</v>
      </c>
      <c r="F26" s="19">
        <v>3455000</v>
      </c>
      <c r="G26" s="24">
        <v>9073.18</v>
      </c>
      <c r="H26" s="24">
        <v>2</v>
      </c>
      <c r="I26" s="31"/>
      <c r="J26" s="31"/>
      <c r="K26" s="35"/>
    </row>
    <row r="27" spans="2:11" x14ac:dyDescent="0.35">
      <c r="B27" s="8" t="s">
        <v>269</v>
      </c>
      <c r="C27" s="57" t="s">
        <v>270</v>
      </c>
      <c r="D27" s="54" t="s">
        <v>271</v>
      </c>
      <c r="E27" s="6" t="s">
        <v>85</v>
      </c>
      <c r="F27" s="19">
        <v>590000</v>
      </c>
      <c r="G27" s="24">
        <v>8753.24</v>
      </c>
      <c r="H27" s="24">
        <v>1.93</v>
      </c>
      <c r="I27" s="31"/>
      <c r="J27" s="31"/>
      <c r="K27" s="35"/>
    </row>
    <row r="28" spans="2:11" x14ac:dyDescent="0.35">
      <c r="B28" s="8" t="s">
        <v>2057</v>
      </c>
      <c r="C28" s="57" t="s">
        <v>1319</v>
      </c>
      <c r="D28" s="54" t="s">
        <v>2058</v>
      </c>
      <c r="E28" s="6" t="s">
        <v>43</v>
      </c>
      <c r="F28" s="19">
        <v>1527235</v>
      </c>
      <c r="G28" s="24">
        <v>8487.61</v>
      </c>
      <c r="H28" s="24">
        <v>1.87</v>
      </c>
      <c r="I28" s="31"/>
      <c r="J28" s="31"/>
      <c r="K28" s="35"/>
    </row>
    <row r="29" spans="2:11" x14ac:dyDescent="0.35">
      <c r="B29" s="8" t="s">
        <v>306</v>
      </c>
      <c r="C29" s="57" t="s">
        <v>307</v>
      </c>
      <c r="D29" s="54" t="s">
        <v>308</v>
      </c>
      <c r="E29" s="6" t="s">
        <v>43</v>
      </c>
      <c r="F29" s="19">
        <v>7500000</v>
      </c>
      <c r="G29" s="24">
        <v>8439</v>
      </c>
      <c r="H29" s="24">
        <v>1.86</v>
      </c>
      <c r="I29" s="31"/>
      <c r="J29" s="31"/>
      <c r="K29" s="35"/>
    </row>
    <row r="30" spans="2:11" x14ac:dyDescent="0.35">
      <c r="B30" s="8" t="s">
        <v>2105</v>
      </c>
      <c r="C30" s="57" t="s">
        <v>2106</v>
      </c>
      <c r="D30" s="54" t="s">
        <v>2107</v>
      </c>
      <c r="E30" s="6" t="s">
        <v>1048</v>
      </c>
      <c r="F30" s="19">
        <v>196000</v>
      </c>
      <c r="G30" s="24">
        <v>7716.13</v>
      </c>
      <c r="H30" s="24">
        <v>1.7</v>
      </c>
      <c r="I30" s="31"/>
      <c r="J30" s="31"/>
      <c r="K30" s="35"/>
    </row>
    <row r="31" spans="2:11" x14ac:dyDescent="0.35">
      <c r="B31" s="8" t="s">
        <v>341</v>
      </c>
      <c r="C31" s="57" t="s">
        <v>342</v>
      </c>
      <c r="D31" s="54" t="s">
        <v>343</v>
      </c>
      <c r="E31" s="6" t="s">
        <v>344</v>
      </c>
      <c r="F31" s="19">
        <v>2000000</v>
      </c>
      <c r="G31" s="24">
        <v>6914</v>
      </c>
      <c r="H31" s="24">
        <v>1.52</v>
      </c>
      <c r="I31" s="31"/>
      <c r="J31" s="31"/>
      <c r="K31" s="35"/>
    </row>
    <row r="32" spans="2:11" x14ac:dyDescent="0.35">
      <c r="B32" s="8" t="s">
        <v>967</v>
      </c>
      <c r="C32" s="57" t="s">
        <v>968</v>
      </c>
      <c r="D32" s="54" t="s">
        <v>969</v>
      </c>
      <c r="E32" s="6" t="s">
        <v>78</v>
      </c>
      <c r="F32" s="19">
        <v>4281804</v>
      </c>
      <c r="G32" s="24">
        <v>5501.69</v>
      </c>
      <c r="H32" s="24">
        <v>1.21</v>
      </c>
      <c r="I32" s="31"/>
      <c r="J32" s="31"/>
      <c r="K32" s="35"/>
    </row>
    <row r="33" spans="2:11" x14ac:dyDescent="0.35">
      <c r="B33" s="8" t="s">
        <v>2605</v>
      </c>
      <c r="C33" s="57" t="s">
        <v>2606</v>
      </c>
      <c r="D33" s="54" t="s">
        <v>2607</v>
      </c>
      <c r="E33" s="6" t="s">
        <v>57</v>
      </c>
      <c r="F33" s="19">
        <v>3200000</v>
      </c>
      <c r="G33" s="24">
        <v>5473.6</v>
      </c>
      <c r="H33" s="24">
        <v>1.2</v>
      </c>
      <c r="I33" s="31"/>
      <c r="J33" s="31"/>
      <c r="K33" s="35"/>
    </row>
    <row r="34" spans="2:11" x14ac:dyDescent="0.35">
      <c r="B34" s="8" t="s">
        <v>430</v>
      </c>
      <c r="C34" s="57" t="s">
        <v>431</v>
      </c>
      <c r="D34" s="54" t="s">
        <v>432</v>
      </c>
      <c r="E34" s="6" t="s">
        <v>43</v>
      </c>
      <c r="F34" s="19">
        <v>5301205</v>
      </c>
      <c r="G34" s="24">
        <v>5364.82</v>
      </c>
      <c r="H34" s="24">
        <v>1.18</v>
      </c>
      <c r="I34" s="31"/>
      <c r="J34" s="31"/>
      <c r="K34" s="35"/>
    </row>
    <row r="35" spans="2:11" x14ac:dyDescent="0.35">
      <c r="C35" s="58" t="s">
        <v>171</v>
      </c>
      <c r="D35" s="54"/>
      <c r="E35" s="6"/>
      <c r="F35" s="19"/>
      <c r="G35" s="25">
        <v>429498.89</v>
      </c>
      <c r="H35" s="25">
        <v>94.54</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9</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10</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11</v>
      </c>
      <c r="D53" s="54"/>
      <c r="E53" s="6"/>
      <c r="F53" s="19"/>
      <c r="G53" s="24"/>
      <c r="H53" s="24"/>
      <c r="I53" s="31"/>
      <c r="J53" s="31"/>
      <c r="K53" s="35"/>
    </row>
    <row r="54" spans="1:11" x14ac:dyDescent="0.35">
      <c r="A54" s="28"/>
      <c r="B54" s="28"/>
      <c r="C54" s="58" t="s">
        <v>13</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14</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C58" s="59" t="s">
        <v>15</v>
      </c>
      <c r="D58" s="54"/>
      <c r="E58" s="6"/>
      <c r="F58" s="19"/>
      <c r="G58" s="24"/>
      <c r="H58" s="24"/>
      <c r="I58" s="31"/>
      <c r="J58" s="31"/>
      <c r="K58" s="35"/>
    </row>
    <row r="59" spans="1:11" x14ac:dyDescent="0.35">
      <c r="B59" s="8" t="s">
        <v>182</v>
      </c>
      <c r="C59" s="57" t="s">
        <v>183</v>
      </c>
      <c r="D59" s="54" t="s">
        <v>184</v>
      </c>
      <c r="E59" s="6" t="s">
        <v>185</v>
      </c>
      <c r="F59" s="19">
        <v>500000</v>
      </c>
      <c r="G59" s="24">
        <v>489.07</v>
      </c>
      <c r="H59" s="24">
        <v>0.11</v>
      </c>
      <c r="I59" s="31">
        <v>6.5805999999999996</v>
      </c>
      <c r="J59" s="31"/>
      <c r="K59" s="35"/>
    </row>
    <row r="60" spans="1:11" x14ac:dyDescent="0.35">
      <c r="C60" s="58" t="s">
        <v>171</v>
      </c>
      <c r="D60" s="54"/>
      <c r="E60" s="6"/>
      <c r="F60" s="19"/>
      <c r="G60" s="25">
        <v>489.07</v>
      </c>
      <c r="H60" s="25">
        <v>0.11</v>
      </c>
      <c r="I60" s="31"/>
      <c r="J60" s="31"/>
      <c r="K60" s="35"/>
    </row>
    <row r="61" spans="1:11" x14ac:dyDescent="0.35">
      <c r="C61" s="57"/>
      <c r="D61" s="54"/>
      <c r="E61" s="6"/>
      <c r="F61" s="19"/>
      <c r="G61" s="24"/>
      <c r="H61" s="24"/>
      <c r="I61" s="31"/>
      <c r="J61" s="31"/>
      <c r="K61" s="35"/>
    </row>
    <row r="62" spans="1:11" x14ac:dyDescent="0.35">
      <c r="C62" s="58" t="s">
        <v>16</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186</v>
      </c>
      <c r="C78" s="57" t="s">
        <v>187</v>
      </c>
      <c r="D78" s="54"/>
      <c r="E78" s="6"/>
      <c r="F78" s="19"/>
      <c r="G78" s="24">
        <v>24761.17</v>
      </c>
      <c r="H78" s="24">
        <v>5.45</v>
      </c>
      <c r="I78" s="31"/>
      <c r="J78" s="31"/>
      <c r="K78" s="35"/>
    </row>
    <row r="79" spans="1:11" x14ac:dyDescent="0.35">
      <c r="C79" s="58" t="s">
        <v>171</v>
      </c>
      <c r="D79" s="54"/>
      <c r="E79" s="6"/>
      <c r="F79" s="19"/>
      <c r="G79" s="25">
        <v>24761.17</v>
      </c>
      <c r="H79" s="25">
        <v>5.45</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4922</v>
      </c>
      <c r="D82" s="54"/>
      <c r="E82" s="6"/>
      <c r="F82" s="19"/>
      <c r="G82" s="24" t="s">
        <v>2</v>
      </c>
      <c r="H82" s="24" t="s">
        <v>2</v>
      </c>
      <c r="I82" s="31"/>
      <c r="J82" s="31"/>
      <c r="K82" s="35"/>
      <c r="L82" s="3"/>
      <c r="AI82" s="3"/>
      <c r="AV82" s="3"/>
      <c r="AX82" s="3"/>
      <c r="BB82" s="3"/>
    </row>
    <row r="83" spans="1:54" x14ac:dyDescent="0.35">
      <c r="B83" s="8"/>
      <c r="C83" s="57" t="s">
        <v>188</v>
      </c>
      <c r="D83" s="54"/>
      <c r="E83" s="6"/>
      <c r="F83" s="19"/>
      <c r="G83" s="24">
        <v>-466.55</v>
      </c>
      <c r="H83" s="24">
        <v>-0.1</v>
      </c>
      <c r="I83" s="31"/>
      <c r="J83" s="31"/>
      <c r="K83" s="35"/>
    </row>
    <row r="84" spans="1:54" x14ac:dyDescent="0.35">
      <c r="C84" s="58" t="s">
        <v>171</v>
      </c>
      <c r="D84" s="54"/>
      <c r="E84" s="6"/>
      <c r="F84" s="19"/>
      <c r="G84" s="25">
        <v>-466.55</v>
      </c>
      <c r="H84" s="25">
        <v>-0.1</v>
      </c>
      <c r="I84" s="31"/>
      <c r="J84" s="31"/>
      <c r="K84" s="35"/>
    </row>
    <row r="85" spans="1:54" x14ac:dyDescent="0.35">
      <c r="C85" s="57"/>
      <c r="D85" s="54"/>
      <c r="E85" s="6"/>
      <c r="F85" s="19"/>
      <c r="G85" s="24"/>
      <c r="H85" s="24"/>
      <c r="I85" s="31"/>
      <c r="J85" s="31"/>
      <c r="K85" s="35"/>
    </row>
    <row r="86" spans="1:54" x14ac:dyDescent="0.35">
      <c r="C86" s="60" t="s">
        <v>189</v>
      </c>
      <c r="D86" s="55"/>
      <c r="E86" s="5"/>
      <c r="F86" s="20"/>
      <c r="G86" s="26">
        <v>454282.58</v>
      </c>
      <c r="H86" s="26">
        <v>100.00000000000001</v>
      </c>
      <c r="I86" s="32"/>
      <c r="J86" s="32"/>
      <c r="K86" s="36"/>
    </row>
    <row r="89" spans="1:54" x14ac:dyDescent="0.35">
      <c r="C89" s="1" t="s">
        <v>190</v>
      </c>
    </row>
    <row r="90" spans="1:54" x14ac:dyDescent="0.35">
      <c r="C90" s="37" t="s">
        <v>191</v>
      </c>
      <c r="D90" s="37"/>
      <c r="E90" s="37"/>
      <c r="F90" s="37"/>
      <c r="G90" s="37"/>
      <c r="H90" s="37"/>
      <c r="I90" s="37"/>
      <c r="J90" s="37"/>
      <c r="K90" s="37"/>
    </row>
    <row r="91" spans="1:54" x14ac:dyDescent="0.35">
      <c r="C91" s="2" t="s">
        <v>192</v>
      </c>
    </row>
    <row r="92" spans="1:54" x14ac:dyDescent="0.35">
      <c r="C92" s="2" t="s">
        <v>193</v>
      </c>
    </row>
    <row r="93" spans="1:54" ht="30" customHeight="1" x14ac:dyDescent="0.35">
      <c r="C93" s="81" t="s">
        <v>194</v>
      </c>
      <c r="D93" s="82"/>
      <c r="E93" s="82"/>
      <c r="F93" s="82"/>
      <c r="G93" s="82"/>
      <c r="H93" s="82"/>
      <c r="I93" s="82"/>
      <c r="J93" s="82"/>
      <c r="K93" s="82"/>
    </row>
    <row r="94" spans="1:54" x14ac:dyDescent="0.35">
      <c r="C94" s="2" t="s">
        <v>195</v>
      </c>
    </row>
    <row r="96" spans="1:54" x14ac:dyDescent="0.35">
      <c r="C96" s="78" t="s">
        <v>5006</v>
      </c>
      <c r="E96" s="78" t="s">
        <v>5007</v>
      </c>
      <c r="F96" s="79"/>
    </row>
    <row r="97" spans="5:5" x14ac:dyDescent="0.35">
      <c r="E97" s="2" t="s">
        <v>5037</v>
      </c>
    </row>
  </sheetData>
  <mergeCells count="1">
    <mergeCell ref="C93:K93"/>
  </mergeCells>
  <hyperlinks>
    <hyperlink ref="J2" location="'Index'!A1" display="'Index'!A1" xr:uid="{A51A7BE0-3232-4465-BB4A-94F90F7B6292}"/>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DCC9-9051-441F-A230-45446D73DED0}">
  <sheetPr codeName="Sheet1"/>
  <dimension ref="A1:IV73"/>
  <sheetViews>
    <sheetView showGridLines="0" zoomScale="90" zoomScaleNormal="90" workbookViewId="0">
      <pane ySplit="6" topLeftCell="A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2608</v>
      </c>
      <c r="J2" s="38" t="s">
        <v>4662</v>
      </c>
    </row>
    <row r="3" spans="1:54" ht="16" x14ac:dyDescent="0.4">
      <c r="C3" s="1" t="s">
        <v>28</v>
      </c>
      <c r="D3" s="21" t="s">
        <v>2609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C41" s="59" t="s">
        <v>19</v>
      </c>
      <c r="D41" s="54"/>
      <c r="E41" s="6"/>
      <c r="F41" s="19"/>
      <c r="G41" s="24"/>
      <c r="H41" s="24"/>
      <c r="I41" s="31"/>
      <c r="J41" s="31"/>
      <c r="K41" s="35"/>
    </row>
    <row r="42" spans="1:11" x14ac:dyDescent="0.35">
      <c r="B42" s="8" t="s">
        <v>2084</v>
      </c>
      <c r="C42" s="57" t="s">
        <v>2085</v>
      </c>
      <c r="D42" s="54" t="s">
        <v>2086</v>
      </c>
      <c r="E42" s="6" t="s">
        <v>206</v>
      </c>
      <c r="F42" s="19">
        <v>410544211</v>
      </c>
      <c r="G42" s="24">
        <v>292102.21000000002</v>
      </c>
      <c r="H42" s="24">
        <v>100.04</v>
      </c>
      <c r="I42" s="31"/>
      <c r="J42" s="31"/>
      <c r="K42" s="35"/>
    </row>
    <row r="43" spans="1:11" x14ac:dyDescent="0.35">
      <c r="C43" s="58" t="s">
        <v>171</v>
      </c>
      <c r="D43" s="54"/>
      <c r="E43" s="6"/>
      <c r="F43" s="19"/>
      <c r="G43" s="25">
        <v>292102.21000000002</v>
      </c>
      <c r="H43" s="25">
        <v>100.04</v>
      </c>
      <c r="I43" s="31"/>
      <c r="J43" s="31"/>
      <c r="K43" s="35"/>
    </row>
    <row r="44" spans="1:11" x14ac:dyDescent="0.35">
      <c r="C44" s="57"/>
      <c r="D44" s="54"/>
      <c r="E44" s="6"/>
      <c r="F44" s="19"/>
      <c r="G44" s="24"/>
      <c r="H44" s="24"/>
      <c r="I44" s="31"/>
      <c r="J44" s="31"/>
      <c r="K44" s="35"/>
    </row>
    <row r="45" spans="1:11" x14ac:dyDescent="0.35">
      <c r="C45" s="58" t="s">
        <v>20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C47" s="58" t="s">
        <v>21</v>
      </c>
      <c r="D47" s="54"/>
      <c r="E47" s="6"/>
      <c r="F47" s="19"/>
      <c r="G47" s="24" t="s">
        <v>2</v>
      </c>
      <c r="H47" s="24" t="s">
        <v>2</v>
      </c>
      <c r="I47" s="31"/>
      <c r="J47" s="31"/>
      <c r="K47" s="35"/>
    </row>
    <row r="48" spans="1:11" x14ac:dyDescent="0.35">
      <c r="C48" s="57"/>
      <c r="D48" s="54"/>
      <c r="E48" s="6"/>
      <c r="F48" s="19"/>
      <c r="G48" s="24"/>
      <c r="H48" s="24"/>
      <c r="I48" s="31"/>
      <c r="J48" s="31"/>
      <c r="K48" s="35"/>
    </row>
    <row r="49" spans="1:54" x14ac:dyDescent="0.35">
      <c r="C49" s="58" t="s">
        <v>22</v>
      </c>
      <c r="D49" s="54"/>
      <c r="E49" s="6"/>
      <c r="F49" s="19"/>
      <c r="G49" s="24" t="s">
        <v>2</v>
      </c>
      <c r="H49" s="24" t="s">
        <v>2</v>
      </c>
      <c r="I49" s="31"/>
      <c r="J49" s="31"/>
      <c r="K49" s="35"/>
    </row>
    <row r="50" spans="1:54" x14ac:dyDescent="0.35">
      <c r="C50" s="57"/>
      <c r="D50" s="54"/>
      <c r="E50" s="6"/>
      <c r="F50" s="19"/>
      <c r="G50" s="24"/>
      <c r="H50" s="24"/>
      <c r="I50" s="31"/>
      <c r="J50" s="31"/>
      <c r="K50" s="35"/>
    </row>
    <row r="51" spans="1:54" x14ac:dyDescent="0.35">
      <c r="C51" s="58" t="s">
        <v>23</v>
      </c>
      <c r="D51" s="54"/>
      <c r="E51" s="6"/>
      <c r="F51" s="19"/>
      <c r="G51" s="24" t="s">
        <v>2</v>
      </c>
      <c r="H51" s="24" t="s">
        <v>2</v>
      </c>
      <c r="I51" s="31"/>
      <c r="J51" s="31"/>
      <c r="K51" s="35"/>
    </row>
    <row r="52" spans="1:54" x14ac:dyDescent="0.35">
      <c r="C52" s="57"/>
      <c r="D52" s="54"/>
      <c r="E52" s="6"/>
      <c r="F52" s="19"/>
      <c r="G52" s="24"/>
      <c r="H52" s="24"/>
      <c r="I52" s="31"/>
      <c r="J52" s="31"/>
      <c r="K52" s="35"/>
    </row>
    <row r="53" spans="1:54" x14ac:dyDescent="0.35">
      <c r="C53" s="59" t="s">
        <v>24</v>
      </c>
      <c r="D53" s="54"/>
      <c r="E53" s="6"/>
      <c r="F53" s="19"/>
      <c r="G53" s="24"/>
      <c r="H53" s="24"/>
      <c r="I53" s="31"/>
      <c r="J53" s="31"/>
      <c r="K53" s="35"/>
    </row>
    <row r="54" spans="1:54" x14ac:dyDescent="0.35">
      <c r="B54" s="8" t="s">
        <v>186</v>
      </c>
      <c r="C54" s="57" t="s">
        <v>187</v>
      </c>
      <c r="D54" s="54"/>
      <c r="E54" s="6"/>
      <c r="F54" s="19"/>
      <c r="G54" s="24">
        <v>1050.22</v>
      </c>
      <c r="H54" s="24">
        <v>0.36</v>
      </c>
      <c r="I54" s="31"/>
      <c r="J54" s="31"/>
      <c r="K54" s="35"/>
    </row>
    <row r="55" spans="1:54" x14ac:dyDescent="0.35">
      <c r="C55" s="58" t="s">
        <v>171</v>
      </c>
      <c r="D55" s="54"/>
      <c r="E55" s="6"/>
      <c r="F55" s="19"/>
      <c r="G55" s="25">
        <v>1050.22</v>
      </c>
      <c r="H55" s="25">
        <v>0.36</v>
      </c>
      <c r="I55" s="31"/>
      <c r="J55" s="31"/>
      <c r="K55" s="35"/>
    </row>
    <row r="56" spans="1:54" x14ac:dyDescent="0.35">
      <c r="C56" s="57"/>
      <c r="D56" s="54"/>
      <c r="E56" s="6"/>
      <c r="F56" s="19"/>
      <c r="G56" s="24"/>
      <c r="H56" s="24"/>
      <c r="I56" s="31"/>
      <c r="J56" s="31"/>
      <c r="K56" s="35"/>
    </row>
    <row r="57" spans="1:54" x14ac:dyDescent="0.35">
      <c r="A57" s="10"/>
      <c r="B57" s="28"/>
      <c r="C57" s="58" t="s">
        <v>25</v>
      </c>
      <c r="D57" s="54"/>
      <c r="E57" s="6"/>
      <c r="F57" s="19"/>
      <c r="G57" s="24"/>
      <c r="H57" s="24"/>
      <c r="I57" s="31"/>
      <c r="J57" s="31"/>
      <c r="K57" s="35"/>
    </row>
    <row r="58" spans="1:54" s="2" customFormat="1" ht="13.5" x14ac:dyDescent="0.35">
      <c r="A58" s="28"/>
      <c r="B58" s="28"/>
      <c r="C58" s="57" t="s">
        <v>4922</v>
      </c>
      <c r="D58" s="54"/>
      <c r="E58" s="6"/>
      <c r="F58" s="19"/>
      <c r="G58" s="24" t="s">
        <v>2</v>
      </c>
      <c r="H58" s="24" t="s">
        <v>2</v>
      </c>
      <c r="I58" s="31"/>
      <c r="J58" s="31"/>
      <c r="K58" s="35"/>
      <c r="L58" s="3"/>
      <c r="AI58" s="3"/>
      <c r="AV58" s="3"/>
      <c r="AX58" s="3"/>
      <c r="BB58" s="3"/>
    </row>
    <row r="59" spans="1:54" x14ac:dyDescent="0.35">
      <c r="B59" s="8"/>
      <c r="C59" s="57" t="s">
        <v>188</v>
      </c>
      <c r="D59" s="54"/>
      <c r="E59" s="6"/>
      <c r="F59" s="19"/>
      <c r="G59" s="24">
        <v>-1180.8900000000001</v>
      </c>
      <c r="H59" s="24">
        <v>-0.4</v>
      </c>
      <c r="I59" s="31"/>
      <c r="J59" s="31"/>
      <c r="K59" s="35"/>
    </row>
    <row r="60" spans="1:54" x14ac:dyDescent="0.35">
      <c r="C60" s="58" t="s">
        <v>171</v>
      </c>
      <c r="D60" s="54"/>
      <c r="E60" s="6"/>
      <c r="F60" s="19"/>
      <c r="G60" s="25">
        <v>-1180.8900000000001</v>
      </c>
      <c r="H60" s="25">
        <v>-0.4</v>
      </c>
      <c r="I60" s="31"/>
      <c r="J60" s="31"/>
      <c r="K60" s="35"/>
    </row>
    <row r="61" spans="1:54" x14ac:dyDescent="0.35">
      <c r="C61" s="57"/>
      <c r="D61" s="54"/>
      <c r="E61" s="6"/>
      <c r="F61" s="19"/>
      <c r="G61" s="24"/>
      <c r="H61" s="24"/>
      <c r="I61" s="31"/>
      <c r="J61" s="31"/>
      <c r="K61" s="35"/>
    </row>
    <row r="62" spans="1:54" x14ac:dyDescent="0.35">
      <c r="C62" s="60" t="s">
        <v>189</v>
      </c>
      <c r="D62" s="55"/>
      <c r="E62" s="5"/>
      <c r="F62" s="20"/>
      <c r="G62" s="26">
        <v>291971.53999999998</v>
      </c>
      <c r="H62" s="26">
        <v>100</v>
      </c>
      <c r="I62" s="32"/>
      <c r="J62" s="32"/>
      <c r="K62" s="36"/>
    </row>
    <row r="65" spans="3:11" x14ac:dyDescent="0.35">
      <c r="C65" s="1" t="s">
        <v>190</v>
      </c>
    </row>
    <row r="66" spans="3:11" x14ac:dyDescent="0.35">
      <c r="C66" s="37" t="s">
        <v>191</v>
      </c>
      <c r="D66" s="37"/>
      <c r="E66" s="37"/>
      <c r="F66" s="37"/>
      <c r="G66" s="37"/>
      <c r="H66" s="37"/>
      <c r="I66" s="37"/>
      <c r="J66" s="37"/>
      <c r="K66" s="37"/>
    </row>
    <row r="67" spans="3:11" x14ac:dyDescent="0.35">
      <c r="C67" s="2" t="s">
        <v>192</v>
      </c>
    </row>
    <row r="68" spans="3:11" x14ac:dyDescent="0.35">
      <c r="C68" s="2" t="s">
        <v>193</v>
      </c>
    </row>
    <row r="69" spans="3:11" ht="30" customHeight="1" x14ac:dyDescent="0.35">
      <c r="C69" s="81" t="s">
        <v>194</v>
      </c>
      <c r="D69" s="82"/>
      <c r="E69" s="82"/>
      <c r="F69" s="82"/>
      <c r="G69" s="82"/>
      <c r="H69" s="82"/>
      <c r="I69" s="82"/>
      <c r="J69" s="82"/>
      <c r="K69" s="82"/>
    </row>
    <row r="70" spans="3:11" x14ac:dyDescent="0.35">
      <c r="C70" s="2" t="s">
        <v>195</v>
      </c>
    </row>
    <row r="72" spans="3:11" x14ac:dyDescent="0.35">
      <c r="C72" s="78" t="s">
        <v>5006</v>
      </c>
      <c r="E72" s="78" t="s">
        <v>5007</v>
      </c>
      <c r="F72" s="79"/>
    </row>
    <row r="73" spans="3:11" x14ac:dyDescent="0.35">
      <c r="E73" s="2" t="s">
        <v>5036</v>
      </c>
    </row>
  </sheetData>
  <mergeCells count="1">
    <mergeCell ref="C69:K69"/>
  </mergeCells>
  <hyperlinks>
    <hyperlink ref="J2" location="'Index'!A1" display="'Index'!A1" xr:uid="{CB0530AB-55EB-44F9-B3EA-6094DA98EBF1}"/>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C2EA-DF9A-40E5-BA69-D44BB8822084}">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2610</v>
      </c>
      <c r="J2" s="38" t="s">
        <v>4662</v>
      </c>
    </row>
    <row r="3" spans="1:54" ht="16" x14ac:dyDescent="0.4">
      <c r="C3" s="1" t="s">
        <v>28</v>
      </c>
      <c r="D3" s="21" t="s">
        <v>2611</v>
      </c>
      <c r="F3" s="71" t="s">
        <v>4951</v>
      </c>
      <c r="G3" s="13" t="s">
        <v>4579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92906883</v>
      </c>
      <c r="G10" s="24">
        <v>1578720.21</v>
      </c>
      <c r="H10" s="24">
        <v>14.26</v>
      </c>
      <c r="I10" s="31"/>
      <c r="J10" s="31"/>
      <c r="K10" s="35"/>
    </row>
    <row r="11" spans="1:54" x14ac:dyDescent="0.35">
      <c r="B11" s="8" t="s">
        <v>44</v>
      </c>
      <c r="C11" s="57" t="s">
        <v>45</v>
      </c>
      <c r="D11" s="54" t="s">
        <v>46</v>
      </c>
      <c r="E11" s="6" t="s">
        <v>43</v>
      </c>
      <c r="F11" s="19">
        <v>86628212</v>
      </c>
      <c r="G11" s="24">
        <v>1085061.67</v>
      </c>
      <c r="H11" s="24">
        <v>9.8000000000000007</v>
      </c>
      <c r="I11" s="31"/>
      <c r="J11" s="31"/>
      <c r="K11" s="35"/>
    </row>
    <row r="12" spans="1:54" x14ac:dyDescent="0.35">
      <c r="B12" s="8" t="s">
        <v>75</v>
      </c>
      <c r="C12" s="57" t="s">
        <v>76</v>
      </c>
      <c r="D12" s="54" t="s">
        <v>77</v>
      </c>
      <c r="E12" s="6" t="s">
        <v>78</v>
      </c>
      <c r="F12" s="19">
        <v>83079958</v>
      </c>
      <c r="G12" s="24">
        <v>1050878.3899999999</v>
      </c>
      <c r="H12" s="24">
        <v>9.49</v>
      </c>
      <c r="I12" s="31"/>
      <c r="J12" s="31"/>
      <c r="K12" s="35"/>
    </row>
    <row r="13" spans="1:54" x14ac:dyDescent="0.35">
      <c r="B13" s="8" t="s">
        <v>47</v>
      </c>
      <c r="C13" s="57" t="s">
        <v>48</v>
      </c>
      <c r="D13" s="54" t="s">
        <v>49</v>
      </c>
      <c r="E13" s="6" t="s">
        <v>50</v>
      </c>
      <c r="F13" s="19">
        <v>44355349</v>
      </c>
      <c r="G13" s="24">
        <v>833902.74</v>
      </c>
      <c r="H13" s="24">
        <v>7.53</v>
      </c>
      <c r="I13" s="31"/>
      <c r="J13" s="31"/>
      <c r="K13" s="35"/>
    </row>
    <row r="14" spans="1:54" x14ac:dyDescent="0.35">
      <c r="B14" s="8" t="s">
        <v>260</v>
      </c>
      <c r="C14" s="57" t="s">
        <v>261</v>
      </c>
      <c r="D14" s="54" t="s">
        <v>262</v>
      </c>
      <c r="E14" s="6" t="s">
        <v>243</v>
      </c>
      <c r="F14" s="19">
        <v>32861937</v>
      </c>
      <c r="G14" s="24">
        <v>534581.56000000006</v>
      </c>
      <c r="H14" s="24">
        <v>4.83</v>
      </c>
      <c r="I14" s="31"/>
      <c r="J14" s="31"/>
      <c r="K14" s="35"/>
    </row>
    <row r="15" spans="1:54" x14ac:dyDescent="0.35">
      <c r="B15" s="8" t="s">
        <v>54</v>
      </c>
      <c r="C15" s="57" t="s">
        <v>55</v>
      </c>
      <c r="D15" s="54" t="s">
        <v>56</v>
      </c>
      <c r="E15" s="6" t="s">
        <v>57</v>
      </c>
      <c r="F15" s="19">
        <v>14350693</v>
      </c>
      <c r="G15" s="24">
        <v>511917.92</v>
      </c>
      <c r="H15" s="24">
        <v>4.62</v>
      </c>
      <c r="I15" s="31"/>
      <c r="J15" s="31"/>
      <c r="K15" s="35"/>
    </row>
    <row r="16" spans="1:54" x14ac:dyDescent="0.35">
      <c r="B16" s="8" t="s">
        <v>51</v>
      </c>
      <c r="C16" s="57" t="s">
        <v>52</v>
      </c>
      <c r="D16" s="54" t="s">
        <v>53</v>
      </c>
      <c r="E16" s="6" t="s">
        <v>50</v>
      </c>
      <c r="F16" s="19">
        <v>12439178</v>
      </c>
      <c r="G16" s="24">
        <v>511125.82</v>
      </c>
      <c r="H16" s="24">
        <v>4.62</v>
      </c>
      <c r="I16" s="31"/>
      <c r="J16" s="31"/>
      <c r="K16" s="35"/>
    </row>
    <row r="17" spans="2:11" x14ac:dyDescent="0.35">
      <c r="B17" s="8" t="s">
        <v>254</v>
      </c>
      <c r="C17" s="57" t="s">
        <v>255</v>
      </c>
      <c r="D17" s="54" t="s">
        <v>256</v>
      </c>
      <c r="E17" s="6" t="s">
        <v>96</v>
      </c>
      <c r="F17" s="19">
        <v>113665986</v>
      </c>
      <c r="G17" s="24">
        <v>508712.12</v>
      </c>
      <c r="H17" s="24">
        <v>4.59</v>
      </c>
      <c r="I17" s="31"/>
      <c r="J17" s="31"/>
      <c r="K17" s="35"/>
    </row>
    <row r="18" spans="2:11" x14ac:dyDescent="0.35">
      <c r="B18" s="8" t="s">
        <v>72</v>
      </c>
      <c r="C18" s="57" t="s">
        <v>73</v>
      </c>
      <c r="D18" s="54" t="s">
        <v>74</v>
      </c>
      <c r="E18" s="6" t="s">
        <v>43</v>
      </c>
      <c r="F18" s="19">
        <v>47120781</v>
      </c>
      <c r="G18" s="24">
        <v>364290.76</v>
      </c>
      <c r="H18" s="24">
        <v>3.29</v>
      </c>
      <c r="I18" s="31"/>
      <c r="J18" s="31"/>
      <c r="K18" s="35"/>
    </row>
    <row r="19" spans="2:11" x14ac:dyDescent="0.35">
      <c r="B19" s="8" t="s">
        <v>58</v>
      </c>
      <c r="C19" s="57" t="s">
        <v>59</v>
      </c>
      <c r="D19" s="54" t="s">
        <v>60</v>
      </c>
      <c r="E19" s="6" t="s">
        <v>43</v>
      </c>
      <c r="F19" s="19">
        <v>34954633</v>
      </c>
      <c r="G19" s="24">
        <v>344792.5</v>
      </c>
      <c r="H19" s="24">
        <v>3.11</v>
      </c>
      <c r="I19" s="31"/>
      <c r="J19" s="31"/>
      <c r="K19" s="35"/>
    </row>
    <row r="20" spans="2:11" x14ac:dyDescent="0.35">
      <c r="B20" s="8" t="s">
        <v>61</v>
      </c>
      <c r="C20" s="57" t="s">
        <v>62</v>
      </c>
      <c r="D20" s="54" t="s">
        <v>63</v>
      </c>
      <c r="E20" s="6" t="s">
        <v>43</v>
      </c>
      <c r="F20" s="19">
        <v>18064688</v>
      </c>
      <c r="G20" s="24">
        <v>343707.79</v>
      </c>
      <c r="H20" s="24">
        <v>3.1</v>
      </c>
      <c r="I20" s="31"/>
      <c r="J20" s="31"/>
      <c r="K20" s="35"/>
    </row>
    <row r="21" spans="2:11" x14ac:dyDescent="0.35">
      <c r="B21" s="8" t="s">
        <v>375</v>
      </c>
      <c r="C21" s="57" t="s">
        <v>376</v>
      </c>
      <c r="D21" s="54" t="s">
        <v>377</v>
      </c>
      <c r="E21" s="6" t="s">
        <v>71</v>
      </c>
      <c r="F21" s="19">
        <v>10841026</v>
      </c>
      <c r="G21" s="24">
        <v>324325.55</v>
      </c>
      <c r="H21" s="24">
        <v>2.93</v>
      </c>
      <c r="I21" s="31"/>
      <c r="J21" s="31"/>
      <c r="K21" s="35"/>
    </row>
    <row r="22" spans="2:11" x14ac:dyDescent="0.35">
      <c r="B22" s="8" t="s">
        <v>93</v>
      </c>
      <c r="C22" s="57" t="s">
        <v>94</v>
      </c>
      <c r="D22" s="54" t="s">
        <v>95</v>
      </c>
      <c r="E22" s="6" t="s">
        <v>96</v>
      </c>
      <c r="F22" s="19">
        <v>10962846</v>
      </c>
      <c r="G22" s="24">
        <v>270924.81</v>
      </c>
      <c r="H22" s="24">
        <v>2.4500000000000002</v>
      </c>
      <c r="I22" s="31"/>
      <c r="J22" s="31"/>
      <c r="K22" s="35"/>
    </row>
    <row r="23" spans="2:11" x14ac:dyDescent="0.35">
      <c r="B23" s="8" t="s">
        <v>524</v>
      </c>
      <c r="C23" s="57" t="s">
        <v>525</v>
      </c>
      <c r="D23" s="54" t="s">
        <v>526</v>
      </c>
      <c r="E23" s="6" t="s">
        <v>89</v>
      </c>
      <c r="F23" s="19">
        <v>3420384</v>
      </c>
      <c r="G23" s="24">
        <v>269716.09000000003</v>
      </c>
      <c r="H23" s="24">
        <v>2.44</v>
      </c>
      <c r="I23" s="31"/>
      <c r="J23" s="31"/>
      <c r="K23" s="35"/>
    </row>
    <row r="24" spans="2:11" x14ac:dyDescent="0.35">
      <c r="B24" s="8" t="s">
        <v>446</v>
      </c>
      <c r="C24" s="57" t="s">
        <v>447</v>
      </c>
      <c r="D24" s="54" t="s">
        <v>448</v>
      </c>
      <c r="E24" s="6" t="s">
        <v>100</v>
      </c>
      <c r="F24" s="19">
        <v>13256883</v>
      </c>
      <c r="G24" s="24">
        <v>231080.73</v>
      </c>
      <c r="H24" s="24">
        <v>2.09</v>
      </c>
      <c r="I24" s="31"/>
      <c r="J24" s="31"/>
      <c r="K24" s="35"/>
    </row>
    <row r="25" spans="2:11" x14ac:dyDescent="0.35">
      <c r="B25" s="8" t="s">
        <v>946</v>
      </c>
      <c r="C25" s="57" t="s">
        <v>947</v>
      </c>
      <c r="D25" s="54" t="s">
        <v>948</v>
      </c>
      <c r="E25" s="6" t="s">
        <v>50</v>
      </c>
      <c r="F25" s="19">
        <v>12994865</v>
      </c>
      <c r="G25" s="24">
        <v>224187.41</v>
      </c>
      <c r="H25" s="24">
        <v>2.02</v>
      </c>
      <c r="I25" s="31"/>
      <c r="J25" s="31"/>
      <c r="K25" s="35"/>
    </row>
    <row r="26" spans="2:11" x14ac:dyDescent="0.35">
      <c r="B26" s="8" t="s">
        <v>68</v>
      </c>
      <c r="C26" s="57" t="s">
        <v>69</v>
      </c>
      <c r="D26" s="54" t="s">
        <v>70</v>
      </c>
      <c r="E26" s="6" t="s">
        <v>71</v>
      </c>
      <c r="F26" s="19">
        <v>1621385</v>
      </c>
      <c r="G26" s="24">
        <v>199566.55</v>
      </c>
      <c r="H26" s="24">
        <v>1.8</v>
      </c>
      <c r="I26" s="31"/>
      <c r="J26" s="31"/>
      <c r="K26" s="35"/>
    </row>
    <row r="27" spans="2:11" x14ac:dyDescent="0.35">
      <c r="B27" s="8" t="s">
        <v>549</v>
      </c>
      <c r="C27" s="57" t="s">
        <v>550</v>
      </c>
      <c r="D27" s="54" t="s">
        <v>551</v>
      </c>
      <c r="E27" s="6" t="s">
        <v>119</v>
      </c>
      <c r="F27" s="19">
        <v>58340277</v>
      </c>
      <c r="G27" s="24">
        <v>189168.35</v>
      </c>
      <c r="H27" s="24">
        <v>1.71</v>
      </c>
      <c r="I27" s="31"/>
      <c r="J27" s="31"/>
      <c r="K27" s="35"/>
    </row>
    <row r="28" spans="2:11" x14ac:dyDescent="0.35">
      <c r="B28" s="8" t="s">
        <v>381</v>
      </c>
      <c r="C28" s="57" t="s">
        <v>382</v>
      </c>
      <c r="D28" s="54" t="s">
        <v>383</v>
      </c>
      <c r="E28" s="6" t="s">
        <v>71</v>
      </c>
      <c r="F28" s="19">
        <v>25762761</v>
      </c>
      <c r="G28" s="24">
        <v>184461.37</v>
      </c>
      <c r="H28" s="24">
        <v>1.67</v>
      </c>
      <c r="I28" s="31"/>
      <c r="J28" s="31"/>
      <c r="K28" s="35"/>
    </row>
    <row r="29" spans="2:11" x14ac:dyDescent="0.35">
      <c r="B29" s="8" t="s">
        <v>840</v>
      </c>
      <c r="C29" s="57" t="s">
        <v>841</v>
      </c>
      <c r="D29" s="54" t="s">
        <v>842</v>
      </c>
      <c r="E29" s="6" t="s">
        <v>135</v>
      </c>
      <c r="F29" s="19">
        <v>83346300</v>
      </c>
      <c r="G29" s="24">
        <v>183653.57</v>
      </c>
      <c r="H29" s="24">
        <v>1.66</v>
      </c>
      <c r="I29" s="31"/>
      <c r="J29" s="31"/>
      <c r="K29" s="35"/>
    </row>
    <row r="30" spans="2:11" x14ac:dyDescent="0.35">
      <c r="B30" s="8" t="s">
        <v>807</v>
      </c>
      <c r="C30" s="57" t="s">
        <v>808</v>
      </c>
      <c r="D30" s="54" t="s">
        <v>809</v>
      </c>
      <c r="E30" s="6" t="s">
        <v>150</v>
      </c>
      <c r="F30" s="19">
        <v>5123305</v>
      </c>
      <c r="G30" s="24">
        <v>178787.97</v>
      </c>
      <c r="H30" s="24">
        <v>1.61</v>
      </c>
      <c r="I30" s="31"/>
      <c r="J30" s="31"/>
      <c r="K30" s="35"/>
    </row>
    <row r="31" spans="2:11" x14ac:dyDescent="0.35">
      <c r="B31" s="8" t="s">
        <v>116</v>
      </c>
      <c r="C31" s="57" t="s">
        <v>117</v>
      </c>
      <c r="D31" s="54" t="s">
        <v>118</v>
      </c>
      <c r="E31" s="6" t="s">
        <v>119</v>
      </c>
      <c r="F31" s="19">
        <v>55957565</v>
      </c>
      <c r="G31" s="24">
        <v>168907.91</v>
      </c>
      <c r="H31" s="24">
        <v>1.53</v>
      </c>
      <c r="I31" s="31"/>
      <c r="J31" s="31"/>
      <c r="K31" s="35"/>
    </row>
    <row r="32" spans="2:11" x14ac:dyDescent="0.35">
      <c r="B32" s="8" t="s">
        <v>64</v>
      </c>
      <c r="C32" s="57" t="s">
        <v>65</v>
      </c>
      <c r="D32" s="54" t="s">
        <v>66</v>
      </c>
      <c r="E32" s="6" t="s">
        <v>67</v>
      </c>
      <c r="F32" s="19">
        <v>1382572</v>
      </c>
      <c r="G32" s="24">
        <v>159041.4</v>
      </c>
      <c r="H32" s="24">
        <v>1.44</v>
      </c>
      <c r="I32" s="31"/>
      <c r="J32" s="31"/>
      <c r="K32" s="35"/>
    </row>
    <row r="33" spans="2:11" x14ac:dyDescent="0.35">
      <c r="B33" s="8" t="s">
        <v>322</v>
      </c>
      <c r="C33" s="57" t="s">
        <v>323</v>
      </c>
      <c r="D33" s="54" t="s">
        <v>324</v>
      </c>
      <c r="E33" s="6" t="s">
        <v>196</v>
      </c>
      <c r="F33" s="19">
        <v>101165242</v>
      </c>
      <c r="G33" s="24">
        <v>136219</v>
      </c>
      <c r="H33" s="24">
        <v>1.23</v>
      </c>
      <c r="I33" s="31"/>
      <c r="J33" s="31"/>
      <c r="K33" s="35"/>
    </row>
    <row r="34" spans="2:11" x14ac:dyDescent="0.35">
      <c r="B34" s="8" t="s">
        <v>378</v>
      </c>
      <c r="C34" s="57" t="s">
        <v>379</v>
      </c>
      <c r="D34" s="54" t="s">
        <v>380</v>
      </c>
      <c r="E34" s="6" t="s">
        <v>50</v>
      </c>
      <c r="F34" s="19">
        <v>7809054</v>
      </c>
      <c r="G34" s="24">
        <v>130758.7</v>
      </c>
      <c r="H34" s="24">
        <v>1.18</v>
      </c>
      <c r="I34" s="31"/>
      <c r="J34" s="31"/>
      <c r="K34" s="35"/>
    </row>
    <row r="35" spans="2:11" x14ac:dyDescent="0.35">
      <c r="B35" s="8" t="s">
        <v>1049</v>
      </c>
      <c r="C35" s="57" t="s">
        <v>1050</v>
      </c>
      <c r="D35" s="54" t="s">
        <v>1051</v>
      </c>
      <c r="E35" s="6" t="s">
        <v>150</v>
      </c>
      <c r="F35" s="19">
        <v>5535515</v>
      </c>
      <c r="G35" s="24">
        <v>127374.97</v>
      </c>
      <c r="H35" s="24">
        <v>1.1499999999999999</v>
      </c>
      <c r="I35" s="31"/>
      <c r="J35" s="31"/>
      <c r="K35" s="35"/>
    </row>
    <row r="36" spans="2:11" x14ac:dyDescent="0.35">
      <c r="B36" s="8" t="s">
        <v>1055</v>
      </c>
      <c r="C36" s="57" t="s">
        <v>1056</v>
      </c>
      <c r="D36" s="54" t="s">
        <v>1057</v>
      </c>
      <c r="E36" s="6" t="s">
        <v>89</v>
      </c>
      <c r="F36" s="19">
        <v>6665837</v>
      </c>
      <c r="G36" s="24">
        <v>115795.59</v>
      </c>
      <c r="H36" s="24">
        <v>1.05</v>
      </c>
      <c r="I36" s="31"/>
      <c r="J36" s="31"/>
      <c r="K36" s="35"/>
    </row>
    <row r="37" spans="2:11" x14ac:dyDescent="0.35">
      <c r="B37" s="8" t="s">
        <v>513</v>
      </c>
      <c r="C37" s="57" t="s">
        <v>514</v>
      </c>
      <c r="D37" s="54" t="s">
        <v>515</v>
      </c>
      <c r="E37" s="6" t="s">
        <v>328</v>
      </c>
      <c r="F37" s="19">
        <v>4380435</v>
      </c>
      <c r="G37" s="24">
        <v>101321.65</v>
      </c>
      <c r="H37" s="24">
        <v>0.92</v>
      </c>
      <c r="I37" s="31"/>
      <c r="J37" s="31"/>
      <c r="K37" s="35"/>
    </row>
    <row r="38" spans="2:11" x14ac:dyDescent="0.35">
      <c r="B38" s="8" t="s">
        <v>536</v>
      </c>
      <c r="C38" s="57" t="s">
        <v>537</v>
      </c>
      <c r="D38" s="54" t="s">
        <v>538</v>
      </c>
      <c r="E38" s="6" t="s">
        <v>539</v>
      </c>
      <c r="F38" s="19">
        <v>9017946</v>
      </c>
      <c r="G38" s="24">
        <v>99161.33</v>
      </c>
      <c r="H38" s="24">
        <v>0.9</v>
      </c>
      <c r="I38" s="31"/>
      <c r="J38" s="31"/>
      <c r="K38" s="35"/>
    </row>
    <row r="39" spans="2:11" x14ac:dyDescent="0.35">
      <c r="B39" s="8" t="s">
        <v>949</v>
      </c>
      <c r="C39" s="57" t="s">
        <v>950</v>
      </c>
      <c r="D39" s="54" t="s">
        <v>951</v>
      </c>
      <c r="E39" s="6" t="s">
        <v>43</v>
      </c>
      <c r="F39" s="19">
        <v>8130524</v>
      </c>
      <c r="G39" s="24">
        <v>80666.990000000005</v>
      </c>
      <c r="H39" s="24">
        <v>0.73</v>
      </c>
      <c r="I39" s="31"/>
      <c r="J39" s="31"/>
      <c r="K39" s="35"/>
    </row>
    <row r="40" spans="2:11" x14ac:dyDescent="0.35">
      <c r="B40" s="8" t="s">
        <v>467</v>
      </c>
      <c r="C40" s="57" t="s">
        <v>468</v>
      </c>
      <c r="D40" s="54" t="s">
        <v>469</v>
      </c>
      <c r="E40" s="6" t="s">
        <v>123</v>
      </c>
      <c r="F40" s="19">
        <v>11366587</v>
      </c>
      <c r="G40" s="24">
        <v>18715.09</v>
      </c>
      <c r="H40" s="24">
        <v>0.17</v>
      </c>
      <c r="I40" s="31"/>
      <c r="J40" s="31"/>
      <c r="K40" s="35"/>
    </row>
    <row r="41" spans="2:11" x14ac:dyDescent="0.35">
      <c r="C41" s="58" t="s">
        <v>171</v>
      </c>
      <c r="D41" s="54"/>
      <c r="E41" s="6"/>
      <c r="F41" s="19"/>
      <c r="G41" s="25">
        <v>11061526.51</v>
      </c>
      <c r="H41" s="25">
        <v>99.92</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4444.3500000000004</v>
      </c>
      <c r="H83" s="24">
        <v>0.04</v>
      </c>
      <c r="I83" s="31"/>
      <c r="J83" s="31"/>
      <c r="K83" s="35"/>
    </row>
    <row r="84" spans="1:54" x14ac:dyDescent="0.35">
      <c r="C84" s="58" t="s">
        <v>171</v>
      </c>
      <c r="D84" s="54"/>
      <c r="E84" s="6"/>
      <c r="F84" s="19"/>
      <c r="G84" s="25">
        <v>4444.3500000000004</v>
      </c>
      <c r="H84" s="25">
        <v>0.04</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6104.76</v>
      </c>
      <c r="H88" s="24">
        <v>3.9999999999999994E-2</v>
      </c>
      <c r="I88" s="31"/>
      <c r="J88" s="31"/>
      <c r="K88" s="35"/>
    </row>
    <row r="89" spans="1:54" x14ac:dyDescent="0.35">
      <c r="C89" s="58" t="s">
        <v>171</v>
      </c>
      <c r="D89" s="54"/>
      <c r="E89" s="6"/>
      <c r="F89" s="19"/>
      <c r="G89" s="25">
        <v>6104.76</v>
      </c>
      <c r="H89" s="25">
        <v>3.9999999999999994E-2</v>
      </c>
      <c r="I89" s="31"/>
      <c r="J89" s="31"/>
      <c r="K89" s="35"/>
    </row>
    <row r="90" spans="1:54" x14ac:dyDescent="0.35">
      <c r="C90" s="57"/>
      <c r="D90" s="54"/>
      <c r="E90" s="6"/>
      <c r="F90" s="19"/>
      <c r="G90" s="24"/>
      <c r="H90" s="24"/>
      <c r="I90" s="31"/>
      <c r="J90" s="31"/>
      <c r="K90" s="35"/>
    </row>
    <row r="91" spans="1:54" x14ac:dyDescent="0.35">
      <c r="C91" s="60" t="s">
        <v>189</v>
      </c>
      <c r="D91" s="55"/>
      <c r="E91" s="5"/>
      <c r="F91" s="20"/>
      <c r="G91" s="26">
        <v>11072075.619999999</v>
      </c>
      <c r="H91" s="26">
        <v>100.00000000000001</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5038</v>
      </c>
    </row>
  </sheetData>
  <mergeCells count="1">
    <mergeCell ref="C98:K98"/>
  </mergeCells>
  <hyperlinks>
    <hyperlink ref="J2" location="'Index'!A1" display="'Index'!A1" xr:uid="{613B72DF-1B3C-4797-A382-766397E38CF3}"/>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E482-AE87-42EA-8C19-9A12565C10D4}">
  <sheetPr codeName="Sheet1"/>
  <dimension ref="A1:IV140"/>
  <sheetViews>
    <sheetView showGridLines="0" zoomScale="90" zoomScaleNormal="90" workbookViewId="0">
      <pane ySplit="6" topLeftCell="A12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2612</v>
      </c>
      <c r="J2" s="38" t="s">
        <v>4662</v>
      </c>
    </row>
    <row r="3" spans="1:54" ht="16" x14ac:dyDescent="0.4">
      <c r="C3" s="1" t="s">
        <v>28</v>
      </c>
      <c r="D3" s="21" t="s">
        <v>2613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275</v>
      </c>
      <c r="C10" s="57" t="s">
        <v>276</v>
      </c>
      <c r="D10" s="54" t="s">
        <v>277</v>
      </c>
      <c r="E10" s="6" t="s">
        <v>150</v>
      </c>
      <c r="F10" s="19">
        <v>5000000</v>
      </c>
      <c r="G10" s="24">
        <v>90877.5</v>
      </c>
      <c r="H10" s="24">
        <v>2.91</v>
      </c>
      <c r="I10" s="31"/>
      <c r="J10" s="31"/>
      <c r="K10" s="35"/>
    </row>
    <row r="11" spans="1:54" x14ac:dyDescent="0.35">
      <c r="B11" s="8" t="s">
        <v>2043</v>
      </c>
      <c r="C11" s="57" t="s">
        <v>2044</v>
      </c>
      <c r="D11" s="54" t="s">
        <v>2045</v>
      </c>
      <c r="E11" s="6" t="s">
        <v>57</v>
      </c>
      <c r="F11" s="19">
        <v>7900000</v>
      </c>
      <c r="G11" s="24">
        <v>83633.350000000006</v>
      </c>
      <c r="H11" s="24">
        <v>2.68</v>
      </c>
      <c r="I11" s="31"/>
      <c r="J11" s="31"/>
      <c r="K11" s="35"/>
    </row>
    <row r="12" spans="1:54" x14ac:dyDescent="0.35">
      <c r="B12" s="8" t="s">
        <v>779</v>
      </c>
      <c r="C12" s="57" t="s">
        <v>780</v>
      </c>
      <c r="D12" s="54" t="s">
        <v>781</v>
      </c>
      <c r="E12" s="6" t="s">
        <v>782</v>
      </c>
      <c r="F12" s="19">
        <v>3300000</v>
      </c>
      <c r="G12" s="24">
        <v>81914.25</v>
      </c>
      <c r="H12" s="24">
        <v>2.62</v>
      </c>
      <c r="I12" s="31"/>
      <c r="J12" s="31"/>
      <c r="K12" s="35"/>
    </row>
    <row r="13" spans="1:54" x14ac:dyDescent="0.35">
      <c r="B13" s="8" t="s">
        <v>1007</v>
      </c>
      <c r="C13" s="57" t="s">
        <v>1008</v>
      </c>
      <c r="D13" s="54" t="s">
        <v>1009</v>
      </c>
      <c r="E13" s="6" t="s">
        <v>436</v>
      </c>
      <c r="F13" s="19">
        <v>9324049</v>
      </c>
      <c r="G13" s="24">
        <v>76447.88</v>
      </c>
      <c r="H13" s="24">
        <v>2.4500000000000002</v>
      </c>
      <c r="I13" s="31"/>
      <c r="J13" s="31"/>
      <c r="K13" s="35"/>
    </row>
    <row r="14" spans="1:54" x14ac:dyDescent="0.35">
      <c r="B14" s="8" t="s">
        <v>2614</v>
      </c>
      <c r="C14" s="57" t="s">
        <v>2063</v>
      </c>
      <c r="D14" s="54" t="s">
        <v>2615</v>
      </c>
      <c r="E14" s="6" t="s">
        <v>89</v>
      </c>
      <c r="F14" s="19">
        <v>89318180</v>
      </c>
      <c r="G14" s="24">
        <v>76143.75</v>
      </c>
      <c r="H14" s="24">
        <v>2.44</v>
      </c>
      <c r="I14" s="31"/>
      <c r="J14" s="31"/>
      <c r="K14" s="35"/>
    </row>
    <row r="15" spans="1:54" x14ac:dyDescent="0.35">
      <c r="B15" s="8" t="s">
        <v>898</v>
      </c>
      <c r="C15" s="57" t="s">
        <v>899</v>
      </c>
      <c r="D15" s="54" t="s">
        <v>900</v>
      </c>
      <c r="E15" s="6" t="s">
        <v>139</v>
      </c>
      <c r="F15" s="19">
        <v>12323990</v>
      </c>
      <c r="G15" s="24">
        <v>75077.75</v>
      </c>
      <c r="H15" s="24">
        <v>2.4</v>
      </c>
      <c r="I15" s="31"/>
      <c r="J15" s="31"/>
      <c r="K15" s="35"/>
    </row>
    <row r="16" spans="1:54" x14ac:dyDescent="0.35">
      <c r="B16" s="8" t="s">
        <v>792</v>
      </c>
      <c r="C16" s="57" t="s">
        <v>793</v>
      </c>
      <c r="D16" s="54" t="s">
        <v>794</v>
      </c>
      <c r="E16" s="6" t="s">
        <v>123</v>
      </c>
      <c r="F16" s="19">
        <v>9716991</v>
      </c>
      <c r="G16" s="24">
        <v>74913.14</v>
      </c>
      <c r="H16" s="24">
        <v>2.4</v>
      </c>
      <c r="I16" s="31"/>
      <c r="J16" s="31"/>
      <c r="K16" s="35"/>
    </row>
    <row r="17" spans="2:11" x14ac:dyDescent="0.35">
      <c r="B17" s="8" t="s">
        <v>2013</v>
      </c>
      <c r="C17" s="57" t="s">
        <v>2014</v>
      </c>
      <c r="D17" s="54" t="s">
        <v>2015</v>
      </c>
      <c r="E17" s="6" t="s">
        <v>43</v>
      </c>
      <c r="F17" s="19">
        <v>43000000</v>
      </c>
      <c r="G17" s="24">
        <v>74699.600000000006</v>
      </c>
      <c r="H17" s="24">
        <v>2.39</v>
      </c>
      <c r="I17" s="31"/>
      <c r="J17" s="31"/>
      <c r="K17" s="35"/>
    </row>
    <row r="18" spans="2:11" x14ac:dyDescent="0.35">
      <c r="B18" s="8" t="s">
        <v>986</v>
      </c>
      <c r="C18" s="57" t="s">
        <v>987</v>
      </c>
      <c r="D18" s="54" t="s">
        <v>988</v>
      </c>
      <c r="E18" s="6" t="s">
        <v>111</v>
      </c>
      <c r="F18" s="19">
        <v>7700000</v>
      </c>
      <c r="G18" s="24">
        <v>71764</v>
      </c>
      <c r="H18" s="24">
        <v>2.2999999999999998</v>
      </c>
      <c r="I18" s="31"/>
      <c r="J18" s="31"/>
      <c r="K18" s="35"/>
    </row>
    <row r="19" spans="2:11" x14ac:dyDescent="0.35">
      <c r="B19" s="8" t="s">
        <v>357</v>
      </c>
      <c r="C19" s="57" t="s">
        <v>358</v>
      </c>
      <c r="D19" s="54" t="s">
        <v>359</v>
      </c>
      <c r="E19" s="6" t="s">
        <v>127</v>
      </c>
      <c r="F19" s="19">
        <v>34595699</v>
      </c>
      <c r="G19" s="24">
        <v>70990.37</v>
      </c>
      <c r="H19" s="24">
        <v>2.27</v>
      </c>
      <c r="I19" s="31"/>
      <c r="J19" s="31"/>
      <c r="K19" s="35"/>
    </row>
    <row r="20" spans="2:11" x14ac:dyDescent="0.35">
      <c r="B20" s="8" t="s">
        <v>348</v>
      </c>
      <c r="C20" s="57" t="s">
        <v>349</v>
      </c>
      <c r="D20" s="54" t="s">
        <v>350</v>
      </c>
      <c r="E20" s="6" t="s">
        <v>123</v>
      </c>
      <c r="F20" s="19">
        <v>50000000</v>
      </c>
      <c r="G20" s="24">
        <v>68100</v>
      </c>
      <c r="H20" s="24">
        <v>2.1800000000000002</v>
      </c>
      <c r="I20" s="31"/>
      <c r="J20" s="31"/>
      <c r="K20" s="35"/>
    </row>
    <row r="21" spans="2:11" x14ac:dyDescent="0.35">
      <c r="B21" s="8" t="s">
        <v>1704</v>
      </c>
      <c r="C21" s="57" t="s">
        <v>1705</v>
      </c>
      <c r="D21" s="54" t="s">
        <v>1706</v>
      </c>
      <c r="E21" s="6" t="s">
        <v>89</v>
      </c>
      <c r="F21" s="19">
        <v>3900000</v>
      </c>
      <c r="G21" s="24">
        <v>66799.199999999997</v>
      </c>
      <c r="H21" s="24">
        <v>2.14</v>
      </c>
      <c r="I21" s="31"/>
      <c r="J21" s="31"/>
      <c r="K21" s="35"/>
    </row>
    <row r="22" spans="2:11" x14ac:dyDescent="0.35">
      <c r="B22" s="8" t="s">
        <v>2616</v>
      </c>
      <c r="C22" s="57" t="s">
        <v>2617</v>
      </c>
      <c r="D22" s="54" t="s">
        <v>2618</v>
      </c>
      <c r="E22" s="6" t="s">
        <v>131</v>
      </c>
      <c r="F22" s="19">
        <v>9855433</v>
      </c>
      <c r="G22" s="24">
        <v>66065.899999999994</v>
      </c>
      <c r="H22" s="24">
        <v>2.12</v>
      </c>
      <c r="I22" s="31"/>
      <c r="J22" s="31"/>
      <c r="K22" s="35"/>
    </row>
    <row r="23" spans="2:11" x14ac:dyDescent="0.35">
      <c r="B23" s="8" t="s">
        <v>2619</v>
      </c>
      <c r="C23" s="57" t="s">
        <v>2620</v>
      </c>
      <c r="D23" s="54" t="s">
        <v>2621</v>
      </c>
      <c r="E23" s="6" t="s">
        <v>839</v>
      </c>
      <c r="F23" s="19">
        <v>15000000</v>
      </c>
      <c r="G23" s="24">
        <v>65002.5</v>
      </c>
      <c r="H23" s="24">
        <v>2.08</v>
      </c>
      <c r="I23" s="31"/>
      <c r="J23" s="31"/>
      <c r="K23" s="35"/>
    </row>
    <row r="24" spans="2:11" x14ac:dyDescent="0.35">
      <c r="B24" s="8" t="s">
        <v>822</v>
      </c>
      <c r="C24" s="57" t="s">
        <v>823</v>
      </c>
      <c r="D24" s="54" t="s">
        <v>824</v>
      </c>
      <c r="E24" s="6" t="s">
        <v>150</v>
      </c>
      <c r="F24" s="19">
        <v>17000000</v>
      </c>
      <c r="G24" s="24">
        <v>61956.5</v>
      </c>
      <c r="H24" s="24">
        <v>1.98</v>
      </c>
      <c r="I24" s="31"/>
      <c r="J24" s="31"/>
      <c r="K24" s="35"/>
    </row>
    <row r="25" spans="2:11" x14ac:dyDescent="0.35">
      <c r="B25" s="8" t="s">
        <v>2622</v>
      </c>
      <c r="C25" s="57" t="s">
        <v>2623</v>
      </c>
      <c r="D25" s="54" t="s">
        <v>2624</v>
      </c>
      <c r="E25" s="6" t="s">
        <v>127</v>
      </c>
      <c r="F25" s="19">
        <v>2132686</v>
      </c>
      <c r="G25" s="24">
        <v>60964.959999999999</v>
      </c>
      <c r="H25" s="24">
        <v>1.95</v>
      </c>
      <c r="I25" s="31"/>
      <c r="J25" s="31"/>
      <c r="K25" s="35"/>
    </row>
    <row r="26" spans="2:11" x14ac:dyDescent="0.35">
      <c r="B26" s="8" t="s">
        <v>300</v>
      </c>
      <c r="C26" s="57" t="s">
        <v>301</v>
      </c>
      <c r="D26" s="54" t="s">
        <v>302</v>
      </c>
      <c r="E26" s="6" t="s">
        <v>89</v>
      </c>
      <c r="F26" s="19">
        <v>3928227</v>
      </c>
      <c r="G26" s="24">
        <v>59661.91</v>
      </c>
      <c r="H26" s="24">
        <v>1.91</v>
      </c>
      <c r="I26" s="31"/>
      <c r="J26" s="31"/>
      <c r="K26" s="35"/>
    </row>
    <row r="27" spans="2:11" x14ac:dyDescent="0.35">
      <c r="B27" s="8" t="s">
        <v>1713</v>
      </c>
      <c r="C27" s="57" t="s">
        <v>1714</v>
      </c>
      <c r="D27" s="54" t="s">
        <v>1715</v>
      </c>
      <c r="E27" s="6" t="s">
        <v>89</v>
      </c>
      <c r="F27" s="19">
        <v>19532794</v>
      </c>
      <c r="G27" s="24">
        <v>59184.37</v>
      </c>
      <c r="H27" s="24">
        <v>1.9</v>
      </c>
      <c r="I27" s="31"/>
      <c r="J27" s="31"/>
      <c r="K27" s="35"/>
    </row>
    <row r="28" spans="2:11" x14ac:dyDescent="0.35">
      <c r="B28" s="8" t="s">
        <v>1001</v>
      </c>
      <c r="C28" s="57" t="s">
        <v>1002</v>
      </c>
      <c r="D28" s="54" t="s">
        <v>1003</v>
      </c>
      <c r="E28" s="6" t="s">
        <v>127</v>
      </c>
      <c r="F28" s="19">
        <v>4939842</v>
      </c>
      <c r="G28" s="24">
        <v>58621.11</v>
      </c>
      <c r="H28" s="24">
        <v>1.88</v>
      </c>
      <c r="I28" s="31"/>
      <c r="J28" s="31"/>
      <c r="K28" s="35"/>
    </row>
    <row r="29" spans="2:11" x14ac:dyDescent="0.35">
      <c r="B29" s="8" t="s">
        <v>2625</v>
      </c>
      <c r="C29" s="57" t="s">
        <v>2626</v>
      </c>
      <c r="D29" s="54" t="s">
        <v>2627</v>
      </c>
      <c r="E29" s="6" t="s">
        <v>127</v>
      </c>
      <c r="F29" s="19">
        <v>10000000</v>
      </c>
      <c r="G29" s="24">
        <v>54090</v>
      </c>
      <c r="H29" s="24">
        <v>1.73</v>
      </c>
      <c r="I29" s="31"/>
      <c r="J29" s="31"/>
      <c r="K29" s="35"/>
    </row>
    <row r="30" spans="2:11" x14ac:dyDescent="0.35">
      <c r="B30" s="8" t="s">
        <v>1710</v>
      </c>
      <c r="C30" s="57" t="s">
        <v>1711</v>
      </c>
      <c r="D30" s="54" t="s">
        <v>1712</v>
      </c>
      <c r="E30" s="6" t="s">
        <v>481</v>
      </c>
      <c r="F30" s="19">
        <v>11000000</v>
      </c>
      <c r="G30" s="24">
        <v>53608.5</v>
      </c>
      <c r="H30" s="24">
        <v>1.72</v>
      </c>
      <c r="I30" s="31"/>
      <c r="J30" s="31"/>
      <c r="K30" s="35"/>
    </row>
    <row r="31" spans="2:11" x14ac:dyDescent="0.35">
      <c r="B31" s="8" t="s">
        <v>443</v>
      </c>
      <c r="C31" s="57" t="s">
        <v>444</v>
      </c>
      <c r="D31" s="54" t="s">
        <v>445</v>
      </c>
      <c r="E31" s="6" t="s">
        <v>312</v>
      </c>
      <c r="F31" s="19">
        <v>11000000</v>
      </c>
      <c r="G31" s="24">
        <v>52206</v>
      </c>
      <c r="H31" s="24">
        <v>1.67</v>
      </c>
      <c r="I31" s="31"/>
      <c r="J31" s="31"/>
      <c r="K31" s="35"/>
    </row>
    <row r="32" spans="2:11" x14ac:dyDescent="0.35">
      <c r="B32" s="8" t="s">
        <v>2353</v>
      </c>
      <c r="C32" s="57" t="s">
        <v>2354</v>
      </c>
      <c r="D32" s="54" t="s">
        <v>2355</v>
      </c>
      <c r="E32" s="6" t="s">
        <v>200</v>
      </c>
      <c r="F32" s="19">
        <v>4434913</v>
      </c>
      <c r="G32" s="24">
        <v>51935.05</v>
      </c>
      <c r="H32" s="24">
        <v>1.66</v>
      </c>
      <c r="I32" s="31"/>
      <c r="J32" s="31"/>
      <c r="K32" s="35"/>
    </row>
    <row r="33" spans="2:11" x14ac:dyDescent="0.35">
      <c r="B33" s="8" t="s">
        <v>546</v>
      </c>
      <c r="C33" s="57" t="s">
        <v>547</v>
      </c>
      <c r="D33" s="54" t="s">
        <v>548</v>
      </c>
      <c r="E33" s="6" t="s">
        <v>123</v>
      </c>
      <c r="F33" s="19">
        <v>7000000</v>
      </c>
      <c r="G33" s="24">
        <v>50809.5</v>
      </c>
      <c r="H33" s="24">
        <v>1.63</v>
      </c>
      <c r="I33" s="31"/>
      <c r="J33" s="31"/>
      <c r="K33" s="35"/>
    </row>
    <row r="34" spans="2:11" x14ac:dyDescent="0.35">
      <c r="B34" s="8" t="s">
        <v>427</v>
      </c>
      <c r="C34" s="57" t="s">
        <v>428</v>
      </c>
      <c r="D34" s="54" t="s">
        <v>429</v>
      </c>
      <c r="E34" s="6" t="s">
        <v>131</v>
      </c>
      <c r="F34" s="19">
        <v>2815568</v>
      </c>
      <c r="G34" s="24">
        <v>50328.28</v>
      </c>
      <c r="H34" s="24">
        <v>1.61</v>
      </c>
      <c r="I34" s="31"/>
      <c r="J34" s="31"/>
      <c r="K34" s="35"/>
    </row>
    <row r="35" spans="2:11" x14ac:dyDescent="0.35">
      <c r="B35" s="8" t="s">
        <v>2628</v>
      </c>
      <c r="C35" s="57" t="s">
        <v>2629</v>
      </c>
      <c r="D35" s="54" t="s">
        <v>2630</v>
      </c>
      <c r="E35" s="6" t="s">
        <v>43</v>
      </c>
      <c r="F35" s="19">
        <v>19822513</v>
      </c>
      <c r="G35" s="24">
        <v>47221.19</v>
      </c>
      <c r="H35" s="24">
        <v>1.51</v>
      </c>
      <c r="I35" s="31"/>
      <c r="J35" s="31"/>
      <c r="K35" s="35"/>
    </row>
    <row r="36" spans="2:11" x14ac:dyDescent="0.35">
      <c r="B36" s="8" t="s">
        <v>501</v>
      </c>
      <c r="C36" s="57" t="s">
        <v>502</v>
      </c>
      <c r="D36" s="54" t="s">
        <v>503</v>
      </c>
      <c r="E36" s="6" t="s">
        <v>127</v>
      </c>
      <c r="F36" s="19">
        <v>900000</v>
      </c>
      <c r="G36" s="24">
        <v>45103.5</v>
      </c>
      <c r="H36" s="24">
        <v>1.44</v>
      </c>
      <c r="I36" s="31"/>
      <c r="J36" s="31"/>
      <c r="K36" s="35"/>
    </row>
    <row r="37" spans="2:11" x14ac:dyDescent="0.35">
      <c r="B37" s="8" t="s">
        <v>804</v>
      </c>
      <c r="C37" s="57" t="s">
        <v>805</v>
      </c>
      <c r="D37" s="54" t="s">
        <v>806</v>
      </c>
      <c r="E37" s="6" t="s">
        <v>150</v>
      </c>
      <c r="F37" s="19">
        <v>5838491</v>
      </c>
      <c r="G37" s="24">
        <v>43146.45</v>
      </c>
      <c r="H37" s="24">
        <v>1.38</v>
      </c>
      <c r="I37" s="31"/>
      <c r="J37" s="31"/>
      <c r="K37" s="35"/>
    </row>
    <row r="38" spans="2:11" x14ac:dyDescent="0.35">
      <c r="B38" s="8" t="s">
        <v>819</v>
      </c>
      <c r="C38" s="57" t="s">
        <v>820</v>
      </c>
      <c r="D38" s="54" t="s">
        <v>821</v>
      </c>
      <c r="E38" s="6" t="s">
        <v>328</v>
      </c>
      <c r="F38" s="19">
        <v>3672376</v>
      </c>
      <c r="G38" s="24">
        <v>41674.120000000003</v>
      </c>
      <c r="H38" s="24">
        <v>1.33</v>
      </c>
      <c r="I38" s="31"/>
      <c r="J38" s="31"/>
      <c r="K38" s="35"/>
    </row>
    <row r="39" spans="2:11" x14ac:dyDescent="0.35">
      <c r="B39" s="8" t="s">
        <v>2359</v>
      </c>
      <c r="C39" s="57" t="s">
        <v>2360</v>
      </c>
      <c r="D39" s="54" t="s">
        <v>2361</v>
      </c>
      <c r="E39" s="6" t="s">
        <v>57</v>
      </c>
      <c r="F39" s="19">
        <v>4500000</v>
      </c>
      <c r="G39" s="24">
        <v>38531.25</v>
      </c>
      <c r="H39" s="24">
        <v>1.23</v>
      </c>
      <c r="I39" s="31"/>
      <c r="J39" s="31"/>
      <c r="K39" s="35"/>
    </row>
    <row r="40" spans="2:11" x14ac:dyDescent="0.35">
      <c r="B40" s="8" t="s">
        <v>2018</v>
      </c>
      <c r="C40" s="57" t="s">
        <v>2019</v>
      </c>
      <c r="D40" s="54" t="s">
        <v>2020</v>
      </c>
      <c r="E40" s="6" t="s">
        <v>127</v>
      </c>
      <c r="F40" s="19">
        <v>3591766</v>
      </c>
      <c r="G40" s="24">
        <v>38105.050000000003</v>
      </c>
      <c r="H40" s="24">
        <v>1.22</v>
      </c>
      <c r="I40" s="31"/>
      <c r="J40" s="31"/>
      <c r="K40" s="35"/>
    </row>
    <row r="41" spans="2:11" x14ac:dyDescent="0.35">
      <c r="B41" s="8" t="s">
        <v>970</v>
      </c>
      <c r="C41" s="57" t="s">
        <v>971</v>
      </c>
      <c r="D41" s="54" t="s">
        <v>972</v>
      </c>
      <c r="E41" s="6" t="s">
        <v>206</v>
      </c>
      <c r="F41" s="19">
        <v>21509115</v>
      </c>
      <c r="G41" s="24">
        <v>37554.910000000003</v>
      </c>
      <c r="H41" s="24">
        <v>1.2</v>
      </c>
      <c r="I41" s="31"/>
      <c r="J41" s="31"/>
      <c r="K41" s="35"/>
    </row>
    <row r="42" spans="2:11" x14ac:dyDescent="0.35">
      <c r="B42" s="8" t="s">
        <v>164</v>
      </c>
      <c r="C42" s="57" t="s">
        <v>165</v>
      </c>
      <c r="D42" s="54" t="s">
        <v>166</v>
      </c>
      <c r="E42" s="6" t="s">
        <v>150</v>
      </c>
      <c r="F42" s="19">
        <v>3239159</v>
      </c>
      <c r="G42" s="24">
        <v>36919.93</v>
      </c>
      <c r="H42" s="24">
        <v>1.18</v>
      </c>
      <c r="I42" s="31"/>
      <c r="J42" s="31"/>
      <c r="K42" s="35"/>
    </row>
    <row r="43" spans="2:11" x14ac:dyDescent="0.35">
      <c r="B43" s="8" t="s">
        <v>272</v>
      </c>
      <c r="C43" s="57" t="s">
        <v>273</v>
      </c>
      <c r="D43" s="54" t="s">
        <v>274</v>
      </c>
      <c r="E43" s="6" t="s">
        <v>57</v>
      </c>
      <c r="F43" s="19">
        <v>2700000</v>
      </c>
      <c r="G43" s="24">
        <v>34562.699999999997</v>
      </c>
      <c r="H43" s="24">
        <v>1.1100000000000001</v>
      </c>
      <c r="I43" s="31"/>
      <c r="J43" s="31"/>
      <c r="K43" s="35"/>
    </row>
    <row r="44" spans="2:11" x14ac:dyDescent="0.35">
      <c r="B44" s="8" t="s">
        <v>504</v>
      </c>
      <c r="C44" s="57" t="s">
        <v>505</v>
      </c>
      <c r="D44" s="54" t="s">
        <v>506</v>
      </c>
      <c r="E44" s="6" t="s">
        <v>43</v>
      </c>
      <c r="F44" s="19">
        <v>11000000</v>
      </c>
      <c r="G44" s="24">
        <v>33671</v>
      </c>
      <c r="H44" s="24">
        <v>1.08</v>
      </c>
      <c r="I44" s="31"/>
      <c r="J44" s="31"/>
      <c r="K44" s="35"/>
    </row>
    <row r="45" spans="2:11" x14ac:dyDescent="0.35">
      <c r="B45" s="8" t="s">
        <v>2631</v>
      </c>
      <c r="C45" s="57" t="s">
        <v>2632</v>
      </c>
      <c r="D45" s="54" t="s">
        <v>2633</v>
      </c>
      <c r="E45" s="6" t="s">
        <v>57</v>
      </c>
      <c r="F45" s="19">
        <v>11299900</v>
      </c>
      <c r="G45" s="24">
        <v>33532.449999999997</v>
      </c>
      <c r="H45" s="24">
        <v>1.07</v>
      </c>
      <c r="I45" s="31"/>
      <c r="J45" s="31"/>
      <c r="K45" s="35"/>
    </row>
    <row r="46" spans="2:11" x14ac:dyDescent="0.35">
      <c r="B46" s="8" t="s">
        <v>853</v>
      </c>
      <c r="C46" s="57" t="s">
        <v>854</v>
      </c>
      <c r="D46" s="54" t="s">
        <v>855</v>
      </c>
      <c r="E46" s="6" t="s">
        <v>135</v>
      </c>
      <c r="F46" s="19">
        <v>1600100</v>
      </c>
      <c r="G46" s="24">
        <v>33064.47</v>
      </c>
      <c r="H46" s="24">
        <v>1.06</v>
      </c>
      <c r="I46" s="31"/>
      <c r="J46" s="31"/>
      <c r="K46" s="35"/>
    </row>
    <row r="47" spans="2:11" x14ac:dyDescent="0.35">
      <c r="B47" s="8" t="s">
        <v>552</v>
      </c>
      <c r="C47" s="57" t="s">
        <v>553</v>
      </c>
      <c r="D47" s="54" t="s">
        <v>554</v>
      </c>
      <c r="E47" s="6" t="s">
        <v>135</v>
      </c>
      <c r="F47" s="19">
        <v>3500000</v>
      </c>
      <c r="G47" s="24">
        <v>32683</v>
      </c>
      <c r="H47" s="24">
        <v>1.05</v>
      </c>
      <c r="I47" s="31"/>
      <c r="J47" s="31"/>
      <c r="K47" s="35"/>
    </row>
    <row r="48" spans="2:11" x14ac:dyDescent="0.35">
      <c r="B48" s="8" t="s">
        <v>810</v>
      </c>
      <c r="C48" s="57" t="s">
        <v>811</v>
      </c>
      <c r="D48" s="54" t="s">
        <v>812</v>
      </c>
      <c r="E48" s="6" t="s">
        <v>135</v>
      </c>
      <c r="F48" s="19">
        <v>3500000</v>
      </c>
      <c r="G48" s="24">
        <v>31246.25</v>
      </c>
      <c r="H48" s="24">
        <v>1</v>
      </c>
      <c r="I48" s="31"/>
      <c r="J48" s="31"/>
      <c r="K48" s="35"/>
    </row>
    <row r="49" spans="2:11" x14ac:dyDescent="0.35">
      <c r="B49" s="8" t="s">
        <v>798</v>
      </c>
      <c r="C49" s="57" t="s">
        <v>799</v>
      </c>
      <c r="D49" s="54" t="s">
        <v>800</v>
      </c>
      <c r="E49" s="6" t="s">
        <v>150</v>
      </c>
      <c r="F49" s="19">
        <v>370000</v>
      </c>
      <c r="G49" s="24">
        <v>30946.25</v>
      </c>
      <c r="H49" s="24">
        <v>0.99</v>
      </c>
      <c r="I49" s="31"/>
      <c r="J49" s="31"/>
      <c r="K49" s="35"/>
    </row>
    <row r="50" spans="2:11" x14ac:dyDescent="0.35">
      <c r="B50" s="8" t="s">
        <v>2634</v>
      </c>
      <c r="C50" s="57" t="s">
        <v>2635</v>
      </c>
      <c r="D50" s="54" t="s">
        <v>2636</v>
      </c>
      <c r="E50" s="6" t="s">
        <v>312</v>
      </c>
      <c r="F50" s="19">
        <v>690782</v>
      </c>
      <c r="G50" s="24">
        <v>30773.3</v>
      </c>
      <c r="H50" s="24">
        <v>0.99</v>
      </c>
      <c r="I50" s="31"/>
      <c r="J50" s="31"/>
      <c r="K50" s="35"/>
    </row>
    <row r="51" spans="2:11" x14ac:dyDescent="0.35">
      <c r="B51" s="8" t="s">
        <v>2637</v>
      </c>
      <c r="C51" s="57" t="s">
        <v>2638</v>
      </c>
      <c r="D51" s="54" t="s">
        <v>2639</v>
      </c>
      <c r="E51" s="6" t="s">
        <v>135</v>
      </c>
      <c r="F51" s="19">
        <v>20100000</v>
      </c>
      <c r="G51" s="24">
        <v>29522.880000000001</v>
      </c>
      <c r="H51" s="24">
        <v>0.95</v>
      </c>
      <c r="I51" s="31"/>
      <c r="J51" s="31"/>
      <c r="K51" s="35"/>
    </row>
    <row r="52" spans="2:11" x14ac:dyDescent="0.35">
      <c r="B52" s="8" t="s">
        <v>2182</v>
      </c>
      <c r="C52" s="57" t="s">
        <v>2183</v>
      </c>
      <c r="D52" s="54" t="s">
        <v>2184</v>
      </c>
      <c r="E52" s="6" t="s">
        <v>312</v>
      </c>
      <c r="F52" s="19">
        <v>700000</v>
      </c>
      <c r="G52" s="24">
        <v>29040.9</v>
      </c>
      <c r="H52" s="24">
        <v>0.93</v>
      </c>
      <c r="I52" s="31"/>
      <c r="J52" s="31"/>
      <c r="K52" s="35"/>
    </row>
    <row r="53" spans="2:11" x14ac:dyDescent="0.35">
      <c r="B53" s="8" t="s">
        <v>329</v>
      </c>
      <c r="C53" s="57" t="s">
        <v>330</v>
      </c>
      <c r="D53" s="54" t="s">
        <v>331</v>
      </c>
      <c r="E53" s="6" t="s">
        <v>150</v>
      </c>
      <c r="F53" s="19">
        <v>3140000</v>
      </c>
      <c r="G53" s="24">
        <v>28745.13</v>
      </c>
      <c r="H53" s="24">
        <v>0.92</v>
      </c>
      <c r="I53" s="31"/>
      <c r="J53" s="31"/>
      <c r="K53" s="35"/>
    </row>
    <row r="54" spans="2:11" x14ac:dyDescent="0.35">
      <c r="B54" s="8" t="s">
        <v>266</v>
      </c>
      <c r="C54" s="57" t="s">
        <v>267</v>
      </c>
      <c r="D54" s="54" t="s">
        <v>268</v>
      </c>
      <c r="E54" s="6" t="s">
        <v>143</v>
      </c>
      <c r="F54" s="19">
        <v>259199</v>
      </c>
      <c r="G54" s="24">
        <v>28600.02</v>
      </c>
      <c r="H54" s="24">
        <v>0.92</v>
      </c>
      <c r="I54" s="31"/>
      <c r="J54" s="31"/>
      <c r="K54" s="35"/>
    </row>
    <row r="55" spans="2:11" x14ac:dyDescent="0.35">
      <c r="B55" s="8" t="s">
        <v>325</v>
      </c>
      <c r="C55" s="57" t="s">
        <v>326</v>
      </c>
      <c r="D55" s="54" t="s">
        <v>327</v>
      </c>
      <c r="E55" s="6" t="s">
        <v>328</v>
      </c>
      <c r="F55" s="19">
        <v>2941554</v>
      </c>
      <c r="G55" s="24">
        <v>27712.38</v>
      </c>
      <c r="H55" s="24">
        <v>0.89</v>
      </c>
      <c r="I55" s="31"/>
      <c r="J55" s="31"/>
      <c r="K55" s="35"/>
    </row>
    <row r="56" spans="2:11" x14ac:dyDescent="0.35">
      <c r="B56" s="8" t="s">
        <v>2640</v>
      </c>
      <c r="C56" s="57" t="s">
        <v>2641</v>
      </c>
      <c r="D56" s="54" t="s">
        <v>2642</v>
      </c>
      <c r="E56" s="6" t="s">
        <v>206</v>
      </c>
      <c r="F56" s="19">
        <v>748557</v>
      </c>
      <c r="G56" s="24">
        <v>27413.65</v>
      </c>
      <c r="H56" s="24">
        <v>0.88</v>
      </c>
      <c r="I56" s="31"/>
      <c r="J56" s="31"/>
      <c r="K56" s="35"/>
    </row>
    <row r="57" spans="2:11" x14ac:dyDescent="0.35">
      <c r="B57" s="8" t="s">
        <v>2030</v>
      </c>
      <c r="C57" s="57" t="s">
        <v>2031</v>
      </c>
      <c r="D57" s="54" t="s">
        <v>2032</v>
      </c>
      <c r="E57" s="6" t="s">
        <v>127</v>
      </c>
      <c r="F57" s="19">
        <v>6931269</v>
      </c>
      <c r="G57" s="24">
        <v>27378.51</v>
      </c>
      <c r="H57" s="24">
        <v>0.88</v>
      </c>
      <c r="I57" s="31"/>
      <c r="J57" s="31"/>
      <c r="K57" s="35"/>
    </row>
    <row r="58" spans="2:11" x14ac:dyDescent="0.35">
      <c r="B58" s="8" t="s">
        <v>2643</v>
      </c>
      <c r="C58" s="57" t="s">
        <v>2644</v>
      </c>
      <c r="D58" s="54" t="s">
        <v>2645</v>
      </c>
      <c r="E58" s="6" t="s">
        <v>312</v>
      </c>
      <c r="F58" s="19">
        <v>4400000</v>
      </c>
      <c r="G58" s="24">
        <v>25766.400000000001</v>
      </c>
      <c r="H58" s="24">
        <v>0.83</v>
      </c>
      <c r="I58" s="31"/>
      <c r="J58" s="31"/>
      <c r="K58" s="35"/>
    </row>
    <row r="59" spans="2:11" x14ac:dyDescent="0.35">
      <c r="B59" s="8" t="s">
        <v>2054</v>
      </c>
      <c r="C59" s="57" t="s">
        <v>2055</v>
      </c>
      <c r="D59" s="54" t="s">
        <v>2056</v>
      </c>
      <c r="E59" s="6" t="s">
        <v>135</v>
      </c>
      <c r="F59" s="19">
        <v>749336</v>
      </c>
      <c r="G59" s="24">
        <v>24055.18</v>
      </c>
      <c r="H59" s="24">
        <v>0.77</v>
      </c>
      <c r="I59" s="31"/>
      <c r="J59" s="31"/>
      <c r="K59" s="35"/>
    </row>
    <row r="60" spans="2:11" x14ac:dyDescent="0.35">
      <c r="B60" s="8" t="s">
        <v>2646</v>
      </c>
      <c r="C60" s="57" t="s">
        <v>2647</v>
      </c>
      <c r="D60" s="54" t="s">
        <v>2648</v>
      </c>
      <c r="E60" s="6" t="s">
        <v>2649</v>
      </c>
      <c r="F60" s="19">
        <v>7217800</v>
      </c>
      <c r="G60" s="24">
        <v>23125.83</v>
      </c>
      <c r="H60" s="24">
        <v>0.74</v>
      </c>
      <c r="I60" s="31"/>
      <c r="J60" s="31"/>
      <c r="K60" s="35"/>
    </row>
    <row r="61" spans="2:11" x14ac:dyDescent="0.35">
      <c r="B61" s="8" t="s">
        <v>2650</v>
      </c>
      <c r="C61" s="57" t="s">
        <v>2651</v>
      </c>
      <c r="D61" s="54" t="s">
        <v>2652</v>
      </c>
      <c r="E61" s="6" t="s">
        <v>143</v>
      </c>
      <c r="F61" s="19">
        <v>1769628</v>
      </c>
      <c r="G61" s="24">
        <v>22339.78</v>
      </c>
      <c r="H61" s="24">
        <v>0.72</v>
      </c>
      <c r="I61" s="31"/>
      <c r="J61" s="31"/>
      <c r="K61" s="35"/>
    </row>
    <row r="62" spans="2:11" x14ac:dyDescent="0.35">
      <c r="B62" s="8" t="s">
        <v>1089</v>
      </c>
      <c r="C62" s="57" t="s">
        <v>1090</v>
      </c>
      <c r="D62" s="54" t="s">
        <v>1091</v>
      </c>
      <c r="E62" s="6" t="s">
        <v>150</v>
      </c>
      <c r="F62" s="19">
        <v>1140000</v>
      </c>
      <c r="G62" s="24">
        <v>20787.330000000002</v>
      </c>
      <c r="H62" s="24">
        <v>0.67</v>
      </c>
      <c r="I62" s="31"/>
      <c r="J62" s="31"/>
      <c r="K62" s="35"/>
    </row>
    <row r="63" spans="2:11" x14ac:dyDescent="0.35">
      <c r="B63" s="8" t="s">
        <v>2653</v>
      </c>
      <c r="C63" s="57" t="s">
        <v>2654</v>
      </c>
      <c r="D63" s="54" t="s">
        <v>2655</v>
      </c>
      <c r="E63" s="6" t="s">
        <v>312</v>
      </c>
      <c r="F63" s="19">
        <v>1687696</v>
      </c>
      <c r="G63" s="24">
        <v>19169.7</v>
      </c>
      <c r="H63" s="24">
        <v>0.61</v>
      </c>
      <c r="I63" s="31"/>
      <c r="J63" s="31"/>
      <c r="K63" s="35"/>
    </row>
    <row r="64" spans="2:11" x14ac:dyDescent="0.35">
      <c r="B64" s="8" t="s">
        <v>2656</v>
      </c>
      <c r="C64" s="57" t="s">
        <v>2657</v>
      </c>
      <c r="D64" s="54" t="s">
        <v>2658</v>
      </c>
      <c r="E64" s="6" t="s">
        <v>50</v>
      </c>
      <c r="F64" s="19">
        <v>2423128</v>
      </c>
      <c r="G64" s="24">
        <v>16685.66</v>
      </c>
      <c r="H64" s="24">
        <v>0.53</v>
      </c>
      <c r="I64" s="31"/>
      <c r="J64" s="31"/>
      <c r="K64" s="35"/>
    </row>
    <row r="65" spans="2:11" x14ac:dyDescent="0.35">
      <c r="B65" s="8" t="s">
        <v>2659</v>
      </c>
      <c r="C65" s="57" t="s">
        <v>2660</v>
      </c>
      <c r="D65" s="54" t="s">
        <v>2661</v>
      </c>
      <c r="E65" s="6" t="s">
        <v>143</v>
      </c>
      <c r="F65" s="19">
        <v>3753760</v>
      </c>
      <c r="G65" s="24">
        <v>16372.02</v>
      </c>
      <c r="H65" s="24">
        <v>0.52</v>
      </c>
      <c r="I65" s="31"/>
      <c r="J65" s="31"/>
      <c r="K65" s="35"/>
    </row>
    <row r="66" spans="2:11" x14ac:dyDescent="0.35">
      <c r="B66" s="8" t="s">
        <v>2004</v>
      </c>
      <c r="C66" s="57" t="s">
        <v>2005</v>
      </c>
      <c r="D66" s="54" t="s">
        <v>2006</v>
      </c>
      <c r="E66" s="6" t="s">
        <v>67</v>
      </c>
      <c r="F66" s="19">
        <v>7380328</v>
      </c>
      <c r="G66" s="24">
        <v>15757.74</v>
      </c>
      <c r="H66" s="24">
        <v>0.5</v>
      </c>
      <c r="I66" s="31"/>
      <c r="J66" s="31"/>
      <c r="K66" s="35"/>
    </row>
    <row r="67" spans="2:11" x14ac:dyDescent="0.35">
      <c r="B67" s="8" t="s">
        <v>869</v>
      </c>
      <c r="C67" s="57" t="s">
        <v>870</v>
      </c>
      <c r="D67" s="54" t="s">
        <v>871</v>
      </c>
      <c r="E67" s="6" t="s">
        <v>491</v>
      </c>
      <c r="F67" s="19">
        <v>1417238</v>
      </c>
      <c r="G67" s="24">
        <v>15454.98</v>
      </c>
      <c r="H67" s="24">
        <v>0.49</v>
      </c>
      <c r="I67" s="31"/>
      <c r="J67" s="31"/>
      <c r="K67" s="35"/>
    </row>
    <row r="68" spans="2:11" x14ac:dyDescent="0.35">
      <c r="B68" s="8" t="s">
        <v>2365</v>
      </c>
      <c r="C68" s="57" t="s">
        <v>2366</v>
      </c>
      <c r="D68" s="54" t="s">
        <v>2367</v>
      </c>
      <c r="E68" s="6" t="s">
        <v>312</v>
      </c>
      <c r="F68" s="19">
        <v>2016342</v>
      </c>
      <c r="G68" s="24">
        <v>14642.68</v>
      </c>
      <c r="H68" s="24">
        <v>0.47</v>
      </c>
      <c r="I68" s="31"/>
      <c r="J68" s="31"/>
      <c r="K68" s="35"/>
    </row>
    <row r="69" spans="2:11" x14ac:dyDescent="0.35">
      <c r="B69" s="8" t="s">
        <v>2662</v>
      </c>
      <c r="C69" s="57" t="s">
        <v>2663</v>
      </c>
      <c r="D69" s="54" t="s">
        <v>2664</v>
      </c>
      <c r="E69" s="6" t="s">
        <v>328</v>
      </c>
      <c r="F69" s="19">
        <v>595177</v>
      </c>
      <c r="G69" s="24">
        <v>10929.53</v>
      </c>
      <c r="H69" s="24">
        <v>0.35</v>
      </c>
      <c r="I69" s="31"/>
      <c r="J69" s="31"/>
      <c r="K69" s="35"/>
    </row>
    <row r="70" spans="2:11" x14ac:dyDescent="0.35">
      <c r="B70" s="8" t="s">
        <v>351</v>
      </c>
      <c r="C70" s="57" t="s">
        <v>352</v>
      </c>
      <c r="D70" s="54" t="s">
        <v>353</v>
      </c>
      <c r="E70" s="6" t="s">
        <v>150</v>
      </c>
      <c r="F70" s="19">
        <v>1800000</v>
      </c>
      <c r="G70" s="24">
        <v>9890.1</v>
      </c>
      <c r="H70" s="24">
        <v>0.32</v>
      </c>
      <c r="I70" s="31"/>
      <c r="J70" s="31"/>
      <c r="K70" s="35"/>
    </row>
    <row r="71" spans="2:11" x14ac:dyDescent="0.35">
      <c r="C71" s="58" t="s">
        <v>171</v>
      </c>
      <c r="D71" s="54"/>
      <c r="E71" s="6"/>
      <c r="F71" s="19"/>
      <c r="G71" s="25">
        <v>2677921.59</v>
      </c>
      <c r="H71" s="25">
        <v>85.75</v>
      </c>
      <c r="I71" s="31"/>
      <c r="J71" s="31"/>
      <c r="K71" s="35"/>
    </row>
    <row r="72" spans="2:11" x14ac:dyDescent="0.35">
      <c r="C72" s="57"/>
      <c r="D72" s="54"/>
      <c r="E72" s="6"/>
      <c r="F72" s="19"/>
      <c r="G72" s="24"/>
      <c r="H72" s="24"/>
      <c r="I72" s="31"/>
      <c r="J72" s="31"/>
      <c r="K72" s="35"/>
    </row>
    <row r="73" spans="2:11" x14ac:dyDescent="0.35">
      <c r="C73" s="58" t="s">
        <v>3</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4</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5</v>
      </c>
      <c r="D77" s="54"/>
      <c r="E77" s="6"/>
      <c r="F77" s="19"/>
      <c r="G77" s="24"/>
      <c r="H77" s="24"/>
      <c r="I77" s="31"/>
      <c r="J77" s="31"/>
      <c r="K77" s="35"/>
    </row>
    <row r="78" spans="2:11" x14ac:dyDescent="0.35">
      <c r="C78" s="57"/>
      <c r="D78" s="54"/>
      <c r="E78" s="6"/>
      <c r="F78" s="19"/>
      <c r="G78" s="24"/>
      <c r="H78" s="24"/>
      <c r="I78" s="31"/>
      <c r="J78" s="31"/>
      <c r="K78" s="35"/>
    </row>
    <row r="79" spans="2:11" x14ac:dyDescent="0.35">
      <c r="C79" s="58" t="s">
        <v>6</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8</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9</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10</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11</v>
      </c>
      <c r="D89" s="54"/>
      <c r="E89" s="6"/>
      <c r="F89" s="19"/>
      <c r="G89" s="24"/>
      <c r="H89" s="24"/>
      <c r="I89" s="31"/>
      <c r="J89" s="31"/>
      <c r="K89" s="35"/>
    </row>
    <row r="90" spans="1:11" x14ac:dyDescent="0.35">
      <c r="A90" s="28"/>
      <c r="B90" s="28"/>
      <c r="C90" s="58" t="s">
        <v>13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14</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C94" s="59" t="s">
        <v>15</v>
      </c>
      <c r="D94" s="54"/>
      <c r="E94" s="6"/>
      <c r="F94" s="19"/>
      <c r="G94" s="24"/>
      <c r="H94" s="24"/>
      <c r="I94" s="31"/>
      <c r="J94" s="31"/>
      <c r="K94" s="35"/>
    </row>
    <row r="95" spans="1:11" x14ac:dyDescent="0.35">
      <c r="B95" s="8" t="s">
        <v>182</v>
      </c>
      <c r="C95" s="57" t="s">
        <v>183</v>
      </c>
      <c r="D95" s="54" t="s">
        <v>184</v>
      </c>
      <c r="E95" s="6" t="s">
        <v>185</v>
      </c>
      <c r="F95" s="19">
        <v>5500000</v>
      </c>
      <c r="G95" s="24">
        <v>5379.73</v>
      </c>
      <c r="H95" s="24">
        <v>0.17</v>
      </c>
      <c r="I95" s="31">
        <v>6.5805999999999996</v>
      </c>
      <c r="J95" s="31"/>
      <c r="K95" s="35"/>
    </row>
    <row r="96" spans="1:11" x14ac:dyDescent="0.35">
      <c r="C96" s="58" t="s">
        <v>171</v>
      </c>
      <c r="D96" s="54"/>
      <c r="E96" s="6"/>
      <c r="F96" s="19"/>
      <c r="G96" s="25">
        <v>5379.73</v>
      </c>
      <c r="H96" s="25">
        <v>0.17</v>
      </c>
      <c r="I96" s="31"/>
      <c r="J96" s="31"/>
      <c r="K96" s="35"/>
    </row>
    <row r="97" spans="1:11" x14ac:dyDescent="0.35">
      <c r="C97" s="57"/>
      <c r="D97" s="54"/>
      <c r="E97" s="6"/>
      <c r="F97" s="19"/>
      <c r="G97" s="24"/>
      <c r="H97" s="24"/>
      <c r="I97" s="31"/>
      <c r="J97" s="31"/>
      <c r="K97" s="35"/>
    </row>
    <row r="98" spans="1:11" x14ac:dyDescent="0.35">
      <c r="C98" s="58" t="s">
        <v>16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A102" s="10"/>
      <c r="B102" s="28"/>
      <c r="C102" s="58" t="s">
        <v>18</v>
      </c>
      <c r="D102" s="54"/>
      <c r="E102" s="6"/>
      <c r="F102" s="19"/>
      <c r="G102" s="24"/>
      <c r="H102" s="24"/>
      <c r="I102" s="31"/>
      <c r="J102" s="31"/>
      <c r="K102" s="35"/>
    </row>
    <row r="103" spans="1:11" x14ac:dyDescent="0.35">
      <c r="A103" s="28"/>
      <c r="B103" s="28"/>
      <c r="C103" s="58" t="s">
        <v>19</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20</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21</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22</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C113" s="59" t="s">
        <v>24</v>
      </c>
      <c r="D113" s="54"/>
      <c r="E113" s="6"/>
      <c r="F113" s="19"/>
      <c r="G113" s="24"/>
      <c r="H113" s="24"/>
      <c r="I113" s="31"/>
      <c r="J113" s="31"/>
      <c r="K113" s="35"/>
    </row>
    <row r="114" spans="1:54" x14ac:dyDescent="0.35">
      <c r="B114" s="8" t="s">
        <v>186</v>
      </c>
      <c r="C114" s="57" t="s">
        <v>187</v>
      </c>
      <c r="D114" s="54"/>
      <c r="E114" s="6"/>
      <c r="F114" s="19"/>
      <c r="G114" s="24">
        <v>385546.26</v>
      </c>
      <c r="H114" s="24">
        <v>12.35</v>
      </c>
      <c r="I114" s="31"/>
      <c r="J114" s="31"/>
      <c r="K114" s="35"/>
    </row>
    <row r="115" spans="1:54" x14ac:dyDescent="0.35">
      <c r="C115" s="58" t="s">
        <v>171</v>
      </c>
      <c r="D115" s="54"/>
      <c r="E115" s="6"/>
      <c r="F115" s="19"/>
      <c r="G115" s="25">
        <v>385546.26</v>
      </c>
      <c r="H115" s="25">
        <v>12.35</v>
      </c>
      <c r="I115" s="31"/>
      <c r="J115" s="31"/>
      <c r="K115" s="35"/>
    </row>
    <row r="116" spans="1:54" x14ac:dyDescent="0.35">
      <c r="C116" s="57"/>
      <c r="D116" s="54"/>
      <c r="E116" s="6"/>
      <c r="F116" s="19"/>
      <c r="G116" s="24"/>
      <c r="H116" s="24"/>
      <c r="I116" s="31"/>
      <c r="J116" s="31"/>
      <c r="K116" s="35"/>
    </row>
    <row r="117" spans="1:54" x14ac:dyDescent="0.35">
      <c r="A117" s="10"/>
      <c r="B117" s="28"/>
      <c r="C117" s="58" t="s">
        <v>25</v>
      </c>
      <c r="D117" s="54"/>
      <c r="E117" s="6"/>
      <c r="F117" s="19"/>
      <c r="G117" s="24"/>
      <c r="H117" s="24"/>
      <c r="I117" s="31"/>
      <c r="J117" s="31"/>
      <c r="K117" s="35"/>
    </row>
    <row r="118" spans="1:54" s="2" customFormat="1" ht="13.5" x14ac:dyDescent="0.35">
      <c r="A118" s="28"/>
      <c r="B118" s="28"/>
      <c r="C118" s="57" t="s">
        <v>4922</v>
      </c>
      <c r="D118" s="54"/>
      <c r="E118" s="6"/>
      <c r="F118" s="19"/>
      <c r="G118" s="24">
        <v>59500</v>
      </c>
      <c r="H118" s="24">
        <v>1.91</v>
      </c>
      <c r="I118" s="31"/>
      <c r="J118" s="31"/>
      <c r="K118" s="35"/>
      <c r="L118" s="3"/>
      <c r="AI118" s="3"/>
      <c r="AV118" s="3"/>
      <c r="AX118" s="3"/>
      <c r="BB118" s="3"/>
    </row>
    <row r="119" spans="1:54" x14ac:dyDescent="0.35">
      <c r="B119" s="8"/>
      <c r="C119" s="57" t="s">
        <v>188</v>
      </c>
      <c r="D119" s="54"/>
      <c r="E119" s="6"/>
      <c r="F119" s="19"/>
      <c r="G119" s="24">
        <v>-5628.57</v>
      </c>
      <c r="H119" s="24">
        <v>-0.17999999999999994</v>
      </c>
      <c r="I119" s="31"/>
      <c r="J119" s="31"/>
      <c r="K119" s="35"/>
    </row>
    <row r="120" spans="1:54" x14ac:dyDescent="0.35">
      <c r="C120" s="58" t="s">
        <v>171</v>
      </c>
      <c r="D120" s="54"/>
      <c r="E120" s="6"/>
      <c r="F120" s="19"/>
      <c r="G120" s="25">
        <v>53871.43</v>
      </c>
      <c r="H120" s="25">
        <v>1.73</v>
      </c>
      <c r="I120" s="31"/>
      <c r="J120" s="31"/>
      <c r="K120" s="35"/>
    </row>
    <row r="121" spans="1:54" x14ac:dyDescent="0.35">
      <c r="C121" s="57"/>
      <c r="D121" s="54"/>
      <c r="E121" s="6"/>
      <c r="F121" s="19"/>
      <c r="G121" s="24"/>
      <c r="H121" s="24"/>
      <c r="I121" s="31"/>
      <c r="J121" s="31"/>
      <c r="K121" s="35"/>
    </row>
    <row r="122" spans="1:54" x14ac:dyDescent="0.35">
      <c r="C122" s="60" t="s">
        <v>189</v>
      </c>
      <c r="D122" s="55"/>
      <c r="E122" s="5"/>
      <c r="F122" s="20"/>
      <c r="G122" s="26">
        <v>3122719.01</v>
      </c>
      <c r="H122" s="26">
        <v>100</v>
      </c>
      <c r="I122" s="32"/>
      <c r="J122" s="32"/>
      <c r="K122" s="36"/>
    </row>
    <row r="124" spans="1:54" s="50" customFormat="1" ht="15" x14ac:dyDescent="0.4">
      <c r="C124" s="50" t="s">
        <v>4673</v>
      </c>
      <c r="F124" s="51"/>
      <c r="G124" s="51"/>
      <c r="H124" s="51"/>
    </row>
    <row r="125" spans="1:54" s="42" customFormat="1" ht="27" x14ac:dyDescent="0.35">
      <c r="B125" s="43"/>
      <c r="C125" s="43" t="s">
        <v>4668</v>
      </c>
      <c r="D125" s="43" t="s">
        <v>4669</v>
      </c>
      <c r="E125" s="43" t="s">
        <v>4670</v>
      </c>
      <c r="F125" s="44" t="s">
        <v>34</v>
      </c>
      <c r="G125" s="45" t="s">
        <v>4671</v>
      </c>
      <c r="H125" s="44" t="s">
        <v>36</v>
      </c>
      <c r="I125" s="43" t="s">
        <v>39</v>
      </c>
    </row>
    <row r="126" spans="1:54" s="42" customFormat="1" ht="13.5" x14ac:dyDescent="0.35">
      <c r="B126" s="43"/>
      <c r="C126" s="43" t="s">
        <v>4667</v>
      </c>
      <c r="D126" s="43"/>
      <c r="E126" s="43"/>
      <c r="F126" s="44"/>
      <c r="G126" s="45"/>
      <c r="H126" s="44"/>
      <c r="I126" s="43"/>
    </row>
    <row r="127" spans="1:54" s="2" customFormat="1" ht="13.5" x14ac:dyDescent="0.35">
      <c r="B127" s="46">
        <v>2300125</v>
      </c>
      <c r="C127" s="46" t="s">
        <v>4943</v>
      </c>
      <c r="D127" s="46" t="s">
        <v>4666</v>
      </c>
      <c r="E127" s="46" t="s">
        <v>12</v>
      </c>
      <c r="F127" s="47">
        <v>699975</v>
      </c>
      <c r="G127" s="47">
        <v>165335.49494999999</v>
      </c>
      <c r="H127" s="47">
        <v>5.29</v>
      </c>
      <c r="I127" s="46"/>
    </row>
    <row r="128" spans="1:54" s="1" customFormat="1" ht="13.5" x14ac:dyDescent="0.35">
      <c r="B128" s="48"/>
      <c r="C128" s="48" t="s">
        <v>4676</v>
      </c>
      <c r="D128" s="48"/>
      <c r="E128" s="48"/>
      <c r="F128" s="49"/>
      <c r="G128" s="49"/>
      <c r="H128" s="49"/>
      <c r="I128" s="48"/>
    </row>
    <row r="129" spans="2:11" s="2" customFormat="1" ht="13.5" x14ac:dyDescent="0.35">
      <c r="B129" s="46">
        <v>2218888</v>
      </c>
      <c r="C129" s="46" t="s">
        <v>4757</v>
      </c>
      <c r="D129" s="46" t="s">
        <v>4666</v>
      </c>
      <c r="E129" s="46" t="s">
        <v>135</v>
      </c>
      <c r="F129" s="47">
        <v>99900</v>
      </c>
      <c r="G129" s="47">
        <v>2074.3236000000002</v>
      </c>
      <c r="H129" s="47">
        <v>7.0000000000000007E-2</v>
      </c>
      <c r="I129" s="46"/>
    </row>
    <row r="130" spans="2:11" s="1" customFormat="1" ht="13.5" x14ac:dyDescent="0.35">
      <c r="B130" s="48"/>
      <c r="C130" s="48" t="s">
        <v>4672</v>
      </c>
      <c r="D130" s="48"/>
      <c r="E130" s="48"/>
      <c r="F130" s="49"/>
      <c r="G130" s="49">
        <v>167409.81855</v>
      </c>
      <c r="H130" s="49">
        <v>5.36</v>
      </c>
      <c r="I130" s="48"/>
    </row>
    <row r="132" spans="2:11" x14ac:dyDescent="0.35">
      <c r="C132" s="1" t="s">
        <v>190</v>
      </c>
    </row>
    <row r="133" spans="2:11" x14ac:dyDescent="0.35">
      <c r="C133" s="37" t="s">
        <v>191</v>
      </c>
      <c r="D133" s="37"/>
      <c r="E133" s="37"/>
      <c r="F133" s="37"/>
      <c r="G133" s="37"/>
      <c r="H133" s="37"/>
      <c r="I133" s="37"/>
      <c r="J133" s="37"/>
      <c r="K133" s="37"/>
    </row>
    <row r="134" spans="2:11" x14ac:dyDescent="0.35">
      <c r="C134" s="2" t="s">
        <v>192</v>
      </c>
    </row>
    <row r="135" spans="2:11" x14ac:dyDescent="0.35">
      <c r="C135" s="2" t="s">
        <v>193</v>
      </c>
    </row>
    <row r="136" spans="2:11" ht="30" customHeight="1" x14ac:dyDescent="0.35">
      <c r="C136" s="81" t="s">
        <v>194</v>
      </c>
      <c r="D136" s="82"/>
      <c r="E136" s="82"/>
      <c r="F136" s="82"/>
      <c r="G136" s="82"/>
      <c r="H136" s="82"/>
      <c r="I136" s="82"/>
      <c r="J136" s="82"/>
      <c r="K136" s="82"/>
    </row>
    <row r="137" spans="2:11" x14ac:dyDescent="0.35">
      <c r="C137" s="2" t="s">
        <v>195</v>
      </c>
    </row>
    <row r="139" spans="2:11" x14ac:dyDescent="0.35">
      <c r="C139" s="78" t="s">
        <v>5006</v>
      </c>
      <c r="E139" s="78" t="s">
        <v>5007</v>
      </c>
      <c r="F139" s="79"/>
    </row>
    <row r="140" spans="2:11" x14ac:dyDescent="0.35">
      <c r="E140" s="2" t="s">
        <v>5039</v>
      </c>
    </row>
  </sheetData>
  <mergeCells count="1">
    <mergeCell ref="C136:K136"/>
  </mergeCells>
  <hyperlinks>
    <hyperlink ref="J2" location="'Index'!A1" display="'Index'!A1" xr:uid="{46ED6382-C811-4F6C-B7CD-7E3B5C9A1A32}"/>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67613-CFC9-4A2B-81D5-CD73D56FB057}">
  <sheetPr codeName="Sheet1"/>
  <dimension ref="A1:IV121"/>
  <sheetViews>
    <sheetView showGridLines="0" zoomScale="90" zoomScaleNormal="90" workbookViewId="0">
      <pane ySplit="6" topLeftCell="A10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2665</v>
      </c>
      <c r="J2" s="38" t="s">
        <v>4662</v>
      </c>
    </row>
    <row r="3" spans="1:54" ht="16" x14ac:dyDescent="0.4">
      <c r="C3" s="1" t="s">
        <v>28</v>
      </c>
      <c r="D3" s="21" t="s">
        <v>2666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2667</v>
      </c>
      <c r="C18" s="57" t="s">
        <v>117</v>
      </c>
      <c r="D18" s="54" t="s">
        <v>2668</v>
      </c>
      <c r="E18" s="6" t="s">
        <v>611</v>
      </c>
      <c r="F18" s="19">
        <v>23000</v>
      </c>
      <c r="G18" s="24">
        <v>21040.38</v>
      </c>
      <c r="H18" s="24">
        <v>5.56</v>
      </c>
      <c r="I18" s="31">
        <v>7.2222</v>
      </c>
      <c r="J18" s="31"/>
      <c r="K18" s="35" t="s">
        <v>590</v>
      </c>
    </row>
    <row r="19" spans="2:11" x14ac:dyDescent="0.35">
      <c r="B19" s="8" t="s">
        <v>2669</v>
      </c>
      <c r="C19" s="57" t="s">
        <v>2670</v>
      </c>
      <c r="D19" s="54" t="s">
        <v>2671</v>
      </c>
      <c r="E19" s="6" t="s">
        <v>631</v>
      </c>
      <c r="F19" s="19">
        <v>20400</v>
      </c>
      <c r="G19" s="24">
        <v>20617.75</v>
      </c>
      <c r="H19" s="24">
        <v>5.44</v>
      </c>
      <c r="I19" s="31">
        <v>7.2949999999999999</v>
      </c>
      <c r="J19" s="31"/>
      <c r="K19" s="35" t="s">
        <v>590</v>
      </c>
    </row>
    <row r="20" spans="2:11" x14ac:dyDescent="0.35">
      <c r="B20" s="8" t="s">
        <v>2672</v>
      </c>
      <c r="C20" s="57" t="s">
        <v>685</v>
      </c>
      <c r="D20" s="54" t="s">
        <v>2673</v>
      </c>
      <c r="E20" s="6" t="s">
        <v>611</v>
      </c>
      <c r="F20" s="19">
        <v>20000</v>
      </c>
      <c r="G20" s="24">
        <v>19990.28</v>
      </c>
      <c r="H20" s="24">
        <v>5.28</v>
      </c>
      <c r="I20" s="31">
        <v>7.625</v>
      </c>
      <c r="J20" s="31"/>
      <c r="K20" s="35" t="s">
        <v>590</v>
      </c>
    </row>
    <row r="21" spans="2:11" x14ac:dyDescent="0.35">
      <c r="B21" s="8" t="s">
        <v>2674</v>
      </c>
      <c r="C21" s="57" t="s">
        <v>2675</v>
      </c>
      <c r="D21" s="54" t="s">
        <v>2676</v>
      </c>
      <c r="E21" s="6" t="s">
        <v>611</v>
      </c>
      <c r="F21" s="19">
        <v>18000</v>
      </c>
      <c r="G21" s="24">
        <v>18203.87</v>
      </c>
      <c r="H21" s="24">
        <v>4.8099999999999996</v>
      </c>
      <c r="I21" s="31">
        <v>7.2350000000000003</v>
      </c>
      <c r="J21" s="31"/>
      <c r="K21" s="35" t="s">
        <v>590</v>
      </c>
    </row>
    <row r="22" spans="2:11" x14ac:dyDescent="0.35">
      <c r="B22" s="8" t="s">
        <v>1736</v>
      </c>
      <c r="C22" s="57" t="s">
        <v>1729</v>
      </c>
      <c r="D22" s="54" t="s">
        <v>1737</v>
      </c>
      <c r="E22" s="6" t="s">
        <v>607</v>
      </c>
      <c r="F22" s="19">
        <v>17500</v>
      </c>
      <c r="G22" s="24">
        <v>17572.57</v>
      </c>
      <c r="H22" s="24">
        <v>4.6399999999999997</v>
      </c>
      <c r="I22" s="31">
        <v>8.0517000000000003</v>
      </c>
      <c r="J22" s="31"/>
      <c r="K22" s="35"/>
    </row>
    <row r="23" spans="2:11" x14ac:dyDescent="0.35">
      <c r="B23" s="8" t="s">
        <v>2677</v>
      </c>
      <c r="C23" s="57" t="s">
        <v>397</v>
      </c>
      <c r="D23" s="54" t="s">
        <v>2678</v>
      </c>
      <c r="E23" s="6" t="s">
        <v>628</v>
      </c>
      <c r="F23" s="19">
        <v>1500</v>
      </c>
      <c r="G23" s="24">
        <v>15019.64</v>
      </c>
      <c r="H23" s="24">
        <v>3.97</v>
      </c>
      <c r="I23" s="31">
        <v>7.2774999999999999</v>
      </c>
      <c r="J23" s="31"/>
      <c r="K23" s="35" t="s">
        <v>590</v>
      </c>
    </row>
    <row r="24" spans="2:11" x14ac:dyDescent="0.35">
      <c r="B24" s="8" t="s">
        <v>2437</v>
      </c>
      <c r="C24" s="57" t="s">
        <v>616</v>
      </c>
      <c r="D24" s="54" t="s">
        <v>2438</v>
      </c>
      <c r="E24" s="6" t="s">
        <v>611</v>
      </c>
      <c r="F24" s="19">
        <v>1400</v>
      </c>
      <c r="G24" s="24">
        <v>13957.62</v>
      </c>
      <c r="H24" s="24">
        <v>3.69</v>
      </c>
      <c r="I24" s="31">
        <v>7.7247000000000003</v>
      </c>
      <c r="J24" s="31"/>
      <c r="K24" s="35"/>
    </row>
    <row r="25" spans="2:11" x14ac:dyDescent="0.35">
      <c r="B25" s="8" t="s">
        <v>2386</v>
      </c>
      <c r="C25" s="57" t="s">
        <v>616</v>
      </c>
      <c r="D25" s="54" t="s">
        <v>2387</v>
      </c>
      <c r="E25" s="6" t="s">
        <v>631</v>
      </c>
      <c r="F25" s="19">
        <v>10000</v>
      </c>
      <c r="G25" s="24">
        <v>10045.42</v>
      </c>
      <c r="H25" s="24">
        <v>2.65</v>
      </c>
      <c r="I25" s="31">
        <v>7.5442999999999998</v>
      </c>
      <c r="J25" s="31"/>
      <c r="K25" s="35"/>
    </row>
    <row r="26" spans="2:11" x14ac:dyDescent="0.35">
      <c r="B26" s="8" t="s">
        <v>1728</v>
      </c>
      <c r="C26" s="57" t="s">
        <v>1729</v>
      </c>
      <c r="D26" s="54" t="s">
        <v>1730</v>
      </c>
      <c r="E26" s="6" t="s">
        <v>607</v>
      </c>
      <c r="F26" s="19">
        <v>10000</v>
      </c>
      <c r="G26" s="24">
        <v>10024.219999999999</v>
      </c>
      <c r="H26" s="24">
        <v>2.65</v>
      </c>
      <c r="I26" s="31">
        <v>8.1150000000000002</v>
      </c>
      <c r="J26" s="31"/>
      <c r="K26" s="35" t="s">
        <v>590</v>
      </c>
    </row>
    <row r="27" spans="2:11" x14ac:dyDescent="0.35">
      <c r="B27" s="8" t="s">
        <v>2679</v>
      </c>
      <c r="C27" s="57" t="s">
        <v>1810</v>
      </c>
      <c r="D27" s="54" t="s">
        <v>2680</v>
      </c>
      <c r="E27" s="6" t="s">
        <v>611</v>
      </c>
      <c r="F27" s="19">
        <v>10000</v>
      </c>
      <c r="G27" s="24">
        <v>9977</v>
      </c>
      <c r="H27" s="24">
        <v>2.63</v>
      </c>
      <c r="I27" s="31">
        <v>7.3049999999999997</v>
      </c>
      <c r="J27" s="31"/>
      <c r="K27" s="35" t="s">
        <v>590</v>
      </c>
    </row>
    <row r="28" spans="2:11" x14ac:dyDescent="0.35">
      <c r="B28" s="8" t="s">
        <v>2681</v>
      </c>
      <c r="C28" s="57" t="s">
        <v>41</v>
      </c>
      <c r="D28" s="54" t="s">
        <v>2682</v>
      </c>
      <c r="E28" s="6" t="s">
        <v>611</v>
      </c>
      <c r="F28" s="19">
        <v>1000</v>
      </c>
      <c r="G28" s="24">
        <v>9687.5300000000007</v>
      </c>
      <c r="H28" s="24">
        <v>2.56</v>
      </c>
      <c r="I28" s="31">
        <v>7.4983000000000004</v>
      </c>
      <c r="J28" s="31"/>
      <c r="K28" s="35" t="s">
        <v>590</v>
      </c>
    </row>
    <row r="29" spans="2:11" x14ac:dyDescent="0.35">
      <c r="B29" s="8" t="s">
        <v>2394</v>
      </c>
      <c r="C29" s="57" t="s">
        <v>1257</v>
      </c>
      <c r="D29" s="54" t="s">
        <v>2395</v>
      </c>
      <c r="E29" s="6" t="s">
        <v>611</v>
      </c>
      <c r="F29" s="19">
        <v>9000</v>
      </c>
      <c r="G29" s="24">
        <v>9047.3799999999992</v>
      </c>
      <c r="H29" s="24">
        <v>2.39</v>
      </c>
      <c r="I29" s="31">
        <v>7.52</v>
      </c>
      <c r="J29" s="31"/>
      <c r="K29" s="35" t="s">
        <v>590</v>
      </c>
    </row>
    <row r="30" spans="2:11" x14ac:dyDescent="0.35">
      <c r="B30" s="8" t="s">
        <v>2683</v>
      </c>
      <c r="C30" s="57" t="s">
        <v>1257</v>
      </c>
      <c r="D30" s="54" t="s">
        <v>2684</v>
      </c>
      <c r="E30" s="6" t="s">
        <v>611</v>
      </c>
      <c r="F30" s="19">
        <v>7500</v>
      </c>
      <c r="G30" s="24">
        <v>7540.08</v>
      </c>
      <c r="H30" s="24">
        <v>1.99</v>
      </c>
      <c r="I30" s="31">
        <v>7.52</v>
      </c>
      <c r="J30" s="31"/>
      <c r="K30" s="35"/>
    </row>
    <row r="31" spans="2:11" x14ac:dyDescent="0.35">
      <c r="B31" s="8" t="s">
        <v>2685</v>
      </c>
      <c r="C31" s="57" t="s">
        <v>1257</v>
      </c>
      <c r="D31" s="54" t="s">
        <v>2686</v>
      </c>
      <c r="E31" s="6" t="s">
        <v>611</v>
      </c>
      <c r="F31" s="19">
        <v>7500</v>
      </c>
      <c r="G31" s="24">
        <v>7509.5</v>
      </c>
      <c r="H31" s="24">
        <v>1.98</v>
      </c>
      <c r="I31" s="31">
        <v>7.4705000000000004</v>
      </c>
      <c r="J31" s="31"/>
      <c r="K31" s="35"/>
    </row>
    <row r="32" spans="2:11" x14ac:dyDescent="0.35">
      <c r="B32" s="8" t="s">
        <v>597</v>
      </c>
      <c r="C32" s="57" t="s">
        <v>598</v>
      </c>
      <c r="D32" s="54" t="s">
        <v>599</v>
      </c>
      <c r="E32" s="6" t="s">
        <v>594</v>
      </c>
      <c r="F32" s="19">
        <v>70</v>
      </c>
      <c r="G32" s="24">
        <v>7123.05</v>
      </c>
      <c r="H32" s="24">
        <v>1.88</v>
      </c>
      <c r="I32" s="31">
        <v>8.0554000000000006</v>
      </c>
      <c r="J32" s="31"/>
      <c r="K32" s="35" t="s">
        <v>590</v>
      </c>
    </row>
    <row r="33" spans="2:11" x14ac:dyDescent="0.35">
      <c r="B33" s="8" t="s">
        <v>2687</v>
      </c>
      <c r="C33" s="57" t="s">
        <v>685</v>
      </c>
      <c r="D33" s="54" t="s">
        <v>2688</v>
      </c>
      <c r="E33" s="6" t="s">
        <v>611</v>
      </c>
      <c r="F33" s="19">
        <v>650</v>
      </c>
      <c r="G33" s="24">
        <v>6616.1</v>
      </c>
      <c r="H33" s="24">
        <v>1.75</v>
      </c>
      <c r="I33" s="31">
        <v>7.4930000000000003</v>
      </c>
      <c r="J33" s="31"/>
      <c r="K33" s="35" t="s">
        <v>590</v>
      </c>
    </row>
    <row r="34" spans="2:11" x14ac:dyDescent="0.35">
      <c r="B34" s="8" t="s">
        <v>2689</v>
      </c>
      <c r="C34" s="57" t="s">
        <v>2690</v>
      </c>
      <c r="D34" s="54" t="s">
        <v>2691</v>
      </c>
      <c r="E34" s="6" t="s">
        <v>611</v>
      </c>
      <c r="F34" s="19">
        <v>650</v>
      </c>
      <c r="G34" s="24">
        <v>6513.16</v>
      </c>
      <c r="H34" s="24">
        <v>1.72</v>
      </c>
      <c r="I34" s="31">
        <v>7.4340999999999999</v>
      </c>
      <c r="J34" s="31"/>
      <c r="K34" s="35" t="s">
        <v>590</v>
      </c>
    </row>
    <row r="35" spans="2:11" x14ac:dyDescent="0.35">
      <c r="B35" s="8" t="s">
        <v>2692</v>
      </c>
      <c r="C35" s="57" t="s">
        <v>1810</v>
      </c>
      <c r="D35" s="54" t="s">
        <v>2693</v>
      </c>
      <c r="E35" s="6" t="s">
        <v>611</v>
      </c>
      <c r="F35" s="19">
        <v>550</v>
      </c>
      <c r="G35" s="24">
        <v>5462.02</v>
      </c>
      <c r="H35" s="24">
        <v>1.44</v>
      </c>
      <c r="I35" s="31">
        <v>7.62</v>
      </c>
      <c r="J35" s="31"/>
      <c r="K35" s="35" t="s">
        <v>590</v>
      </c>
    </row>
    <row r="36" spans="2:11" x14ac:dyDescent="0.35">
      <c r="B36" s="8" t="s">
        <v>629</v>
      </c>
      <c r="C36" s="57" t="s">
        <v>616</v>
      </c>
      <c r="D36" s="54" t="s">
        <v>630</v>
      </c>
      <c r="E36" s="6" t="s">
        <v>631</v>
      </c>
      <c r="F36" s="19">
        <v>5000</v>
      </c>
      <c r="G36" s="24">
        <v>5046.62</v>
      </c>
      <c r="H36" s="24">
        <v>1.33</v>
      </c>
      <c r="I36" s="31">
        <v>7.3949999999999996</v>
      </c>
      <c r="J36" s="31"/>
      <c r="K36" s="35"/>
    </row>
    <row r="37" spans="2:11" x14ac:dyDescent="0.35">
      <c r="B37" s="8" t="s">
        <v>2694</v>
      </c>
      <c r="C37" s="57" t="s">
        <v>1257</v>
      </c>
      <c r="D37" s="54" t="s">
        <v>2695</v>
      </c>
      <c r="E37" s="6" t="s">
        <v>611</v>
      </c>
      <c r="F37" s="19">
        <v>5000</v>
      </c>
      <c r="G37" s="24">
        <v>5028.8</v>
      </c>
      <c r="H37" s="24">
        <v>1.33</v>
      </c>
      <c r="I37" s="31">
        <v>7.52</v>
      </c>
      <c r="J37" s="31"/>
      <c r="K37" s="35"/>
    </row>
    <row r="38" spans="2:11" x14ac:dyDescent="0.35">
      <c r="B38" s="8" t="s">
        <v>2696</v>
      </c>
      <c r="C38" s="57" t="s">
        <v>41</v>
      </c>
      <c r="D38" s="54" t="s">
        <v>2697</v>
      </c>
      <c r="E38" s="6" t="s">
        <v>611</v>
      </c>
      <c r="F38" s="19">
        <v>50</v>
      </c>
      <c r="G38" s="24">
        <v>5027.8999999999996</v>
      </c>
      <c r="H38" s="24">
        <v>1.33</v>
      </c>
      <c r="I38" s="31">
        <v>7.82</v>
      </c>
      <c r="J38" s="31"/>
      <c r="K38" s="35" t="s">
        <v>590</v>
      </c>
    </row>
    <row r="39" spans="2:11" x14ac:dyDescent="0.35">
      <c r="B39" s="8" t="s">
        <v>2698</v>
      </c>
      <c r="C39" s="57" t="s">
        <v>685</v>
      </c>
      <c r="D39" s="54" t="s">
        <v>2699</v>
      </c>
      <c r="E39" s="6" t="s">
        <v>611</v>
      </c>
      <c r="F39" s="19">
        <v>5000</v>
      </c>
      <c r="G39" s="24">
        <v>5009.25</v>
      </c>
      <c r="H39" s="24">
        <v>1.32</v>
      </c>
      <c r="I39" s="31">
        <v>7.6050000000000004</v>
      </c>
      <c r="J39" s="31"/>
      <c r="K39" s="35" t="s">
        <v>590</v>
      </c>
    </row>
    <row r="40" spans="2:11" x14ac:dyDescent="0.35">
      <c r="B40" s="8" t="s">
        <v>2700</v>
      </c>
      <c r="C40" s="57" t="s">
        <v>41</v>
      </c>
      <c r="D40" s="54" t="s">
        <v>2701</v>
      </c>
      <c r="E40" s="6" t="s">
        <v>611</v>
      </c>
      <c r="F40" s="19">
        <v>500</v>
      </c>
      <c r="G40" s="24">
        <v>5007.67</v>
      </c>
      <c r="H40" s="24">
        <v>1.32</v>
      </c>
      <c r="I40" s="31">
        <v>7.8014000000000001</v>
      </c>
      <c r="J40" s="31"/>
      <c r="K40" s="35" t="s">
        <v>590</v>
      </c>
    </row>
    <row r="41" spans="2:11" x14ac:dyDescent="0.35">
      <c r="B41" s="8" t="s">
        <v>2497</v>
      </c>
      <c r="C41" s="57" t="s">
        <v>616</v>
      </c>
      <c r="D41" s="54" t="s">
        <v>2498</v>
      </c>
      <c r="E41" s="6" t="s">
        <v>631</v>
      </c>
      <c r="F41" s="19">
        <v>5000</v>
      </c>
      <c r="G41" s="24">
        <v>5005.95</v>
      </c>
      <c r="H41" s="24">
        <v>1.32</v>
      </c>
      <c r="I41" s="31">
        <v>7.4965000000000002</v>
      </c>
      <c r="J41" s="31"/>
      <c r="K41" s="35"/>
    </row>
    <row r="42" spans="2:11" x14ac:dyDescent="0.35">
      <c r="B42" s="8" t="s">
        <v>2702</v>
      </c>
      <c r="C42" s="57" t="s">
        <v>1217</v>
      </c>
      <c r="D42" s="54" t="s">
        <v>2703</v>
      </c>
      <c r="E42" s="6" t="s">
        <v>611</v>
      </c>
      <c r="F42" s="19">
        <v>500</v>
      </c>
      <c r="G42" s="24">
        <v>4999.29</v>
      </c>
      <c r="H42" s="24">
        <v>1.32</v>
      </c>
      <c r="I42" s="31">
        <v>7.34</v>
      </c>
      <c r="J42" s="31"/>
      <c r="K42" s="35" t="s">
        <v>590</v>
      </c>
    </row>
    <row r="43" spans="2:11" x14ac:dyDescent="0.35">
      <c r="B43" s="8" t="s">
        <v>1182</v>
      </c>
      <c r="C43" s="57" t="s">
        <v>680</v>
      </c>
      <c r="D43" s="54" t="s">
        <v>1183</v>
      </c>
      <c r="E43" s="6" t="s">
        <v>611</v>
      </c>
      <c r="F43" s="19">
        <v>400</v>
      </c>
      <c r="G43" s="24">
        <v>3981.48</v>
      </c>
      <c r="H43" s="24">
        <v>1.05</v>
      </c>
      <c r="I43" s="31">
        <v>7.3409000000000004</v>
      </c>
      <c r="J43" s="31">
        <v>7.9415231982000005</v>
      </c>
      <c r="K43" s="35" t="s">
        <v>590</v>
      </c>
    </row>
    <row r="44" spans="2:11" x14ac:dyDescent="0.35">
      <c r="B44" s="8" t="s">
        <v>2704</v>
      </c>
      <c r="C44" s="57" t="s">
        <v>117</v>
      </c>
      <c r="D44" s="54" t="s">
        <v>2705</v>
      </c>
      <c r="E44" s="6" t="s">
        <v>611</v>
      </c>
      <c r="F44" s="19">
        <v>3500</v>
      </c>
      <c r="G44" s="24">
        <v>3540.74</v>
      </c>
      <c r="H44" s="24">
        <v>0.93</v>
      </c>
      <c r="I44" s="31">
        <v>7.2222499999999998</v>
      </c>
      <c r="J44" s="31"/>
      <c r="K44" s="35" t="s">
        <v>590</v>
      </c>
    </row>
    <row r="45" spans="2:11" x14ac:dyDescent="0.35">
      <c r="B45" s="8" t="s">
        <v>2706</v>
      </c>
      <c r="C45" s="57" t="s">
        <v>2670</v>
      </c>
      <c r="D45" s="54" t="s">
        <v>2707</v>
      </c>
      <c r="E45" s="6" t="s">
        <v>611</v>
      </c>
      <c r="F45" s="19">
        <v>350</v>
      </c>
      <c r="G45" s="24">
        <v>3521.72</v>
      </c>
      <c r="H45" s="24">
        <v>0.93</v>
      </c>
      <c r="I45" s="31">
        <v>7.22</v>
      </c>
      <c r="J45" s="31"/>
      <c r="K45" s="35" t="s">
        <v>590</v>
      </c>
    </row>
    <row r="46" spans="2:11" x14ac:dyDescent="0.35">
      <c r="B46" s="8" t="s">
        <v>2708</v>
      </c>
      <c r="C46" s="57" t="s">
        <v>990</v>
      </c>
      <c r="D46" s="54" t="s">
        <v>2709</v>
      </c>
      <c r="E46" s="6" t="s">
        <v>631</v>
      </c>
      <c r="F46" s="19">
        <v>1650</v>
      </c>
      <c r="G46" s="24">
        <v>3310.74</v>
      </c>
      <c r="H46" s="24">
        <v>0.87</v>
      </c>
      <c r="I46" s="31">
        <v>7.2450000000000001</v>
      </c>
      <c r="J46" s="31"/>
      <c r="K46" s="35" t="s">
        <v>590</v>
      </c>
    </row>
    <row r="47" spans="2:11" x14ac:dyDescent="0.35">
      <c r="B47" s="8" t="s">
        <v>1844</v>
      </c>
      <c r="C47" s="57" t="s">
        <v>431</v>
      </c>
      <c r="D47" s="54" t="s">
        <v>1845</v>
      </c>
      <c r="E47" s="6" t="s">
        <v>611</v>
      </c>
      <c r="F47" s="19">
        <v>300</v>
      </c>
      <c r="G47" s="24">
        <v>2999.97</v>
      </c>
      <c r="H47" s="24">
        <v>0.79</v>
      </c>
      <c r="I47" s="31">
        <v>7.6604999999999999</v>
      </c>
      <c r="J47" s="31"/>
      <c r="K47" s="35" t="s">
        <v>590</v>
      </c>
    </row>
    <row r="48" spans="2:11" x14ac:dyDescent="0.35">
      <c r="B48" s="8" t="s">
        <v>624</v>
      </c>
      <c r="C48" s="57" t="s">
        <v>598</v>
      </c>
      <c r="D48" s="54" t="s">
        <v>625</v>
      </c>
      <c r="E48" s="6" t="s">
        <v>594</v>
      </c>
      <c r="F48" s="19">
        <v>25</v>
      </c>
      <c r="G48" s="24">
        <v>2515.06</v>
      </c>
      <c r="H48" s="24">
        <v>0.66</v>
      </c>
      <c r="I48" s="31">
        <v>7.88</v>
      </c>
      <c r="J48" s="31"/>
      <c r="K48" s="35"/>
    </row>
    <row r="49" spans="2:11" x14ac:dyDescent="0.35">
      <c r="B49" s="8" t="s">
        <v>2710</v>
      </c>
      <c r="C49" s="57" t="s">
        <v>550</v>
      </c>
      <c r="D49" s="54" t="s">
        <v>2711</v>
      </c>
      <c r="E49" s="6" t="s">
        <v>611</v>
      </c>
      <c r="F49" s="19">
        <v>250</v>
      </c>
      <c r="G49" s="24">
        <v>2514.89</v>
      </c>
      <c r="H49" s="24">
        <v>0.66</v>
      </c>
      <c r="I49" s="31">
        <v>7.4874999999999998</v>
      </c>
      <c r="J49" s="31"/>
      <c r="K49" s="35" t="s">
        <v>590</v>
      </c>
    </row>
    <row r="50" spans="2:11" x14ac:dyDescent="0.35">
      <c r="B50" s="8" t="s">
        <v>2712</v>
      </c>
      <c r="C50" s="57" t="s">
        <v>990</v>
      </c>
      <c r="D50" s="54" t="s">
        <v>2713</v>
      </c>
      <c r="E50" s="6" t="s">
        <v>631</v>
      </c>
      <c r="F50" s="19">
        <v>1250</v>
      </c>
      <c r="G50" s="24">
        <v>2512.13</v>
      </c>
      <c r="H50" s="24">
        <v>0.66</v>
      </c>
      <c r="I50" s="31">
        <v>7.27</v>
      </c>
      <c r="J50" s="31"/>
      <c r="K50" s="35" t="s">
        <v>590</v>
      </c>
    </row>
    <row r="51" spans="2:11" x14ac:dyDescent="0.35">
      <c r="B51" s="8" t="s">
        <v>2714</v>
      </c>
      <c r="C51" s="57" t="s">
        <v>2670</v>
      </c>
      <c r="D51" s="54" t="s">
        <v>2715</v>
      </c>
      <c r="E51" s="6" t="s">
        <v>611</v>
      </c>
      <c r="F51" s="19">
        <v>250</v>
      </c>
      <c r="G51" s="24">
        <v>2506.64</v>
      </c>
      <c r="H51" s="24">
        <v>0.66</v>
      </c>
      <c r="I51" s="31">
        <v>7.2949999999999999</v>
      </c>
      <c r="J51" s="31"/>
      <c r="K51" s="35" t="s">
        <v>590</v>
      </c>
    </row>
    <row r="52" spans="2:11" x14ac:dyDescent="0.35">
      <c r="B52" s="8" t="s">
        <v>2716</v>
      </c>
      <c r="C52" s="57" t="s">
        <v>1257</v>
      </c>
      <c r="D52" s="54" t="s">
        <v>2717</v>
      </c>
      <c r="E52" s="6" t="s">
        <v>611</v>
      </c>
      <c r="F52" s="19">
        <v>2500</v>
      </c>
      <c r="G52" s="24">
        <v>2493.9699999999998</v>
      </c>
      <c r="H52" s="24">
        <v>0.66</v>
      </c>
      <c r="I52" s="31">
        <v>7.4073000000000002</v>
      </c>
      <c r="J52" s="31"/>
      <c r="K52" s="35"/>
    </row>
    <row r="53" spans="2:11" x14ac:dyDescent="0.35">
      <c r="B53" s="8" t="s">
        <v>2718</v>
      </c>
      <c r="C53" s="57" t="s">
        <v>1810</v>
      </c>
      <c r="D53" s="54" t="s">
        <v>2719</v>
      </c>
      <c r="E53" s="6" t="s">
        <v>611</v>
      </c>
      <c r="F53" s="19">
        <v>2500</v>
      </c>
      <c r="G53" s="24">
        <v>2490.4899999999998</v>
      </c>
      <c r="H53" s="24">
        <v>0.66</v>
      </c>
      <c r="I53" s="31">
        <v>7.64</v>
      </c>
      <c r="J53" s="31"/>
      <c r="K53" s="35" t="s">
        <v>590</v>
      </c>
    </row>
    <row r="54" spans="2:11" x14ac:dyDescent="0.35">
      <c r="B54" s="8" t="s">
        <v>2720</v>
      </c>
      <c r="C54" s="57" t="s">
        <v>41</v>
      </c>
      <c r="D54" s="54" t="s">
        <v>2721</v>
      </c>
      <c r="E54" s="6" t="s">
        <v>611</v>
      </c>
      <c r="F54" s="19">
        <v>250</v>
      </c>
      <c r="G54" s="24">
        <v>2474.31</v>
      </c>
      <c r="H54" s="24">
        <v>0.65</v>
      </c>
      <c r="I54" s="31">
        <v>7.8998999999999997</v>
      </c>
      <c r="J54" s="31"/>
      <c r="K54" s="35" t="s">
        <v>590</v>
      </c>
    </row>
    <row r="55" spans="2:11" x14ac:dyDescent="0.35">
      <c r="B55" s="8" t="s">
        <v>2722</v>
      </c>
      <c r="C55" s="57" t="s">
        <v>680</v>
      </c>
      <c r="D55" s="54" t="s">
        <v>2723</v>
      </c>
      <c r="E55" s="6" t="s">
        <v>611</v>
      </c>
      <c r="F55" s="19">
        <v>25</v>
      </c>
      <c r="G55" s="24">
        <v>2452.11</v>
      </c>
      <c r="H55" s="24">
        <v>0.65</v>
      </c>
      <c r="I55" s="31">
        <v>7.4617000000000004</v>
      </c>
      <c r="J55" s="31">
        <v>8.2638805225500001</v>
      </c>
      <c r="K55" s="35" t="s">
        <v>590</v>
      </c>
    </row>
    <row r="56" spans="2:11" x14ac:dyDescent="0.35">
      <c r="B56" s="8" t="s">
        <v>1111</v>
      </c>
      <c r="C56" s="57" t="s">
        <v>1112</v>
      </c>
      <c r="D56" s="54" t="s">
        <v>1113</v>
      </c>
      <c r="E56" s="6" t="s">
        <v>1114</v>
      </c>
      <c r="F56" s="19">
        <v>77</v>
      </c>
      <c r="G56" s="24">
        <v>759.62</v>
      </c>
      <c r="H56" s="24">
        <v>0.2</v>
      </c>
      <c r="I56" s="31">
        <v>8.1707000000000001</v>
      </c>
      <c r="J56" s="31"/>
      <c r="K56" s="35" t="s">
        <v>590</v>
      </c>
    </row>
    <row r="57" spans="2:11" x14ac:dyDescent="0.35">
      <c r="B57" s="8" t="s">
        <v>2724</v>
      </c>
      <c r="C57" s="57" t="s">
        <v>117</v>
      </c>
      <c r="D57" s="54" t="s">
        <v>2725</v>
      </c>
      <c r="E57" s="6" t="s">
        <v>611</v>
      </c>
      <c r="F57" s="19">
        <v>40</v>
      </c>
      <c r="G57" s="24">
        <v>520.54999999999995</v>
      </c>
      <c r="H57" s="24">
        <v>0.14000000000000001</v>
      </c>
      <c r="I57" s="31">
        <v>7.335</v>
      </c>
      <c r="J57" s="31"/>
      <c r="K57" s="35" t="s">
        <v>590</v>
      </c>
    </row>
    <row r="58" spans="2:11" x14ac:dyDescent="0.35">
      <c r="B58" s="8" t="s">
        <v>2726</v>
      </c>
      <c r="C58" s="57" t="s">
        <v>990</v>
      </c>
      <c r="D58" s="54" t="s">
        <v>2727</v>
      </c>
      <c r="E58" s="6" t="s">
        <v>631</v>
      </c>
      <c r="F58" s="19">
        <v>100</v>
      </c>
      <c r="G58" s="24">
        <v>201.09</v>
      </c>
      <c r="H58" s="24">
        <v>0.05</v>
      </c>
      <c r="I58" s="31">
        <v>7.21</v>
      </c>
      <c r="J58" s="31"/>
      <c r="K58" s="35" t="s">
        <v>590</v>
      </c>
    </row>
    <row r="59" spans="2:11" x14ac:dyDescent="0.35">
      <c r="C59" s="58" t="s">
        <v>171</v>
      </c>
      <c r="D59" s="54"/>
      <c r="E59" s="6"/>
      <c r="F59" s="19"/>
      <c r="G59" s="25">
        <v>289868.56</v>
      </c>
      <c r="H59" s="25">
        <v>76.52</v>
      </c>
      <c r="I59" s="31"/>
      <c r="J59" s="31"/>
      <c r="K59" s="35"/>
    </row>
    <row r="60" spans="2:11" x14ac:dyDescent="0.35">
      <c r="C60" s="57"/>
      <c r="D60" s="54"/>
      <c r="E60" s="6"/>
      <c r="F60" s="19"/>
      <c r="G60" s="24"/>
      <c r="H60" s="24"/>
      <c r="I60" s="31"/>
      <c r="J60" s="31"/>
      <c r="K60" s="35"/>
    </row>
    <row r="61" spans="2:11" x14ac:dyDescent="0.35">
      <c r="C61" s="58" t="s">
        <v>7</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8</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9" t="s">
        <v>9</v>
      </c>
      <c r="D65" s="54"/>
      <c r="E65" s="6"/>
      <c r="F65" s="19"/>
      <c r="G65" s="24"/>
      <c r="H65" s="24"/>
      <c r="I65" s="31"/>
      <c r="J65" s="31"/>
      <c r="K65" s="35"/>
    </row>
    <row r="66" spans="1:11" x14ac:dyDescent="0.35">
      <c r="B66" s="8" t="s">
        <v>696</v>
      </c>
      <c r="C66" s="57" t="s">
        <v>697</v>
      </c>
      <c r="D66" s="54" t="s">
        <v>698</v>
      </c>
      <c r="E66" s="6" t="s">
        <v>185</v>
      </c>
      <c r="F66" s="19">
        <v>50000000</v>
      </c>
      <c r="G66" s="24">
        <v>50329.8</v>
      </c>
      <c r="H66" s="24">
        <v>13.29</v>
      </c>
      <c r="I66" s="31">
        <v>6.8065204000000001</v>
      </c>
      <c r="J66" s="31"/>
      <c r="K66" s="35"/>
    </row>
    <row r="67" spans="1:11" x14ac:dyDescent="0.35">
      <c r="C67" s="58" t="s">
        <v>171</v>
      </c>
      <c r="D67" s="54"/>
      <c r="E67" s="6"/>
      <c r="F67" s="19"/>
      <c r="G67" s="25">
        <v>50329.8</v>
      </c>
      <c r="H67" s="25">
        <v>13.29</v>
      </c>
      <c r="I67" s="31"/>
      <c r="J67" s="31"/>
      <c r="K67" s="35"/>
    </row>
    <row r="68" spans="1:11" x14ac:dyDescent="0.35">
      <c r="C68" s="57"/>
      <c r="D68" s="54"/>
      <c r="E68" s="6"/>
      <c r="F68" s="19"/>
      <c r="G68" s="24"/>
      <c r="H68" s="24"/>
      <c r="I68" s="31"/>
      <c r="J68" s="31"/>
      <c r="K68" s="35"/>
    </row>
    <row r="69" spans="1:11" x14ac:dyDescent="0.35">
      <c r="C69" s="59" t="s">
        <v>10</v>
      </c>
      <c r="D69" s="54"/>
      <c r="E69" s="6"/>
      <c r="F69" s="19"/>
      <c r="G69" s="24"/>
      <c r="H69" s="24"/>
      <c r="I69" s="31"/>
      <c r="J69" s="31"/>
      <c r="K69" s="35"/>
    </row>
    <row r="70" spans="1:11" x14ac:dyDescent="0.35">
      <c r="B70" s="8" t="s">
        <v>2728</v>
      </c>
      <c r="C70" s="57" t="s">
        <v>2729</v>
      </c>
      <c r="D70" s="54" t="s">
        <v>2730</v>
      </c>
      <c r="E70" s="6" t="s">
        <v>185</v>
      </c>
      <c r="F70" s="19">
        <v>5000000</v>
      </c>
      <c r="G70" s="24">
        <v>4996.49</v>
      </c>
      <c r="H70" s="24">
        <v>1.32</v>
      </c>
      <c r="I70" s="31">
        <v>7.1589352000000002</v>
      </c>
      <c r="J70" s="31"/>
      <c r="K70" s="35"/>
    </row>
    <row r="71" spans="1:11" x14ac:dyDescent="0.35">
      <c r="B71" s="8" t="s">
        <v>2731</v>
      </c>
      <c r="C71" s="57" t="s">
        <v>2732</v>
      </c>
      <c r="D71" s="54" t="s">
        <v>2733</v>
      </c>
      <c r="E71" s="6" t="s">
        <v>185</v>
      </c>
      <c r="F71" s="19">
        <v>2000000</v>
      </c>
      <c r="G71" s="24">
        <v>2001.24</v>
      </c>
      <c r="H71" s="24">
        <v>0.53</v>
      </c>
      <c r="I71" s="31">
        <v>7.2264412</v>
      </c>
      <c r="J71" s="31"/>
      <c r="K71" s="35"/>
    </row>
    <row r="72" spans="1:11" x14ac:dyDescent="0.35">
      <c r="C72" s="58" t="s">
        <v>171</v>
      </c>
      <c r="D72" s="54"/>
      <c r="E72" s="6"/>
      <c r="F72" s="19"/>
      <c r="G72" s="25">
        <v>6997.73</v>
      </c>
      <c r="H72" s="25">
        <v>1.85</v>
      </c>
      <c r="I72" s="31"/>
      <c r="J72" s="31"/>
      <c r="K72" s="35"/>
    </row>
    <row r="73" spans="1:11" x14ac:dyDescent="0.35">
      <c r="C73" s="57"/>
      <c r="D73" s="54"/>
      <c r="E73" s="6"/>
      <c r="F73" s="19"/>
      <c r="G73" s="24"/>
      <c r="H73" s="24"/>
      <c r="I73" s="31"/>
      <c r="J73" s="31"/>
      <c r="K73" s="35"/>
    </row>
    <row r="74" spans="1:11" x14ac:dyDescent="0.35">
      <c r="A74" s="10"/>
      <c r="B74" s="28"/>
      <c r="C74" s="58" t="s">
        <v>11</v>
      </c>
      <c r="D74" s="54"/>
      <c r="E74" s="6"/>
      <c r="F74" s="19"/>
      <c r="G74" s="24"/>
      <c r="H74" s="24"/>
      <c r="I74" s="31"/>
      <c r="J74" s="31"/>
      <c r="K74" s="35"/>
    </row>
    <row r="75" spans="1:11" x14ac:dyDescent="0.35">
      <c r="A75" s="28"/>
      <c r="B75" s="28"/>
      <c r="C75" s="58" t="s">
        <v>13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14</v>
      </c>
      <c r="D77" s="54"/>
      <c r="E77" s="6"/>
      <c r="F77" s="19"/>
      <c r="G77" s="24"/>
      <c r="H77" s="24"/>
      <c r="I77" s="31"/>
      <c r="J77" s="31"/>
      <c r="K77" s="35"/>
    </row>
    <row r="78" spans="1:11" x14ac:dyDescent="0.35">
      <c r="B78" s="8" t="s">
        <v>1633</v>
      </c>
      <c r="C78" s="57" t="s">
        <v>438</v>
      </c>
      <c r="D78" s="54" t="s">
        <v>1634</v>
      </c>
      <c r="E78" s="6" t="s">
        <v>720</v>
      </c>
      <c r="F78" s="19">
        <v>1500</v>
      </c>
      <c r="G78" s="24">
        <v>6980.92</v>
      </c>
      <c r="H78" s="24">
        <v>1.84</v>
      </c>
      <c r="I78" s="31">
        <v>8.4550000000000001</v>
      </c>
      <c r="J78" s="31"/>
      <c r="K78" s="35" t="s">
        <v>590</v>
      </c>
    </row>
    <row r="79" spans="1:11" x14ac:dyDescent="0.35">
      <c r="B79" s="8" t="s">
        <v>1627</v>
      </c>
      <c r="C79" s="57" t="s">
        <v>431</v>
      </c>
      <c r="D79" s="54" t="s">
        <v>1628</v>
      </c>
      <c r="E79" s="6" t="s">
        <v>720</v>
      </c>
      <c r="F79" s="19">
        <v>1000</v>
      </c>
      <c r="G79" s="24">
        <v>4693.13</v>
      </c>
      <c r="H79" s="24">
        <v>1.24</v>
      </c>
      <c r="I79" s="31">
        <v>7.625</v>
      </c>
      <c r="J79" s="31"/>
      <c r="K79" s="35" t="s">
        <v>590</v>
      </c>
    </row>
    <row r="80" spans="1:11" x14ac:dyDescent="0.35">
      <c r="C80" s="58" t="s">
        <v>171</v>
      </c>
      <c r="D80" s="54"/>
      <c r="E80" s="6"/>
      <c r="F80" s="19"/>
      <c r="G80" s="25">
        <v>11674.05</v>
      </c>
      <c r="H80" s="25">
        <v>3.08</v>
      </c>
      <c r="I80" s="31"/>
      <c r="J80" s="31"/>
      <c r="K80" s="35"/>
    </row>
    <row r="81" spans="1:11" x14ac:dyDescent="0.35">
      <c r="C81" s="57"/>
      <c r="D81" s="54"/>
      <c r="E81" s="6"/>
      <c r="F81" s="19"/>
      <c r="G81" s="24"/>
      <c r="H81" s="24"/>
      <c r="I81" s="31"/>
      <c r="J81" s="31"/>
      <c r="K81" s="35"/>
    </row>
    <row r="82" spans="1:11" x14ac:dyDescent="0.35">
      <c r="C82" s="58" t="s">
        <v>15</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16</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17</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A88" s="10"/>
      <c r="B88" s="28"/>
      <c r="C88" s="58" t="s">
        <v>18</v>
      </c>
      <c r="D88" s="54"/>
      <c r="E88" s="6"/>
      <c r="F88" s="19"/>
      <c r="G88" s="24"/>
      <c r="H88" s="24"/>
      <c r="I88" s="31"/>
      <c r="J88" s="31"/>
      <c r="K88" s="35"/>
    </row>
    <row r="89" spans="1:11" x14ac:dyDescent="0.35">
      <c r="A89" s="28"/>
      <c r="B89" s="28"/>
      <c r="C89" s="58" t="s">
        <v>19</v>
      </c>
      <c r="D89" s="54"/>
      <c r="E89" s="6"/>
      <c r="F89" s="19"/>
      <c r="G89" s="24" t="s">
        <v>2</v>
      </c>
      <c r="H89" s="24" t="s">
        <v>2</v>
      </c>
      <c r="I89" s="31"/>
      <c r="J89" s="31"/>
      <c r="K89" s="35"/>
    </row>
    <row r="90" spans="1:11" x14ac:dyDescent="0.35">
      <c r="A90" s="28"/>
      <c r="B90" s="28"/>
      <c r="C90" s="58"/>
      <c r="D90" s="54"/>
      <c r="E90" s="6"/>
      <c r="F90" s="19"/>
      <c r="G90" s="24"/>
      <c r="H90" s="24"/>
      <c r="I90" s="31"/>
      <c r="J90" s="31"/>
      <c r="K90" s="35"/>
    </row>
    <row r="91" spans="1:11" x14ac:dyDescent="0.35">
      <c r="C91" s="59" t="s">
        <v>20</v>
      </c>
      <c r="D91" s="54"/>
      <c r="E91" s="6"/>
      <c r="F91" s="19"/>
      <c r="G91" s="24"/>
      <c r="H91" s="24"/>
      <c r="I91" s="31"/>
      <c r="J91" s="31"/>
      <c r="K91" s="35"/>
    </row>
    <row r="92" spans="1:11" x14ac:dyDescent="0.35">
      <c r="B92" s="8" t="s">
        <v>771</v>
      </c>
      <c r="C92" s="57" t="s">
        <v>4940</v>
      </c>
      <c r="D92" s="54" t="s">
        <v>772</v>
      </c>
      <c r="E92" s="6" t="s">
        <v>773</v>
      </c>
      <c r="F92" s="19">
        <v>12638.668</v>
      </c>
      <c r="G92" s="24">
        <v>1378.95</v>
      </c>
      <c r="H92" s="24">
        <v>0.36</v>
      </c>
      <c r="I92" s="31">
        <v>6.64</v>
      </c>
      <c r="J92" s="31"/>
      <c r="K92" s="35"/>
    </row>
    <row r="93" spans="1:11" x14ac:dyDescent="0.35">
      <c r="C93" s="58" t="s">
        <v>171</v>
      </c>
      <c r="D93" s="54"/>
      <c r="E93" s="6"/>
      <c r="F93" s="19"/>
      <c r="G93" s="25">
        <v>1378.95</v>
      </c>
      <c r="H93" s="25">
        <v>0.36</v>
      </c>
      <c r="I93" s="31"/>
      <c r="J93" s="31"/>
      <c r="K93" s="35"/>
    </row>
    <row r="94" spans="1:11" x14ac:dyDescent="0.35">
      <c r="C94" s="57"/>
      <c r="D94" s="54"/>
      <c r="E94" s="6"/>
      <c r="F94" s="19"/>
      <c r="G94" s="24"/>
      <c r="H94" s="24"/>
      <c r="I94" s="31"/>
      <c r="J94" s="31"/>
      <c r="K94" s="35"/>
    </row>
    <row r="95" spans="1:11" x14ac:dyDescent="0.35">
      <c r="C95" s="58" t="s">
        <v>21</v>
      </c>
      <c r="D95" s="54"/>
      <c r="E95" s="6"/>
      <c r="F95" s="19"/>
      <c r="G95" s="24" t="s">
        <v>2</v>
      </c>
      <c r="H95" s="24" t="s">
        <v>2</v>
      </c>
      <c r="I95" s="31"/>
      <c r="J95" s="31"/>
      <c r="K95" s="35"/>
    </row>
    <row r="96" spans="1:11" x14ac:dyDescent="0.35">
      <c r="C96" s="57"/>
      <c r="D96" s="54"/>
      <c r="E96" s="6"/>
      <c r="F96" s="19"/>
      <c r="G96" s="24"/>
      <c r="H96" s="24"/>
      <c r="I96" s="31"/>
      <c r="J96" s="31"/>
      <c r="K96" s="35"/>
    </row>
    <row r="97" spans="1:54" x14ac:dyDescent="0.35">
      <c r="C97" s="58" t="s">
        <v>22</v>
      </c>
      <c r="D97" s="54"/>
      <c r="E97" s="6"/>
      <c r="F97" s="19"/>
      <c r="G97" s="24" t="s">
        <v>2</v>
      </c>
      <c r="H97" s="24" t="s">
        <v>2</v>
      </c>
      <c r="I97" s="31"/>
      <c r="J97" s="31"/>
      <c r="K97" s="35"/>
    </row>
    <row r="98" spans="1:54" x14ac:dyDescent="0.35">
      <c r="C98" s="57"/>
      <c r="D98" s="54"/>
      <c r="E98" s="6"/>
      <c r="F98" s="19"/>
      <c r="G98" s="24"/>
      <c r="H98" s="24"/>
      <c r="I98" s="31"/>
      <c r="J98" s="31"/>
      <c r="K98" s="35"/>
    </row>
    <row r="99" spans="1:54" x14ac:dyDescent="0.35">
      <c r="C99" s="58" t="s">
        <v>23</v>
      </c>
      <c r="D99" s="54"/>
      <c r="E99" s="6"/>
      <c r="F99" s="19"/>
      <c r="G99" s="24" t="s">
        <v>2</v>
      </c>
      <c r="H99" s="24" t="s">
        <v>2</v>
      </c>
      <c r="I99" s="31"/>
      <c r="J99" s="31"/>
      <c r="K99" s="35"/>
    </row>
    <row r="100" spans="1:54" x14ac:dyDescent="0.35">
      <c r="C100" s="57"/>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9343.98</v>
      </c>
      <c r="H102" s="24">
        <v>2.4700000000000002</v>
      </c>
      <c r="I102" s="31"/>
      <c r="J102" s="31"/>
      <c r="K102" s="35"/>
    </row>
    <row r="103" spans="1:54" x14ac:dyDescent="0.35">
      <c r="C103" s="58" t="s">
        <v>171</v>
      </c>
      <c r="D103" s="54"/>
      <c r="E103" s="6"/>
      <c r="F103" s="19"/>
      <c r="G103" s="25">
        <v>9343.98</v>
      </c>
      <c r="H103" s="25">
        <v>2.4700000000000002</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9136.66</v>
      </c>
      <c r="H107" s="24">
        <v>2.4300000000000002</v>
      </c>
      <c r="I107" s="31"/>
      <c r="J107" s="31"/>
      <c r="K107" s="35"/>
    </row>
    <row r="108" spans="1:54" x14ac:dyDescent="0.35">
      <c r="C108" s="58" t="s">
        <v>171</v>
      </c>
      <c r="D108" s="54"/>
      <c r="E108" s="6"/>
      <c r="F108" s="19"/>
      <c r="G108" s="25">
        <v>9136.66</v>
      </c>
      <c r="H108" s="25">
        <v>2.4300000000000002</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378729.73</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5040</v>
      </c>
    </row>
  </sheetData>
  <mergeCells count="1">
    <mergeCell ref="C117:K117"/>
  </mergeCells>
  <hyperlinks>
    <hyperlink ref="J2" location="'Index'!A1" display="'Index'!A1" xr:uid="{055D87CA-76EE-4D84-9BD6-7A31E00318B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B81B0-221E-4A5F-9193-4CA2D9CB73C6}">
  <sheetPr codeName="Sheet1"/>
  <dimension ref="A1:IV133"/>
  <sheetViews>
    <sheetView showGridLines="0" zoomScale="90" zoomScaleNormal="90" workbookViewId="0">
      <pane ySplit="6" topLeftCell="A11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373</v>
      </c>
      <c r="J2" s="38" t="s">
        <v>4662</v>
      </c>
    </row>
    <row r="3" spans="1:54" ht="16" x14ac:dyDescent="0.4">
      <c r="C3" s="1" t="s">
        <v>28</v>
      </c>
      <c r="D3" s="21" t="s">
        <v>374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11893253</v>
      </c>
      <c r="G10" s="24">
        <v>202036.64</v>
      </c>
      <c r="H10" s="24">
        <v>7.4</v>
      </c>
      <c r="I10" s="31"/>
      <c r="J10" s="31"/>
      <c r="K10" s="35"/>
    </row>
    <row r="11" spans="1:54" x14ac:dyDescent="0.35">
      <c r="B11" s="8" t="s">
        <v>75</v>
      </c>
      <c r="C11" s="57" t="s">
        <v>76</v>
      </c>
      <c r="D11" s="54" t="s">
        <v>77</v>
      </c>
      <c r="E11" s="6" t="s">
        <v>78</v>
      </c>
      <c r="F11" s="19">
        <v>8075148</v>
      </c>
      <c r="G11" s="24">
        <v>102158.7</v>
      </c>
      <c r="H11" s="24">
        <v>3.74</v>
      </c>
      <c r="I11" s="31"/>
      <c r="J11" s="31"/>
      <c r="K11" s="35"/>
    </row>
    <row r="12" spans="1:54" x14ac:dyDescent="0.35">
      <c r="B12" s="8" t="s">
        <v>44</v>
      </c>
      <c r="C12" s="57" t="s">
        <v>45</v>
      </c>
      <c r="D12" s="54" t="s">
        <v>46</v>
      </c>
      <c r="E12" s="6" t="s">
        <v>43</v>
      </c>
      <c r="F12" s="19">
        <v>7416237</v>
      </c>
      <c r="G12" s="24">
        <v>92910.62</v>
      </c>
      <c r="H12" s="24">
        <v>3.4</v>
      </c>
      <c r="I12" s="31"/>
      <c r="J12" s="31"/>
      <c r="K12" s="35"/>
    </row>
    <row r="13" spans="1:54" x14ac:dyDescent="0.35">
      <c r="B13" s="8" t="s">
        <v>260</v>
      </c>
      <c r="C13" s="57" t="s">
        <v>261</v>
      </c>
      <c r="D13" s="54" t="s">
        <v>262</v>
      </c>
      <c r="E13" s="6" t="s">
        <v>243</v>
      </c>
      <c r="F13" s="19">
        <v>5563576</v>
      </c>
      <c r="G13" s="24">
        <v>90480.44</v>
      </c>
      <c r="H13" s="24">
        <v>3.31</v>
      </c>
      <c r="I13" s="31"/>
      <c r="J13" s="31"/>
      <c r="K13" s="35"/>
    </row>
    <row r="14" spans="1:54" x14ac:dyDescent="0.35">
      <c r="B14" s="8" t="s">
        <v>216</v>
      </c>
      <c r="C14" s="57" t="s">
        <v>217</v>
      </c>
      <c r="D14" s="54" t="s">
        <v>218</v>
      </c>
      <c r="E14" s="6" t="s">
        <v>119</v>
      </c>
      <c r="F14" s="19">
        <v>5610813</v>
      </c>
      <c r="G14" s="24">
        <v>82111.44</v>
      </c>
      <c r="H14" s="24">
        <v>3.01</v>
      </c>
      <c r="I14" s="31"/>
      <c r="J14" s="31"/>
      <c r="K14" s="35"/>
    </row>
    <row r="15" spans="1:54" x14ac:dyDescent="0.35">
      <c r="B15" s="8" t="s">
        <v>375</v>
      </c>
      <c r="C15" s="57" t="s">
        <v>376</v>
      </c>
      <c r="D15" s="54" t="s">
        <v>377</v>
      </c>
      <c r="E15" s="6" t="s">
        <v>71</v>
      </c>
      <c r="F15" s="19">
        <v>2515083</v>
      </c>
      <c r="G15" s="24">
        <v>75197.210000000006</v>
      </c>
      <c r="H15" s="24">
        <v>2.75</v>
      </c>
      <c r="I15" s="31"/>
      <c r="J15" s="31"/>
      <c r="K15" s="35"/>
    </row>
    <row r="16" spans="1:54" x14ac:dyDescent="0.35">
      <c r="B16" s="8" t="s">
        <v>72</v>
      </c>
      <c r="C16" s="57" t="s">
        <v>73</v>
      </c>
      <c r="D16" s="54" t="s">
        <v>74</v>
      </c>
      <c r="E16" s="6" t="s">
        <v>43</v>
      </c>
      <c r="F16" s="19">
        <v>9335639</v>
      </c>
      <c r="G16" s="24">
        <v>72155.149999999994</v>
      </c>
      <c r="H16" s="24">
        <v>2.64</v>
      </c>
      <c r="I16" s="31"/>
      <c r="J16" s="31"/>
      <c r="K16" s="35"/>
    </row>
    <row r="17" spans="2:11" x14ac:dyDescent="0.35">
      <c r="B17" s="8" t="s">
        <v>322</v>
      </c>
      <c r="C17" s="57" t="s">
        <v>323</v>
      </c>
      <c r="D17" s="54" t="s">
        <v>324</v>
      </c>
      <c r="E17" s="6" t="s">
        <v>196</v>
      </c>
      <c r="F17" s="19">
        <v>52000000</v>
      </c>
      <c r="G17" s="24">
        <v>70002.399999999994</v>
      </c>
      <c r="H17" s="24">
        <v>2.56</v>
      </c>
      <c r="I17" s="31"/>
      <c r="J17" s="31"/>
      <c r="K17" s="35"/>
    </row>
    <row r="18" spans="2:11" x14ac:dyDescent="0.35">
      <c r="B18" s="8" t="s">
        <v>254</v>
      </c>
      <c r="C18" s="57" t="s">
        <v>255</v>
      </c>
      <c r="D18" s="54" t="s">
        <v>256</v>
      </c>
      <c r="E18" s="6" t="s">
        <v>96</v>
      </c>
      <c r="F18" s="19">
        <v>14414825</v>
      </c>
      <c r="G18" s="24">
        <v>64506.34</v>
      </c>
      <c r="H18" s="24">
        <v>2.36</v>
      </c>
      <c r="I18" s="31"/>
      <c r="J18" s="31"/>
      <c r="K18" s="35"/>
    </row>
    <row r="19" spans="2:11" x14ac:dyDescent="0.35">
      <c r="B19" s="8" t="s">
        <v>58</v>
      </c>
      <c r="C19" s="57" t="s">
        <v>59</v>
      </c>
      <c r="D19" s="54" t="s">
        <v>60</v>
      </c>
      <c r="E19" s="6" t="s">
        <v>43</v>
      </c>
      <c r="F19" s="19">
        <v>6473332</v>
      </c>
      <c r="G19" s="24">
        <v>63833.53</v>
      </c>
      <c r="H19" s="24">
        <v>2.34</v>
      </c>
      <c r="I19" s="31"/>
      <c r="J19" s="31"/>
      <c r="K19" s="35"/>
    </row>
    <row r="20" spans="2:11" x14ac:dyDescent="0.35">
      <c r="B20" s="8" t="s">
        <v>378</v>
      </c>
      <c r="C20" s="57" t="s">
        <v>379</v>
      </c>
      <c r="D20" s="54" t="s">
        <v>380</v>
      </c>
      <c r="E20" s="6" t="s">
        <v>50</v>
      </c>
      <c r="F20" s="19">
        <v>3780741</v>
      </c>
      <c r="G20" s="24">
        <v>63306.62</v>
      </c>
      <c r="H20" s="24">
        <v>2.3199999999999998</v>
      </c>
      <c r="I20" s="31"/>
      <c r="J20" s="31"/>
      <c r="K20" s="35"/>
    </row>
    <row r="21" spans="2:11" x14ac:dyDescent="0.35">
      <c r="B21" s="8" t="s">
        <v>47</v>
      </c>
      <c r="C21" s="57" t="s">
        <v>48</v>
      </c>
      <c r="D21" s="54" t="s">
        <v>49</v>
      </c>
      <c r="E21" s="6" t="s">
        <v>50</v>
      </c>
      <c r="F21" s="19">
        <v>3341001</v>
      </c>
      <c r="G21" s="24">
        <v>62804.14</v>
      </c>
      <c r="H21" s="24">
        <v>2.2999999999999998</v>
      </c>
      <c r="I21" s="31"/>
      <c r="J21" s="31"/>
      <c r="K21" s="35"/>
    </row>
    <row r="22" spans="2:11" x14ac:dyDescent="0.35">
      <c r="B22" s="8" t="s">
        <v>51</v>
      </c>
      <c r="C22" s="57" t="s">
        <v>52</v>
      </c>
      <c r="D22" s="54" t="s">
        <v>53</v>
      </c>
      <c r="E22" s="6" t="s">
        <v>50</v>
      </c>
      <c r="F22" s="19">
        <v>1500000</v>
      </c>
      <c r="G22" s="24">
        <v>61686</v>
      </c>
      <c r="H22" s="24">
        <v>2.2599999999999998</v>
      </c>
      <c r="I22" s="31"/>
      <c r="J22" s="31"/>
      <c r="K22" s="35"/>
    </row>
    <row r="23" spans="2:11" x14ac:dyDescent="0.35">
      <c r="B23" s="8" t="s">
        <v>381</v>
      </c>
      <c r="C23" s="57" t="s">
        <v>382</v>
      </c>
      <c r="D23" s="54" t="s">
        <v>383</v>
      </c>
      <c r="E23" s="6" t="s">
        <v>71</v>
      </c>
      <c r="F23" s="19">
        <v>7989722</v>
      </c>
      <c r="G23" s="24">
        <v>57214.400000000001</v>
      </c>
      <c r="H23" s="24">
        <v>2.1</v>
      </c>
      <c r="I23" s="31"/>
      <c r="J23" s="31"/>
      <c r="K23" s="35"/>
    </row>
    <row r="24" spans="2:11" x14ac:dyDescent="0.35">
      <c r="B24" s="8" t="s">
        <v>384</v>
      </c>
      <c r="C24" s="57" t="s">
        <v>385</v>
      </c>
      <c r="D24" s="54" t="s">
        <v>386</v>
      </c>
      <c r="E24" s="6" t="s">
        <v>100</v>
      </c>
      <c r="F24" s="19">
        <v>3803528</v>
      </c>
      <c r="G24" s="24">
        <v>56269.39</v>
      </c>
      <c r="H24" s="24">
        <v>2.06</v>
      </c>
      <c r="I24" s="31"/>
      <c r="J24" s="31"/>
      <c r="K24" s="35"/>
    </row>
    <row r="25" spans="2:11" x14ac:dyDescent="0.35">
      <c r="B25" s="8" t="s">
        <v>61</v>
      </c>
      <c r="C25" s="57" t="s">
        <v>62</v>
      </c>
      <c r="D25" s="54" t="s">
        <v>63</v>
      </c>
      <c r="E25" s="6" t="s">
        <v>43</v>
      </c>
      <c r="F25" s="19">
        <v>2950000</v>
      </c>
      <c r="G25" s="24">
        <v>56088.35</v>
      </c>
      <c r="H25" s="24">
        <v>2.0499999999999998</v>
      </c>
      <c r="I25" s="31"/>
      <c r="J25" s="31"/>
      <c r="K25" s="35"/>
    </row>
    <row r="26" spans="2:11" x14ac:dyDescent="0.35">
      <c r="B26" s="8" t="s">
        <v>387</v>
      </c>
      <c r="C26" s="57" t="s">
        <v>388</v>
      </c>
      <c r="D26" s="54" t="s">
        <v>389</v>
      </c>
      <c r="E26" s="6" t="s">
        <v>100</v>
      </c>
      <c r="F26" s="19">
        <v>2687887</v>
      </c>
      <c r="G26" s="24">
        <v>55920.15</v>
      </c>
      <c r="H26" s="24">
        <v>2.0499999999999998</v>
      </c>
      <c r="I26" s="31"/>
      <c r="J26" s="31"/>
      <c r="K26" s="35"/>
    </row>
    <row r="27" spans="2:11" x14ac:dyDescent="0.35">
      <c r="B27" s="8" t="s">
        <v>390</v>
      </c>
      <c r="C27" s="57" t="s">
        <v>391</v>
      </c>
      <c r="D27" s="54" t="s">
        <v>392</v>
      </c>
      <c r="E27" s="6" t="s">
        <v>127</v>
      </c>
      <c r="F27" s="19">
        <v>1484340</v>
      </c>
      <c r="G27" s="24">
        <v>54632.62</v>
      </c>
      <c r="H27" s="24">
        <v>2</v>
      </c>
      <c r="I27" s="31"/>
      <c r="J27" s="31"/>
      <c r="K27" s="35"/>
    </row>
    <row r="28" spans="2:11" x14ac:dyDescent="0.35">
      <c r="B28" s="8" t="s">
        <v>393</v>
      </c>
      <c r="C28" s="57" t="s">
        <v>394</v>
      </c>
      <c r="D28" s="54" t="s">
        <v>395</v>
      </c>
      <c r="E28" s="6" t="s">
        <v>89</v>
      </c>
      <c r="F28" s="19">
        <v>18249195</v>
      </c>
      <c r="G28" s="24">
        <v>52001.08</v>
      </c>
      <c r="H28" s="24">
        <v>1.9</v>
      </c>
      <c r="I28" s="31"/>
      <c r="J28" s="31"/>
      <c r="K28" s="35"/>
    </row>
    <row r="29" spans="2:11" x14ac:dyDescent="0.35">
      <c r="B29" s="8" t="s">
        <v>335</v>
      </c>
      <c r="C29" s="57" t="s">
        <v>336</v>
      </c>
      <c r="D29" s="54" t="s">
        <v>337</v>
      </c>
      <c r="E29" s="6" t="s">
        <v>50</v>
      </c>
      <c r="F29" s="19">
        <v>16314276</v>
      </c>
      <c r="G29" s="24">
        <v>50884.23</v>
      </c>
      <c r="H29" s="24">
        <v>1.86</v>
      </c>
      <c r="I29" s="31"/>
      <c r="J29" s="31"/>
      <c r="K29" s="35"/>
    </row>
    <row r="30" spans="2:11" x14ac:dyDescent="0.35">
      <c r="B30" s="8" t="s">
        <v>161</v>
      </c>
      <c r="C30" s="57" t="s">
        <v>162</v>
      </c>
      <c r="D30" s="54" t="s">
        <v>163</v>
      </c>
      <c r="E30" s="6" t="s">
        <v>127</v>
      </c>
      <c r="F30" s="19">
        <v>1663190</v>
      </c>
      <c r="G30" s="24">
        <v>48466.19</v>
      </c>
      <c r="H30" s="24">
        <v>1.77</v>
      </c>
      <c r="I30" s="31"/>
      <c r="J30" s="31"/>
      <c r="K30" s="35"/>
    </row>
    <row r="31" spans="2:11" x14ac:dyDescent="0.35">
      <c r="B31" s="8" t="s">
        <v>213</v>
      </c>
      <c r="C31" s="57" t="s">
        <v>214</v>
      </c>
      <c r="D31" s="54" t="s">
        <v>215</v>
      </c>
      <c r="E31" s="6" t="s">
        <v>50</v>
      </c>
      <c r="F31" s="19">
        <v>585000</v>
      </c>
      <c r="G31" s="24">
        <v>48343.519999999997</v>
      </c>
      <c r="H31" s="24">
        <v>1.77</v>
      </c>
      <c r="I31" s="31"/>
      <c r="J31" s="31"/>
      <c r="K31" s="35"/>
    </row>
    <row r="32" spans="2:11" x14ac:dyDescent="0.35">
      <c r="B32" s="8" t="s">
        <v>396</v>
      </c>
      <c r="C32" s="57" t="s">
        <v>397</v>
      </c>
      <c r="D32" s="54" t="s">
        <v>398</v>
      </c>
      <c r="E32" s="6" t="s">
        <v>344</v>
      </c>
      <c r="F32" s="19">
        <v>26493555</v>
      </c>
      <c r="G32" s="24">
        <v>46925.38</v>
      </c>
      <c r="H32" s="24">
        <v>1.72</v>
      </c>
      <c r="I32" s="31"/>
      <c r="J32" s="31"/>
      <c r="K32" s="35"/>
    </row>
    <row r="33" spans="2:11" x14ac:dyDescent="0.35">
      <c r="B33" s="8" t="s">
        <v>399</v>
      </c>
      <c r="C33" s="57" t="s">
        <v>400</v>
      </c>
      <c r="D33" s="54" t="s">
        <v>401</v>
      </c>
      <c r="E33" s="6" t="s">
        <v>139</v>
      </c>
      <c r="F33" s="19">
        <v>7065304</v>
      </c>
      <c r="G33" s="24">
        <v>45232.08</v>
      </c>
      <c r="H33" s="24">
        <v>1.66</v>
      </c>
      <c r="I33" s="31"/>
      <c r="J33" s="31"/>
      <c r="K33" s="35"/>
    </row>
    <row r="34" spans="2:11" x14ac:dyDescent="0.35">
      <c r="B34" s="8" t="s">
        <v>402</v>
      </c>
      <c r="C34" s="57" t="s">
        <v>403</v>
      </c>
      <c r="D34" s="54" t="s">
        <v>404</v>
      </c>
      <c r="E34" s="6" t="s">
        <v>405</v>
      </c>
      <c r="F34" s="19">
        <v>17000000</v>
      </c>
      <c r="G34" s="24">
        <v>44643.7</v>
      </c>
      <c r="H34" s="24">
        <v>1.63</v>
      </c>
      <c r="I34" s="31"/>
      <c r="J34" s="31"/>
      <c r="K34" s="35"/>
    </row>
    <row r="35" spans="2:11" x14ac:dyDescent="0.35">
      <c r="B35" s="8" t="s">
        <v>406</v>
      </c>
      <c r="C35" s="57" t="s">
        <v>407</v>
      </c>
      <c r="D35" s="54" t="s">
        <v>408</v>
      </c>
      <c r="E35" s="6" t="s">
        <v>85</v>
      </c>
      <c r="F35" s="19">
        <v>6904842</v>
      </c>
      <c r="G35" s="24">
        <v>42533.83</v>
      </c>
      <c r="H35" s="24">
        <v>1.56</v>
      </c>
      <c r="I35" s="31"/>
      <c r="J35" s="31"/>
      <c r="K35" s="35"/>
    </row>
    <row r="36" spans="2:11" x14ac:dyDescent="0.35">
      <c r="B36" s="8" t="s">
        <v>409</v>
      </c>
      <c r="C36" s="57" t="s">
        <v>410</v>
      </c>
      <c r="D36" s="54" t="s">
        <v>411</v>
      </c>
      <c r="E36" s="6" t="s">
        <v>143</v>
      </c>
      <c r="F36" s="19">
        <v>1921616</v>
      </c>
      <c r="G36" s="24">
        <v>41651.03</v>
      </c>
      <c r="H36" s="24">
        <v>1.53</v>
      </c>
      <c r="I36" s="31"/>
      <c r="J36" s="31"/>
      <c r="K36" s="35"/>
    </row>
    <row r="37" spans="2:11" x14ac:dyDescent="0.35">
      <c r="B37" s="8" t="s">
        <v>112</v>
      </c>
      <c r="C37" s="57" t="s">
        <v>113</v>
      </c>
      <c r="D37" s="54" t="s">
        <v>114</v>
      </c>
      <c r="E37" s="6" t="s">
        <v>115</v>
      </c>
      <c r="F37" s="19">
        <v>6700000</v>
      </c>
      <c r="G37" s="24">
        <v>39818.1</v>
      </c>
      <c r="H37" s="24">
        <v>1.46</v>
      </c>
      <c r="I37" s="31"/>
      <c r="J37" s="31"/>
      <c r="K37" s="35"/>
    </row>
    <row r="38" spans="2:11" x14ac:dyDescent="0.35">
      <c r="B38" s="8" t="s">
        <v>54</v>
      </c>
      <c r="C38" s="57" t="s">
        <v>55</v>
      </c>
      <c r="D38" s="54" t="s">
        <v>56</v>
      </c>
      <c r="E38" s="6" t="s">
        <v>57</v>
      </c>
      <c r="F38" s="19">
        <v>1104157</v>
      </c>
      <c r="G38" s="24">
        <v>39389.699999999997</v>
      </c>
      <c r="H38" s="24">
        <v>1.44</v>
      </c>
      <c r="I38" s="31"/>
      <c r="J38" s="31"/>
      <c r="K38" s="35"/>
    </row>
    <row r="39" spans="2:11" x14ac:dyDescent="0.35">
      <c r="B39" s="8" t="s">
        <v>203</v>
      </c>
      <c r="C39" s="57" t="s">
        <v>204</v>
      </c>
      <c r="D39" s="54" t="s">
        <v>205</v>
      </c>
      <c r="E39" s="6" t="s">
        <v>206</v>
      </c>
      <c r="F39" s="19">
        <v>1014416</v>
      </c>
      <c r="G39" s="24">
        <v>39256.879999999997</v>
      </c>
      <c r="H39" s="24">
        <v>1.44</v>
      </c>
      <c r="I39" s="31"/>
      <c r="J39" s="31"/>
      <c r="K39" s="35"/>
    </row>
    <row r="40" spans="2:11" x14ac:dyDescent="0.35">
      <c r="B40" s="8" t="s">
        <v>132</v>
      </c>
      <c r="C40" s="57" t="s">
        <v>133</v>
      </c>
      <c r="D40" s="54" t="s">
        <v>134</v>
      </c>
      <c r="E40" s="6" t="s">
        <v>135</v>
      </c>
      <c r="F40" s="19">
        <v>22000000</v>
      </c>
      <c r="G40" s="24">
        <v>37158</v>
      </c>
      <c r="H40" s="24">
        <v>1.36</v>
      </c>
      <c r="I40" s="31"/>
      <c r="J40" s="31"/>
      <c r="K40" s="35"/>
    </row>
    <row r="41" spans="2:11" x14ac:dyDescent="0.35">
      <c r="B41" s="8" t="s">
        <v>412</v>
      </c>
      <c r="C41" s="57" t="s">
        <v>413</v>
      </c>
      <c r="D41" s="54" t="s">
        <v>414</v>
      </c>
      <c r="E41" s="6" t="s">
        <v>78</v>
      </c>
      <c r="F41" s="19">
        <v>13982356</v>
      </c>
      <c r="G41" s="24">
        <v>36507.93</v>
      </c>
      <c r="H41" s="24">
        <v>1.34</v>
      </c>
      <c r="I41" s="31"/>
      <c r="J41" s="31"/>
      <c r="K41" s="35"/>
    </row>
    <row r="42" spans="2:11" x14ac:dyDescent="0.35">
      <c r="B42" s="8" t="s">
        <v>415</v>
      </c>
      <c r="C42" s="57" t="s">
        <v>416</v>
      </c>
      <c r="D42" s="54" t="s">
        <v>417</v>
      </c>
      <c r="E42" s="6" t="s">
        <v>344</v>
      </c>
      <c r="F42" s="19">
        <v>11401921</v>
      </c>
      <c r="G42" s="24">
        <v>36052.870000000003</v>
      </c>
      <c r="H42" s="24">
        <v>1.32</v>
      </c>
      <c r="I42" s="31"/>
      <c r="J42" s="31"/>
      <c r="K42" s="35"/>
    </row>
    <row r="43" spans="2:11" x14ac:dyDescent="0.35">
      <c r="B43" s="8" t="s">
        <v>418</v>
      </c>
      <c r="C43" s="57" t="s">
        <v>419</v>
      </c>
      <c r="D43" s="54" t="s">
        <v>420</v>
      </c>
      <c r="E43" s="6" t="s">
        <v>200</v>
      </c>
      <c r="F43" s="19">
        <v>6315484</v>
      </c>
      <c r="G43" s="24">
        <v>26408.2</v>
      </c>
      <c r="H43" s="24">
        <v>0.97</v>
      </c>
      <c r="I43" s="31"/>
      <c r="J43" s="31"/>
      <c r="K43" s="35"/>
    </row>
    <row r="44" spans="2:11" x14ac:dyDescent="0.35">
      <c r="B44" s="8" t="s">
        <v>247</v>
      </c>
      <c r="C44" s="57" t="s">
        <v>248</v>
      </c>
      <c r="D44" s="54" t="s">
        <v>249</v>
      </c>
      <c r="E44" s="6" t="s">
        <v>250</v>
      </c>
      <c r="F44" s="19">
        <v>1219590</v>
      </c>
      <c r="G44" s="24">
        <v>26172.400000000001</v>
      </c>
      <c r="H44" s="24">
        <v>0.96</v>
      </c>
      <c r="I44" s="31"/>
      <c r="J44" s="31"/>
      <c r="K44" s="35"/>
    </row>
    <row r="45" spans="2:11" x14ac:dyDescent="0.35">
      <c r="B45" s="8" t="s">
        <v>421</v>
      </c>
      <c r="C45" s="57" t="s">
        <v>422</v>
      </c>
      <c r="D45" s="54" t="s">
        <v>423</v>
      </c>
      <c r="E45" s="6" t="s">
        <v>89</v>
      </c>
      <c r="F45" s="19">
        <v>268476</v>
      </c>
      <c r="G45" s="24">
        <v>25136.47</v>
      </c>
      <c r="H45" s="24">
        <v>0.92</v>
      </c>
      <c r="I45" s="31"/>
      <c r="J45" s="31"/>
      <c r="K45" s="35"/>
    </row>
    <row r="46" spans="2:11" x14ac:dyDescent="0.35">
      <c r="B46" s="8" t="s">
        <v>424</v>
      </c>
      <c r="C46" s="57" t="s">
        <v>425</v>
      </c>
      <c r="D46" s="54" t="s">
        <v>426</v>
      </c>
      <c r="E46" s="6" t="s">
        <v>127</v>
      </c>
      <c r="F46" s="19">
        <v>1224474</v>
      </c>
      <c r="G46" s="24">
        <v>23601.119999999999</v>
      </c>
      <c r="H46" s="24">
        <v>0.86</v>
      </c>
      <c r="I46" s="31"/>
      <c r="J46" s="31"/>
      <c r="K46" s="35"/>
    </row>
    <row r="47" spans="2:11" x14ac:dyDescent="0.35">
      <c r="B47" s="8" t="s">
        <v>427</v>
      </c>
      <c r="C47" s="57" t="s">
        <v>428</v>
      </c>
      <c r="D47" s="54" t="s">
        <v>429</v>
      </c>
      <c r="E47" s="6" t="s">
        <v>131</v>
      </c>
      <c r="F47" s="19">
        <v>1304684</v>
      </c>
      <c r="G47" s="24">
        <v>23321.23</v>
      </c>
      <c r="H47" s="24">
        <v>0.85</v>
      </c>
      <c r="I47" s="31"/>
      <c r="J47" s="31"/>
      <c r="K47" s="35"/>
    </row>
    <row r="48" spans="2:11" x14ac:dyDescent="0.35">
      <c r="B48" s="8" t="s">
        <v>430</v>
      </c>
      <c r="C48" s="57" t="s">
        <v>431</v>
      </c>
      <c r="D48" s="54" t="s">
        <v>432</v>
      </c>
      <c r="E48" s="6" t="s">
        <v>43</v>
      </c>
      <c r="F48" s="19">
        <v>22704882</v>
      </c>
      <c r="G48" s="24">
        <v>22977.34</v>
      </c>
      <c r="H48" s="24">
        <v>0.84</v>
      </c>
      <c r="I48" s="31"/>
      <c r="J48" s="31"/>
      <c r="K48" s="35"/>
    </row>
    <row r="49" spans="2:11" x14ac:dyDescent="0.35">
      <c r="B49" s="8" t="s">
        <v>263</v>
      </c>
      <c r="C49" s="57" t="s">
        <v>264</v>
      </c>
      <c r="D49" s="54" t="s">
        <v>265</v>
      </c>
      <c r="E49" s="6" t="s">
        <v>160</v>
      </c>
      <c r="F49" s="19">
        <v>2000000</v>
      </c>
      <c r="G49" s="24">
        <v>22425</v>
      </c>
      <c r="H49" s="24">
        <v>0.82</v>
      </c>
      <c r="I49" s="31"/>
      <c r="J49" s="31"/>
      <c r="K49" s="35"/>
    </row>
    <row r="50" spans="2:11" x14ac:dyDescent="0.35">
      <c r="B50" s="8" t="s">
        <v>120</v>
      </c>
      <c r="C50" s="57" t="s">
        <v>121</v>
      </c>
      <c r="D50" s="54" t="s">
        <v>122</v>
      </c>
      <c r="E50" s="6" t="s">
        <v>123</v>
      </c>
      <c r="F50" s="19">
        <v>3000000</v>
      </c>
      <c r="G50" s="24">
        <v>21117</v>
      </c>
      <c r="H50" s="24">
        <v>0.77</v>
      </c>
      <c r="I50" s="31"/>
      <c r="J50" s="31"/>
      <c r="K50" s="35"/>
    </row>
    <row r="51" spans="2:11" x14ac:dyDescent="0.35">
      <c r="B51" s="8" t="s">
        <v>433</v>
      </c>
      <c r="C51" s="57" t="s">
        <v>434</v>
      </c>
      <c r="D51" s="54" t="s">
        <v>435</v>
      </c>
      <c r="E51" s="6" t="s">
        <v>436</v>
      </c>
      <c r="F51" s="19">
        <v>8654179</v>
      </c>
      <c r="G51" s="24">
        <v>20817.63</v>
      </c>
      <c r="H51" s="24">
        <v>0.76</v>
      </c>
      <c r="I51" s="31"/>
      <c r="J51" s="31"/>
      <c r="K51" s="35"/>
    </row>
    <row r="52" spans="2:11" x14ac:dyDescent="0.35">
      <c r="B52" s="8" t="s">
        <v>437</v>
      </c>
      <c r="C52" s="57" t="s">
        <v>438</v>
      </c>
      <c r="D52" s="54" t="s">
        <v>439</v>
      </c>
      <c r="E52" s="6" t="s">
        <v>43</v>
      </c>
      <c r="F52" s="19">
        <v>30472693</v>
      </c>
      <c r="G52" s="24">
        <v>20264.34</v>
      </c>
      <c r="H52" s="24">
        <v>0.74</v>
      </c>
      <c r="I52" s="31"/>
      <c r="J52" s="31"/>
      <c r="K52" s="35"/>
    </row>
    <row r="53" spans="2:11" x14ac:dyDescent="0.35">
      <c r="B53" s="8" t="s">
        <v>440</v>
      </c>
      <c r="C53" s="57" t="s">
        <v>441</v>
      </c>
      <c r="D53" s="54" t="s">
        <v>442</v>
      </c>
      <c r="E53" s="6" t="s">
        <v>85</v>
      </c>
      <c r="F53" s="19">
        <v>2347834</v>
      </c>
      <c r="G53" s="24">
        <v>19849.759999999998</v>
      </c>
      <c r="H53" s="24">
        <v>0.73</v>
      </c>
      <c r="I53" s="31"/>
      <c r="J53" s="31"/>
      <c r="K53" s="35"/>
    </row>
    <row r="54" spans="2:11" x14ac:dyDescent="0.35">
      <c r="B54" s="8" t="s">
        <v>294</v>
      </c>
      <c r="C54" s="57" t="s">
        <v>295</v>
      </c>
      <c r="D54" s="54" t="s">
        <v>296</v>
      </c>
      <c r="E54" s="6" t="s">
        <v>198</v>
      </c>
      <c r="F54" s="19">
        <v>6043971</v>
      </c>
      <c r="G54" s="24">
        <v>19404.169999999998</v>
      </c>
      <c r="H54" s="24">
        <v>0.71</v>
      </c>
      <c r="I54" s="31"/>
      <c r="J54" s="31"/>
      <c r="K54" s="35"/>
    </row>
    <row r="55" spans="2:11" x14ac:dyDescent="0.35">
      <c r="B55" s="8" t="s">
        <v>443</v>
      </c>
      <c r="C55" s="57" t="s">
        <v>444</v>
      </c>
      <c r="D55" s="54" t="s">
        <v>445</v>
      </c>
      <c r="E55" s="6" t="s">
        <v>312</v>
      </c>
      <c r="F55" s="19">
        <v>3714431</v>
      </c>
      <c r="G55" s="24">
        <v>17628.689999999999</v>
      </c>
      <c r="H55" s="24">
        <v>0.65</v>
      </c>
      <c r="I55" s="31"/>
      <c r="J55" s="31"/>
      <c r="K55" s="35"/>
    </row>
    <row r="56" spans="2:11" x14ac:dyDescent="0.35">
      <c r="B56" s="8" t="s">
        <v>446</v>
      </c>
      <c r="C56" s="57" t="s">
        <v>447</v>
      </c>
      <c r="D56" s="54" t="s">
        <v>448</v>
      </c>
      <c r="E56" s="6" t="s">
        <v>100</v>
      </c>
      <c r="F56" s="19">
        <v>954673</v>
      </c>
      <c r="G56" s="24">
        <v>16649.02</v>
      </c>
      <c r="H56" s="24">
        <v>0.61</v>
      </c>
      <c r="I56" s="31"/>
      <c r="J56" s="31"/>
      <c r="K56" s="35"/>
    </row>
    <row r="57" spans="2:11" x14ac:dyDescent="0.35">
      <c r="B57" s="8" t="s">
        <v>449</v>
      </c>
      <c r="C57" s="57" t="s">
        <v>450</v>
      </c>
      <c r="D57" s="54" t="s">
        <v>451</v>
      </c>
      <c r="E57" s="6" t="s">
        <v>67</v>
      </c>
      <c r="F57" s="19">
        <v>11430394</v>
      </c>
      <c r="G57" s="24">
        <v>16124.86</v>
      </c>
      <c r="H57" s="24">
        <v>0.59</v>
      </c>
      <c r="I57" s="31"/>
      <c r="J57" s="31"/>
      <c r="K57" s="35"/>
    </row>
    <row r="58" spans="2:11" x14ac:dyDescent="0.35">
      <c r="B58" s="8" t="s">
        <v>452</v>
      </c>
      <c r="C58" s="57" t="s">
        <v>453</v>
      </c>
      <c r="D58" s="54" t="s">
        <v>454</v>
      </c>
      <c r="E58" s="6" t="s">
        <v>135</v>
      </c>
      <c r="F58" s="19">
        <v>3648566</v>
      </c>
      <c r="G58" s="24">
        <v>15181.68</v>
      </c>
      <c r="H58" s="24">
        <v>0.56000000000000005</v>
      </c>
      <c r="I58" s="31"/>
      <c r="J58" s="31"/>
      <c r="K58" s="35"/>
    </row>
    <row r="59" spans="2:11" x14ac:dyDescent="0.35">
      <c r="B59" s="8" t="s">
        <v>222</v>
      </c>
      <c r="C59" s="57" t="s">
        <v>223</v>
      </c>
      <c r="D59" s="54" t="s">
        <v>224</v>
      </c>
      <c r="E59" s="6" t="s">
        <v>67</v>
      </c>
      <c r="F59" s="19">
        <v>50416</v>
      </c>
      <c r="G59" s="24">
        <v>14013.58</v>
      </c>
      <c r="H59" s="24">
        <v>0.51</v>
      </c>
      <c r="I59" s="31"/>
      <c r="J59" s="31"/>
      <c r="K59" s="35"/>
    </row>
    <row r="60" spans="2:11" x14ac:dyDescent="0.35">
      <c r="B60" s="8" t="s">
        <v>147</v>
      </c>
      <c r="C60" s="57" t="s">
        <v>148</v>
      </c>
      <c r="D60" s="54" t="s">
        <v>149</v>
      </c>
      <c r="E60" s="6" t="s">
        <v>150</v>
      </c>
      <c r="F60" s="19">
        <v>1397320</v>
      </c>
      <c r="G60" s="24">
        <v>13853.03</v>
      </c>
      <c r="H60" s="24">
        <v>0.51</v>
      </c>
      <c r="I60" s="31"/>
      <c r="J60" s="31"/>
      <c r="K60" s="35"/>
    </row>
    <row r="61" spans="2:11" x14ac:dyDescent="0.35">
      <c r="B61" s="8" t="s">
        <v>455</v>
      </c>
      <c r="C61" s="57" t="s">
        <v>456</v>
      </c>
      <c r="D61" s="54" t="s">
        <v>457</v>
      </c>
      <c r="E61" s="6" t="s">
        <v>67</v>
      </c>
      <c r="F61" s="19">
        <v>6147564</v>
      </c>
      <c r="G61" s="24">
        <v>13406.61</v>
      </c>
      <c r="H61" s="24">
        <v>0.49</v>
      </c>
      <c r="I61" s="31"/>
      <c r="J61" s="31"/>
      <c r="K61" s="35"/>
    </row>
    <row r="62" spans="2:11" x14ac:dyDescent="0.35">
      <c r="B62" s="8" t="s">
        <v>458</v>
      </c>
      <c r="C62" s="57" t="s">
        <v>459</v>
      </c>
      <c r="D62" s="54" t="s">
        <v>460</v>
      </c>
      <c r="E62" s="6" t="s">
        <v>135</v>
      </c>
      <c r="F62" s="19">
        <v>1723010</v>
      </c>
      <c r="G62" s="24">
        <v>12463.39</v>
      </c>
      <c r="H62" s="24">
        <v>0.46</v>
      </c>
      <c r="I62" s="31"/>
      <c r="J62" s="31"/>
      <c r="K62" s="35"/>
    </row>
    <row r="63" spans="2:11" x14ac:dyDescent="0.35">
      <c r="B63" s="8" t="s">
        <v>284</v>
      </c>
      <c r="C63" s="57" t="s">
        <v>285</v>
      </c>
      <c r="D63" s="54" t="s">
        <v>286</v>
      </c>
      <c r="E63" s="6" t="s">
        <v>67</v>
      </c>
      <c r="F63" s="19">
        <v>507752</v>
      </c>
      <c r="G63" s="24">
        <v>10193.879999999999</v>
      </c>
      <c r="H63" s="24">
        <v>0.37</v>
      </c>
      <c r="I63" s="31"/>
      <c r="J63" s="31"/>
      <c r="K63" s="35"/>
    </row>
    <row r="64" spans="2:11" x14ac:dyDescent="0.35">
      <c r="B64" s="8" t="s">
        <v>461</v>
      </c>
      <c r="C64" s="57" t="s">
        <v>462</v>
      </c>
      <c r="D64" s="54" t="s">
        <v>463</v>
      </c>
      <c r="E64" s="6" t="s">
        <v>100</v>
      </c>
      <c r="F64" s="19">
        <v>147988</v>
      </c>
      <c r="G64" s="24">
        <v>8176.56</v>
      </c>
      <c r="H64" s="24">
        <v>0.3</v>
      </c>
      <c r="I64" s="31"/>
      <c r="J64" s="31"/>
      <c r="K64" s="35"/>
    </row>
    <row r="65" spans="2:11" x14ac:dyDescent="0.35">
      <c r="B65" s="8" t="s">
        <v>329</v>
      </c>
      <c r="C65" s="57" t="s">
        <v>330</v>
      </c>
      <c r="D65" s="54" t="s">
        <v>331</v>
      </c>
      <c r="E65" s="6" t="s">
        <v>150</v>
      </c>
      <c r="F65" s="19">
        <v>881262</v>
      </c>
      <c r="G65" s="24">
        <v>8067.51</v>
      </c>
      <c r="H65" s="24">
        <v>0.3</v>
      </c>
      <c r="I65" s="31"/>
      <c r="J65" s="31"/>
      <c r="K65" s="35"/>
    </row>
    <row r="66" spans="2:11" x14ac:dyDescent="0.35">
      <c r="B66" s="8" t="s">
        <v>464</v>
      </c>
      <c r="C66" s="57" t="s">
        <v>465</v>
      </c>
      <c r="D66" s="54" t="s">
        <v>466</v>
      </c>
      <c r="E66" s="6" t="s">
        <v>100</v>
      </c>
      <c r="F66" s="19">
        <v>147988</v>
      </c>
      <c r="G66" s="24">
        <v>6937.46</v>
      </c>
      <c r="H66" s="24">
        <v>0.25</v>
      </c>
      <c r="I66" s="31"/>
      <c r="J66" s="31"/>
      <c r="K66" s="35"/>
    </row>
    <row r="67" spans="2:11" x14ac:dyDescent="0.35">
      <c r="B67" s="8" t="s">
        <v>124</v>
      </c>
      <c r="C67" s="57" t="s">
        <v>125</v>
      </c>
      <c r="D67" s="54" t="s">
        <v>126</v>
      </c>
      <c r="E67" s="6" t="s">
        <v>127</v>
      </c>
      <c r="F67" s="19">
        <v>162028</v>
      </c>
      <c r="G67" s="24">
        <v>4630.4399999999996</v>
      </c>
      <c r="H67" s="24">
        <v>0.17</v>
      </c>
      <c r="I67" s="31"/>
      <c r="J67" s="31"/>
      <c r="K67" s="35"/>
    </row>
    <row r="68" spans="2:11" x14ac:dyDescent="0.35">
      <c r="B68" s="8" t="s">
        <v>467</v>
      </c>
      <c r="C68" s="57" t="s">
        <v>468</v>
      </c>
      <c r="D68" s="54" t="s">
        <v>469</v>
      </c>
      <c r="E68" s="6" t="s">
        <v>123</v>
      </c>
      <c r="F68" s="19">
        <v>1292294</v>
      </c>
      <c r="G68" s="24">
        <v>2105.79</v>
      </c>
      <c r="H68" s="24">
        <v>0.08</v>
      </c>
      <c r="I68" s="31"/>
      <c r="J68" s="31"/>
      <c r="K68" s="35"/>
    </row>
    <row r="69" spans="2:11" x14ac:dyDescent="0.35">
      <c r="B69" s="8" t="s">
        <v>79</v>
      </c>
      <c r="C69" s="57" t="s">
        <v>80</v>
      </c>
      <c r="D69" s="54" t="s">
        <v>81</v>
      </c>
      <c r="E69" s="6" t="s">
        <v>50</v>
      </c>
      <c r="F69" s="19">
        <v>15246</v>
      </c>
      <c r="G69" s="24">
        <v>901.67</v>
      </c>
      <c r="H69" s="24">
        <v>0.03</v>
      </c>
      <c r="I69" s="31"/>
      <c r="J69" s="31"/>
      <c r="K69" s="35"/>
    </row>
    <row r="70" spans="2:11" x14ac:dyDescent="0.35">
      <c r="B70" s="8" t="s">
        <v>363</v>
      </c>
      <c r="C70" s="57" t="s">
        <v>364</v>
      </c>
      <c r="D70" s="54" t="s">
        <v>365</v>
      </c>
      <c r="E70" s="6" t="s">
        <v>250</v>
      </c>
      <c r="F70" s="19">
        <v>1035288</v>
      </c>
      <c r="G70" s="61">
        <v>0</v>
      </c>
      <c r="H70" s="24" t="s">
        <v>4923</v>
      </c>
      <c r="I70" s="31"/>
      <c r="J70" s="31"/>
      <c r="K70" s="35" t="s">
        <v>4964</v>
      </c>
    </row>
    <row r="71" spans="2:11" x14ac:dyDescent="0.35">
      <c r="C71" s="58" t="s">
        <v>171</v>
      </c>
      <c r="D71" s="54"/>
      <c r="E71" s="6"/>
      <c r="F71" s="19"/>
      <c r="G71" s="25">
        <v>2464007.4900000002</v>
      </c>
      <c r="H71" s="25">
        <v>90.22</v>
      </c>
      <c r="I71" s="31"/>
      <c r="J71" s="31"/>
      <c r="K71" s="35"/>
    </row>
    <row r="72" spans="2:11" x14ac:dyDescent="0.35">
      <c r="C72" s="57"/>
      <c r="D72" s="54"/>
      <c r="E72" s="6"/>
      <c r="F72" s="19"/>
      <c r="G72" s="24"/>
      <c r="H72" s="24"/>
      <c r="I72" s="31"/>
      <c r="J72" s="31"/>
      <c r="K72" s="35"/>
    </row>
    <row r="73" spans="2:11" x14ac:dyDescent="0.35">
      <c r="C73" s="58" t="s">
        <v>3</v>
      </c>
      <c r="D73" s="54"/>
      <c r="E73" s="6"/>
      <c r="F73" s="19"/>
      <c r="G73" s="24" t="s">
        <v>2</v>
      </c>
      <c r="H73" s="24" t="s">
        <v>2</v>
      </c>
      <c r="I73" s="31"/>
      <c r="J73" s="31"/>
      <c r="K73" s="35"/>
    </row>
    <row r="74" spans="2:11" x14ac:dyDescent="0.35">
      <c r="C74" s="57"/>
      <c r="D74" s="54"/>
      <c r="E74" s="6"/>
      <c r="F74" s="19"/>
      <c r="G74" s="24"/>
      <c r="H74" s="24"/>
      <c r="I74" s="31"/>
      <c r="J74" s="31"/>
      <c r="K74" s="35"/>
    </row>
    <row r="75" spans="2:11" x14ac:dyDescent="0.35">
      <c r="C75" s="58" t="s">
        <v>4</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5</v>
      </c>
      <c r="D77" s="54"/>
      <c r="E77" s="6"/>
      <c r="F77" s="19"/>
      <c r="G77" s="24"/>
      <c r="H77" s="24"/>
      <c r="I77" s="31"/>
      <c r="J77" s="31"/>
      <c r="K77" s="35"/>
    </row>
    <row r="78" spans="2:11" x14ac:dyDescent="0.35">
      <c r="C78" s="57"/>
      <c r="D78" s="54"/>
      <c r="E78" s="6"/>
      <c r="F78" s="19"/>
      <c r="G78" s="24"/>
      <c r="H78" s="24"/>
      <c r="I78" s="31"/>
      <c r="J78" s="31"/>
      <c r="K78" s="35"/>
    </row>
    <row r="79" spans="2:11" x14ac:dyDescent="0.35">
      <c r="C79" s="58" t="s">
        <v>6</v>
      </c>
      <c r="D79" s="54"/>
      <c r="E79" s="6"/>
      <c r="F79" s="19"/>
      <c r="G79" s="24" t="s">
        <v>2</v>
      </c>
      <c r="H79" s="24" t="s">
        <v>2</v>
      </c>
      <c r="I79" s="31"/>
      <c r="J79" s="31"/>
      <c r="K79" s="35"/>
    </row>
    <row r="80" spans="2:11" x14ac:dyDescent="0.35">
      <c r="C80" s="57"/>
      <c r="D80" s="54"/>
      <c r="E80" s="6"/>
      <c r="F80" s="19"/>
      <c r="G80" s="24"/>
      <c r="H80" s="24"/>
      <c r="I80" s="31"/>
      <c r="J80" s="31"/>
      <c r="K80" s="35"/>
    </row>
    <row r="81" spans="1:11" x14ac:dyDescent="0.35">
      <c r="C81" s="58" t="s">
        <v>7</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8</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9</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10</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A89" s="10"/>
      <c r="B89" s="28"/>
      <c r="C89" s="58" t="s">
        <v>11</v>
      </c>
      <c r="D89" s="54"/>
      <c r="E89" s="6"/>
      <c r="F89" s="19"/>
      <c r="G89" s="24"/>
      <c r="H89" s="24"/>
      <c r="I89" s="31"/>
      <c r="J89" s="31"/>
      <c r="K89" s="35"/>
    </row>
    <row r="90" spans="1:11" x14ac:dyDescent="0.35">
      <c r="A90" s="28"/>
      <c r="B90" s="28"/>
      <c r="C90" s="58" t="s">
        <v>13</v>
      </c>
      <c r="D90" s="54"/>
      <c r="E90" s="6"/>
      <c r="F90" s="19"/>
      <c r="G90" s="24" t="s">
        <v>2</v>
      </c>
      <c r="H90" s="24" t="s">
        <v>2</v>
      </c>
      <c r="I90" s="31"/>
      <c r="J90" s="31"/>
      <c r="K90" s="35"/>
    </row>
    <row r="91" spans="1:11" x14ac:dyDescent="0.35">
      <c r="A91" s="28"/>
      <c r="B91" s="28"/>
      <c r="C91" s="58"/>
      <c r="D91" s="54"/>
      <c r="E91" s="6"/>
      <c r="F91" s="19"/>
      <c r="G91" s="24"/>
      <c r="H91" s="24"/>
      <c r="I91" s="31"/>
      <c r="J91" s="31"/>
      <c r="K91" s="35"/>
    </row>
    <row r="92" spans="1:11" x14ac:dyDescent="0.35">
      <c r="A92" s="28"/>
      <c r="B92" s="28"/>
      <c r="C92" s="58" t="s">
        <v>14</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C94" s="59" t="s">
        <v>15</v>
      </c>
      <c r="D94" s="54"/>
      <c r="E94" s="6"/>
      <c r="F94" s="19"/>
      <c r="G94" s="24"/>
      <c r="H94" s="24"/>
      <c r="I94" s="31"/>
      <c r="J94" s="31"/>
      <c r="K94" s="35"/>
    </row>
    <row r="95" spans="1:11" x14ac:dyDescent="0.35">
      <c r="B95" s="8" t="s">
        <v>182</v>
      </c>
      <c r="C95" s="57" t="s">
        <v>183</v>
      </c>
      <c r="D95" s="54" t="s">
        <v>184</v>
      </c>
      <c r="E95" s="6" t="s">
        <v>185</v>
      </c>
      <c r="F95" s="19">
        <v>4000000</v>
      </c>
      <c r="G95" s="24">
        <v>3912.53</v>
      </c>
      <c r="H95" s="24">
        <v>0.14000000000000001</v>
      </c>
      <c r="I95" s="31">
        <v>6.5805999999999996</v>
      </c>
      <c r="J95" s="31"/>
      <c r="K95" s="35"/>
    </row>
    <row r="96" spans="1:11" x14ac:dyDescent="0.35">
      <c r="C96" s="58" t="s">
        <v>171</v>
      </c>
      <c r="D96" s="54"/>
      <c r="E96" s="6"/>
      <c r="F96" s="19"/>
      <c r="G96" s="25">
        <v>3912.53</v>
      </c>
      <c r="H96" s="25">
        <v>0.14000000000000001</v>
      </c>
      <c r="I96" s="31"/>
      <c r="J96" s="31"/>
      <c r="K96" s="35"/>
    </row>
    <row r="97" spans="1:11" x14ac:dyDescent="0.35">
      <c r="C97" s="57"/>
      <c r="D97" s="54"/>
      <c r="E97" s="6"/>
      <c r="F97" s="19"/>
      <c r="G97" s="24"/>
      <c r="H97" s="24"/>
      <c r="I97" s="31"/>
      <c r="J97" s="31"/>
      <c r="K97" s="35"/>
    </row>
    <row r="98" spans="1:11" x14ac:dyDescent="0.35">
      <c r="C98" s="58" t="s">
        <v>16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A102" s="10"/>
      <c r="B102" s="28"/>
      <c r="C102" s="58" t="s">
        <v>18</v>
      </c>
      <c r="D102" s="54"/>
      <c r="E102" s="6"/>
      <c r="F102" s="19"/>
      <c r="G102" s="24"/>
      <c r="H102" s="24"/>
      <c r="I102" s="31"/>
      <c r="J102" s="31"/>
      <c r="K102" s="35"/>
    </row>
    <row r="103" spans="1:11" x14ac:dyDescent="0.35">
      <c r="A103" s="28"/>
      <c r="B103" s="28"/>
      <c r="C103" s="58" t="s">
        <v>19</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20</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21</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22</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A111" s="28"/>
      <c r="B111" s="28"/>
      <c r="C111" s="58" t="s">
        <v>23</v>
      </c>
      <c r="D111" s="54"/>
      <c r="E111" s="6"/>
      <c r="F111" s="19"/>
      <c r="G111" s="24" t="s">
        <v>2</v>
      </c>
      <c r="H111" s="24" t="s">
        <v>2</v>
      </c>
      <c r="I111" s="31"/>
      <c r="J111" s="31"/>
      <c r="K111" s="35"/>
    </row>
    <row r="112" spans="1:11" x14ac:dyDescent="0.35">
      <c r="A112" s="28"/>
      <c r="B112" s="28"/>
      <c r="C112" s="58"/>
      <c r="D112" s="54"/>
      <c r="E112" s="6"/>
      <c r="F112" s="19"/>
      <c r="G112" s="24"/>
      <c r="H112" s="24"/>
      <c r="I112" s="31"/>
      <c r="J112" s="31"/>
      <c r="K112" s="35"/>
    </row>
    <row r="113" spans="1:54" x14ac:dyDescent="0.35">
      <c r="C113" s="59" t="s">
        <v>24</v>
      </c>
      <c r="D113" s="54"/>
      <c r="E113" s="6"/>
      <c r="F113" s="19"/>
      <c r="G113" s="24"/>
      <c r="H113" s="24"/>
      <c r="I113" s="31"/>
      <c r="J113" s="31"/>
      <c r="K113" s="35"/>
    </row>
    <row r="114" spans="1:54" x14ac:dyDescent="0.35">
      <c r="B114" s="8" t="s">
        <v>186</v>
      </c>
      <c r="C114" s="57" t="s">
        <v>187</v>
      </c>
      <c r="D114" s="54"/>
      <c r="E114" s="6"/>
      <c r="F114" s="19"/>
      <c r="G114" s="24">
        <v>263607.37</v>
      </c>
      <c r="H114" s="24">
        <v>9.65</v>
      </c>
      <c r="I114" s="31"/>
      <c r="J114" s="31"/>
      <c r="K114" s="35"/>
    </row>
    <row r="115" spans="1:54" x14ac:dyDescent="0.35">
      <c r="C115" s="58" t="s">
        <v>171</v>
      </c>
      <c r="D115" s="54"/>
      <c r="E115" s="6"/>
      <c r="F115" s="19"/>
      <c r="G115" s="25">
        <v>263607.37</v>
      </c>
      <c r="H115" s="25">
        <v>9.65</v>
      </c>
      <c r="I115" s="31"/>
      <c r="J115" s="31"/>
      <c r="K115" s="35"/>
    </row>
    <row r="116" spans="1:54" x14ac:dyDescent="0.35">
      <c r="C116" s="57"/>
      <c r="D116" s="54"/>
      <c r="E116" s="6"/>
      <c r="F116" s="19"/>
      <c r="G116" s="24"/>
      <c r="H116" s="24"/>
      <c r="I116" s="31"/>
      <c r="J116" s="31"/>
      <c r="K116" s="35"/>
    </row>
    <row r="117" spans="1:54" x14ac:dyDescent="0.35">
      <c r="A117" s="10"/>
      <c r="B117" s="28"/>
      <c r="C117" s="58" t="s">
        <v>25</v>
      </c>
      <c r="D117" s="54"/>
      <c r="E117" s="6"/>
      <c r="F117" s="19"/>
      <c r="G117" s="24"/>
      <c r="H117" s="24"/>
      <c r="I117" s="31"/>
      <c r="J117" s="31"/>
      <c r="K117" s="35"/>
    </row>
    <row r="118" spans="1:54" s="2" customFormat="1" ht="13.5" x14ac:dyDescent="0.35">
      <c r="A118" s="28"/>
      <c r="B118" s="28"/>
      <c r="C118" s="57" t="s">
        <v>4922</v>
      </c>
      <c r="D118" s="54"/>
      <c r="E118" s="6"/>
      <c r="F118" s="19"/>
      <c r="G118" s="24" t="s">
        <v>2</v>
      </c>
      <c r="H118" s="24" t="s">
        <v>2</v>
      </c>
      <c r="I118" s="31"/>
      <c r="J118" s="31"/>
      <c r="K118" s="35"/>
      <c r="L118" s="3"/>
      <c r="AI118" s="3"/>
      <c r="AV118" s="3"/>
      <c r="AX118" s="3"/>
      <c r="BB118" s="3"/>
    </row>
    <row r="119" spans="1:54" x14ac:dyDescent="0.35">
      <c r="B119" s="8"/>
      <c r="C119" s="57" t="s">
        <v>188</v>
      </c>
      <c r="D119" s="54"/>
      <c r="E119" s="6"/>
      <c r="F119" s="19"/>
      <c r="G119" s="24">
        <v>-976.07</v>
      </c>
      <c r="H119" s="24">
        <v>-1.0000000000000002E-2</v>
      </c>
      <c r="I119" s="31"/>
      <c r="J119" s="31"/>
      <c r="K119" s="35"/>
    </row>
    <row r="120" spans="1:54" x14ac:dyDescent="0.35">
      <c r="C120" s="58" t="s">
        <v>171</v>
      </c>
      <c r="D120" s="54"/>
      <c r="E120" s="6"/>
      <c r="F120" s="19"/>
      <c r="G120" s="25">
        <v>-976.07</v>
      </c>
      <c r="H120" s="25">
        <v>-1.0000000000000002E-2</v>
      </c>
      <c r="I120" s="31"/>
      <c r="J120" s="31"/>
      <c r="K120" s="35"/>
    </row>
    <row r="121" spans="1:54" x14ac:dyDescent="0.35">
      <c r="C121" s="57"/>
      <c r="D121" s="54"/>
      <c r="E121" s="6"/>
      <c r="F121" s="19"/>
      <c r="G121" s="24"/>
      <c r="H121" s="24"/>
      <c r="I121" s="31"/>
      <c r="J121" s="31"/>
      <c r="K121" s="35"/>
    </row>
    <row r="122" spans="1:54" x14ac:dyDescent="0.35">
      <c r="C122" s="60" t="s">
        <v>189</v>
      </c>
      <c r="D122" s="55"/>
      <c r="E122" s="5"/>
      <c r="F122" s="20"/>
      <c r="G122" s="26">
        <v>2730551.32</v>
      </c>
      <c r="H122" s="26">
        <v>100</v>
      </c>
      <c r="I122" s="32"/>
      <c r="J122" s="32"/>
      <c r="K122" s="36"/>
    </row>
    <row r="125" spans="1:54" x14ac:dyDescent="0.35">
      <c r="C125" s="1" t="s">
        <v>190</v>
      </c>
    </row>
    <row r="126" spans="1:54" x14ac:dyDescent="0.35">
      <c r="C126" s="37" t="s">
        <v>191</v>
      </c>
      <c r="D126" s="37"/>
      <c r="E126" s="37"/>
      <c r="F126" s="37"/>
      <c r="G126" s="37"/>
      <c r="H126" s="37"/>
      <c r="I126" s="37"/>
      <c r="J126" s="37"/>
      <c r="K126" s="37"/>
    </row>
    <row r="127" spans="1:54" x14ac:dyDescent="0.35">
      <c r="C127" s="2" t="s">
        <v>192</v>
      </c>
    </row>
    <row r="128" spans="1:54" x14ac:dyDescent="0.35">
      <c r="C128" s="2" t="s">
        <v>193</v>
      </c>
    </row>
    <row r="129" spans="3:11" ht="30" customHeight="1" x14ac:dyDescent="0.35">
      <c r="C129" s="81" t="s">
        <v>194</v>
      </c>
      <c r="D129" s="82"/>
      <c r="E129" s="82"/>
      <c r="F129" s="82"/>
      <c r="G129" s="82"/>
      <c r="H129" s="82"/>
      <c r="I129" s="82"/>
      <c r="J129" s="82"/>
      <c r="K129" s="82"/>
    </row>
    <row r="130" spans="3:11" x14ac:dyDescent="0.35">
      <c r="C130" s="2" t="s">
        <v>195</v>
      </c>
    </row>
    <row r="132" spans="3:11" x14ac:dyDescent="0.35">
      <c r="C132" s="78" t="s">
        <v>5006</v>
      </c>
      <c r="E132" s="78" t="s">
        <v>5007</v>
      </c>
      <c r="F132" s="79"/>
    </row>
    <row r="133" spans="3:11" x14ac:dyDescent="0.35">
      <c r="E133" s="2" t="s">
        <v>5010</v>
      </c>
    </row>
  </sheetData>
  <mergeCells count="1">
    <mergeCell ref="C129:K129"/>
  </mergeCells>
  <hyperlinks>
    <hyperlink ref="J2" location="'Index'!A1" display="'Index'!A1" xr:uid="{5604E0D7-D178-4430-80E3-80ECDCB08278}"/>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FE89-7247-4D30-8272-AEADDD5A3699}">
  <sheetPr codeName="Sheet1"/>
  <dimension ref="A1:IV71"/>
  <sheetViews>
    <sheetView showGridLines="0" zoomScale="90" zoomScaleNormal="90" workbookViewId="0">
      <pane ySplit="6" topLeftCell="A6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2734</v>
      </c>
      <c r="J2" s="38" t="s">
        <v>4662</v>
      </c>
    </row>
    <row r="3" spans="1:54" ht="16" x14ac:dyDescent="0.4">
      <c r="C3" s="1" t="s">
        <v>28</v>
      </c>
      <c r="D3" s="21" t="s">
        <v>2735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3:11" x14ac:dyDescent="0.35">
      <c r="C17" s="57"/>
      <c r="D17" s="54"/>
      <c r="E17" s="6"/>
      <c r="F17" s="19"/>
      <c r="G17" s="24"/>
      <c r="H17" s="24"/>
      <c r="I17" s="31"/>
      <c r="J17" s="31"/>
      <c r="K17" s="35"/>
    </row>
    <row r="18" spans="3:11" x14ac:dyDescent="0.35">
      <c r="C18" s="58" t="s">
        <v>6</v>
      </c>
      <c r="D18" s="54"/>
      <c r="E18" s="6"/>
      <c r="F18" s="19"/>
      <c r="G18" s="24" t="s">
        <v>2</v>
      </c>
      <c r="H18" s="24" t="s">
        <v>2</v>
      </c>
      <c r="I18" s="31"/>
      <c r="J18" s="31"/>
      <c r="K18" s="35"/>
    </row>
    <row r="19" spans="3:11" x14ac:dyDescent="0.35">
      <c r="C19" s="57"/>
      <c r="D19" s="54"/>
      <c r="E19" s="6"/>
      <c r="F19" s="19"/>
      <c r="G19" s="24"/>
      <c r="H19" s="24"/>
      <c r="I19" s="31"/>
      <c r="J19" s="31"/>
      <c r="K19" s="35"/>
    </row>
    <row r="20" spans="3:11" x14ac:dyDescent="0.35">
      <c r="C20" s="58" t="s">
        <v>7</v>
      </c>
      <c r="D20" s="54"/>
      <c r="E20" s="6"/>
      <c r="F20" s="19"/>
      <c r="G20" s="24" t="s">
        <v>2</v>
      </c>
      <c r="H20" s="24" t="s">
        <v>2</v>
      </c>
      <c r="I20" s="31"/>
      <c r="J20" s="31"/>
      <c r="K20" s="35"/>
    </row>
    <row r="21" spans="3:11" x14ac:dyDescent="0.35">
      <c r="C21" s="57"/>
      <c r="D21" s="54"/>
      <c r="E21" s="6"/>
      <c r="F21" s="19"/>
      <c r="G21" s="24"/>
      <c r="H21" s="24"/>
      <c r="I21" s="31"/>
      <c r="J21" s="31"/>
      <c r="K21" s="35"/>
    </row>
    <row r="22" spans="3:11" x14ac:dyDescent="0.35">
      <c r="C22" s="58" t="s">
        <v>8</v>
      </c>
      <c r="D22" s="54"/>
      <c r="E22" s="6"/>
      <c r="F22" s="19"/>
      <c r="G22" s="24" t="s">
        <v>2</v>
      </c>
      <c r="H22" s="24" t="s">
        <v>2</v>
      </c>
      <c r="I22" s="31"/>
      <c r="J22" s="31"/>
      <c r="K22" s="35"/>
    </row>
    <row r="23" spans="3:11" x14ac:dyDescent="0.35">
      <c r="C23" s="57"/>
      <c r="D23" s="54"/>
      <c r="E23" s="6"/>
      <c r="F23" s="19"/>
      <c r="G23" s="24"/>
      <c r="H23" s="24"/>
      <c r="I23" s="31"/>
      <c r="J23" s="31"/>
      <c r="K23" s="35"/>
    </row>
    <row r="24" spans="3:11" x14ac:dyDescent="0.35">
      <c r="C24" s="58" t="s">
        <v>9</v>
      </c>
      <c r="D24" s="54"/>
      <c r="E24" s="6"/>
      <c r="F24" s="19"/>
      <c r="G24" s="24" t="s">
        <v>2</v>
      </c>
      <c r="H24" s="24" t="s">
        <v>2</v>
      </c>
      <c r="I24" s="31"/>
      <c r="J24" s="31"/>
      <c r="K24" s="35"/>
    </row>
    <row r="25" spans="3:11" x14ac:dyDescent="0.35">
      <c r="C25" s="57"/>
      <c r="D25" s="54"/>
      <c r="E25" s="6"/>
      <c r="F25" s="19"/>
      <c r="G25" s="24"/>
      <c r="H25" s="24"/>
      <c r="I25" s="31"/>
      <c r="J25" s="31"/>
      <c r="K25" s="35"/>
    </row>
    <row r="26" spans="3:11" x14ac:dyDescent="0.35">
      <c r="C26" s="58" t="s">
        <v>10</v>
      </c>
      <c r="D26" s="54"/>
      <c r="E26" s="6"/>
      <c r="F26" s="19"/>
      <c r="G26" s="24" t="s">
        <v>2</v>
      </c>
      <c r="H26" s="24" t="s">
        <v>2</v>
      </c>
      <c r="I26" s="31"/>
      <c r="J26" s="31"/>
      <c r="K26" s="35"/>
    </row>
    <row r="27" spans="3:11" x14ac:dyDescent="0.35">
      <c r="C27" s="57"/>
      <c r="D27" s="54"/>
      <c r="E27" s="6"/>
      <c r="F27" s="19"/>
      <c r="G27" s="24"/>
      <c r="H27" s="24"/>
      <c r="I27" s="31"/>
      <c r="J27" s="31"/>
      <c r="K27" s="35"/>
    </row>
    <row r="28" spans="3:11" x14ac:dyDescent="0.35">
      <c r="C28" s="58" t="s">
        <v>11</v>
      </c>
      <c r="D28" s="54"/>
      <c r="E28" s="6"/>
      <c r="F28" s="19"/>
      <c r="G28" s="24"/>
      <c r="H28" s="24"/>
      <c r="I28" s="31"/>
      <c r="J28" s="31"/>
      <c r="K28" s="35"/>
    </row>
    <row r="29" spans="3:11" x14ac:dyDescent="0.35">
      <c r="C29" s="57"/>
      <c r="D29" s="54"/>
      <c r="E29" s="6"/>
      <c r="F29" s="19"/>
      <c r="G29" s="24"/>
      <c r="H29" s="24"/>
      <c r="I29" s="31"/>
      <c r="J29" s="31"/>
      <c r="K29" s="35"/>
    </row>
    <row r="30" spans="3:11" x14ac:dyDescent="0.35">
      <c r="C30" s="58" t="s">
        <v>13</v>
      </c>
      <c r="D30" s="54"/>
      <c r="E30" s="6"/>
      <c r="F30" s="19"/>
      <c r="G30" s="24" t="s">
        <v>2</v>
      </c>
      <c r="H30" s="24" t="s">
        <v>2</v>
      </c>
      <c r="I30" s="31"/>
      <c r="J30" s="31"/>
      <c r="K30" s="35"/>
    </row>
    <row r="31" spans="3:11" x14ac:dyDescent="0.35">
      <c r="C31" s="57"/>
      <c r="D31" s="54"/>
      <c r="E31" s="6"/>
      <c r="F31" s="19"/>
      <c r="G31" s="24"/>
      <c r="H31" s="24"/>
      <c r="I31" s="31"/>
      <c r="J31" s="31"/>
      <c r="K31" s="35"/>
    </row>
    <row r="32" spans="3:11" x14ac:dyDescent="0.35">
      <c r="C32" s="58" t="s">
        <v>14</v>
      </c>
      <c r="D32" s="54"/>
      <c r="E32" s="6"/>
      <c r="F32" s="19"/>
      <c r="G32" s="24" t="s">
        <v>2</v>
      </c>
      <c r="H32" s="24" t="s">
        <v>2</v>
      </c>
      <c r="I32" s="31"/>
      <c r="J32" s="31"/>
      <c r="K32" s="35"/>
    </row>
    <row r="33" spans="1:11" x14ac:dyDescent="0.35">
      <c r="C33" s="57"/>
      <c r="D33" s="54"/>
      <c r="E33" s="6"/>
      <c r="F33" s="19"/>
      <c r="G33" s="24"/>
      <c r="H33" s="24"/>
      <c r="I33" s="31"/>
      <c r="J33" s="31"/>
      <c r="K33" s="35"/>
    </row>
    <row r="34" spans="1:11" x14ac:dyDescent="0.35">
      <c r="C34" s="58" t="s">
        <v>15</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16</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8" t="s">
        <v>17</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18</v>
      </c>
      <c r="D40" s="54"/>
      <c r="E40" s="6"/>
      <c r="F40" s="19"/>
      <c r="G40" s="24"/>
      <c r="H40" s="24"/>
      <c r="I40" s="31"/>
      <c r="J40" s="31"/>
      <c r="K40" s="35"/>
    </row>
    <row r="41" spans="1:11" x14ac:dyDescent="0.35">
      <c r="A41" s="28"/>
      <c r="B41" s="28"/>
      <c r="C41" s="58" t="s">
        <v>19</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20</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A45" s="28"/>
      <c r="B45" s="28"/>
      <c r="C45" s="58" t="s">
        <v>21</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22</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23</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C51" s="59" t="s">
        <v>24</v>
      </c>
      <c r="D51" s="54"/>
      <c r="E51" s="6"/>
      <c r="F51" s="19"/>
      <c r="G51" s="24"/>
      <c r="H51" s="24"/>
      <c r="I51" s="31"/>
      <c r="J51" s="31"/>
      <c r="K51" s="35"/>
    </row>
    <row r="52" spans="1:54" x14ac:dyDescent="0.35">
      <c r="B52" s="8" t="s">
        <v>186</v>
      </c>
      <c r="C52" s="57" t="s">
        <v>187</v>
      </c>
      <c r="D52" s="54"/>
      <c r="E52" s="6"/>
      <c r="F52" s="19"/>
      <c r="G52" s="24">
        <v>4945.37</v>
      </c>
      <c r="H52" s="24">
        <v>99.9</v>
      </c>
      <c r="I52" s="31"/>
      <c r="J52" s="31"/>
      <c r="K52" s="35"/>
    </row>
    <row r="53" spans="1:54" x14ac:dyDescent="0.35">
      <c r="C53" s="58" t="s">
        <v>171</v>
      </c>
      <c r="D53" s="54"/>
      <c r="E53" s="6"/>
      <c r="F53" s="19"/>
      <c r="G53" s="25">
        <v>4945.37</v>
      </c>
      <c r="H53" s="25">
        <v>99.9</v>
      </c>
      <c r="I53" s="31"/>
      <c r="J53" s="31"/>
      <c r="K53" s="35"/>
    </row>
    <row r="54" spans="1:54" x14ac:dyDescent="0.35">
      <c r="C54" s="57"/>
      <c r="D54" s="54"/>
      <c r="E54" s="6"/>
      <c r="F54" s="19"/>
      <c r="G54" s="24"/>
      <c r="H54" s="24"/>
      <c r="I54" s="31"/>
      <c r="J54" s="31"/>
      <c r="K54" s="35"/>
    </row>
    <row r="55" spans="1:54" x14ac:dyDescent="0.35">
      <c r="A55" s="10"/>
      <c r="B55" s="28"/>
      <c r="C55" s="58" t="s">
        <v>25</v>
      </c>
      <c r="D55" s="54"/>
      <c r="E55" s="6"/>
      <c r="F55" s="19"/>
      <c r="G55" s="24"/>
      <c r="H55" s="24"/>
      <c r="I55" s="31"/>
      <c r="J55" s="31"/>
      <c r="K55" s="35"/>
    </row>
    <row r="56" spans="1:54" s="2" customFormat="1" ht="13.5" x14ac:dyDescent="0.35">
      <c r="A56" s="28"/>
      <c r="B56" s="28"/>
      <c r="C56" s="57" t="s">
        <v>4922</v>
      </c>
      <c r="D56" s="54"/>
      <c r="E56" s="6"/>
      <c r="F56" s="19"/>
      <c r="G56" s="24" t="s">
        <v>2</v>
      </c>
      <c r="H56" s="24" t="s">
        <v>2</v>
      </c>
      <c r="I56" s="31"/>
      <c r="J56" s="31"/>
      <c r="K56" s="35"/>
      <c r="L56" s="3"/>
      <c r="AI56" s="3"/>
      <c r="AV56" s="3"/>
      <c r="AX56" s="3"/>
      <c r="BB56" s="3"/>
    </row>
    <row r="57" spans="1:54" x14ac:dyDescent="0.35">
      <c r="B57" s="8"/>
      <c r="C57" s="57" t="s">
        <v>188</v>
      </c>
      <c r="D57" s="54"/>
      <c r="E57" s="6"/>
      <c r="F57" s="19"/>
      <c r="G57" s="24">
        <v>5.0599999999999996</v>
      </c>
      <c r="H57" s="24">
        <v>0.1</v>
      </c>
      <c r="I57" s="31"/>
      <c r="J57" s="31"/>
      <c r="K57" s="35"/>
    </row>
    <row r="58" spans="1:54" x14ac:dyDescent="0.35">
      <c r="C58" s="58" t="s">
        <v>171</v>
      </c>
      <c r="D58" s="54"/>
      <c r="E58" s="6"/>
      <c r="F58" s="19"/>
      <c r="G58" s="25">
        <v>5.0599999999999996</v>
      </c>
      <c r="H58" s="25">
        <v>0.1</v>
      </c>
      <c r="I58" s="31"/>
      <c r="J58" s="31"/>
      <c r="K58" s="35"/>
    </row>
    <row r="59" spans="1:54" x14ac:dyDescent="0.35">
      <c r="C59" s="57"/>
      <c r="D59" s="54"/>
      <c r="E59" s="6"/>
      <c r="F59" s="19"/>
      <c r="G59" s="24"/>
      <c r="H59" s="24"/>
      <c r="I59" s="31"/>
      <c r="J59" s="31"/>
      <c r="K59" s="35"/>
    </row>
    <row r="60" spans="1:54" x14ac:dyDescent="0.35">
      <c r="C60" s="60" t="s">
        <v>189</v>
      </c>
      <c r="D60" s="55"/>
      <c r="E60" s="5"/>
      <c r="F60" s="20"/>
      <c r="G60" s="26">
        <v>4950.43</v>
      </c>
      <c r="H60" s="26">
        <v>100</v>
      </c>
      <c r="I60" s="32"/>
      <c r="J60" s="32"/>
      <c r="K60" s="36"/>
    </row>
    <row r="63" spans="1:54" x14ac:dyDescent="0.35">
      <c r="C63" s="1" t="s">
        <v>190</v>
      </c>
    </row>
    <row r="64" spans="1:54" x14ac:dyDescent="0.35">
      <c r="C64" s="37" t="s">
        <v>191</v>
      </c>
      <c r="D64" s="37"/>
      <c r="E64" s="37"/>
      <c r="F64" s="37"/>
      <c r="G64" s="37"/>
      <c r="H64" s="37"/>
      <c r="I64" s="37"/>
      <c r="J64" s="37"/>
      <c r="K64" s="37"/>
    </row>
    <row r="65" spans="3:11" x14ac:dyDescent="0.35">
      <c r="C65" s="2" t="s">
        <v>192</v>
      </c>
    </row>
    <row r="66" spans="3:11" x14ac:dyDescent="0.35">
      <c r="C66" s="2" t="s">
        <v>193</v>
      </c>
    </row>
    <row r="67" spans="3:11" ht="30" customHeight="1" x14ac:dyDescent="0.35">
      <c r="C67" s="81" t="s">
        <v>194</v>
      </c>
      <c r="D67" s="82"/>
      <c r="E67" s="82"/>
      <c r="F67" s="82"/>
      <c r="G67" s="82"/>
      <c r="H67" s="82"/>
      <c r="I67" s="82"/>
      <c r="J67" s="82"/>
      <c r="K67" s="82"/>
    </row>
    <row r="68" spans="3:11" x14ac:dyDescent="0.35">
      <c r="C68" s="2" t="s">
        <v>195</v>
      </c>
    </row>
    <row r="70" spans="3:11" x14ac:dyDescent="0.35">
      <c r="C70" s="78" t="s">
        <v>5006</v>
      </c>
      <c r="E70" s="78" t="s">
        <v>5007</v>
      </c>
      <c r="F70" s="79"/>
    </row>
    <row r="71" spans="3:11" x14ac:dyDescent="0.35">
      <c r="E71" s="2" t="s">
        <v>5010</v>
      </c>
    </row>
  </sheetData>
  <mergeCells count="1">
    <mergeCell ref="C67:K67"/>
  </mergeCells>
  <hyperlinks>
    <hyperlink ref="J2" location="'Index'!A1" display="'Index'!A1" xr:uid="{61833780-032F-4E40-8EF8-86AFA343AB56}"/>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969B-A3D5-418C-B3FA-9719BFB2F6C7}">
  <sheetPr codeName="Sheet1"/>
  <dimension ref="A1:IV95"/>
  <sheetViews>
    <sheetView showGridLines="0" zoomScale="90" zoomScaleNormal="90" workbookViewId="0">
      <pane ySplit="6" topLeftCell="A8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2736</v>
      </c>
      <c r="J2" s="38" t="s">
        <v>4662</v>
      </c>
    </row>
    <row r="3" spans="1:54" ht="16" x14ac:dyDescent="0.4">
      <c r="C3" s="1" t="s">
        <v>28</v>
      </c>
      <c r="D3" s="21" t="s">
        <v>2737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16094</v>
      </c>
      <c r="G10" s="24">
        <v>273.39999999999998</v>
      </c>
      <c r="H10" s="24">
        <v>7.41</v>
      </c>
      <c r="I10" s="31"/>
      <c r="J10" s="31"/>
      <c r="K10" s="35"/>
    </row>
    <row r="11" spans="1:54" x14ac:dyDescent="0.35">
      <c r="B11" s="8" t="s">
        <v>75</v>
      </c>
      <c r="C11" s="57" t="s">
        <v>76</v>
      </c>
      <c r="D11" s="54" t="s">
        <v>77</v>
      </c>
      <c r="E11" s="6" t="s">
        <v>78</v>
      </c>
      <c r="F11" s="19">
        <v>21066</v>
      </c>
      <c r="G11" s="24">
        <v>266.51</v>
      </c>
      <c r="H11" s="24">
        <v>7.23</v>
      </c>
      <c r="I11" s="31"/>
      <c r="J11" s="31"/>
      <c r="K11" s="35"/>
    </row>
    <row r="12" spans="1:54" x14ac:dyDescent="0.35">
      <c r="B12" s="8" t="s">
        <v>44</v>
      </c>
      <c r="C12" s="57" t="s">
        <v>45</v>
      </c>
      <c r="D12" s="54" t="s">
        <v>46</v>
      </c>
      <c r="E12" s="6" t="s">
        <v>43</v>
      </c>
      <c r="F12" s="19">
        <v>20000</v>
      </c>
      <c r="G12" s="24">
        <v>250.56</v>
      </c>
      <c r="H12" s="24">
        <v>6.8</v>
      </c>
      <c r="I12" s="31"/>
      <c r="J12" s="31"/>
      <c r="K12" s="35"/>
    </row>
    <row r="13" spans="1:54" x14ac:dyDescent="0.35">
      <c r="B13" s="8" t="s">
        <v>840</v>
      </c>
      <c r="C13" s="57" t="s">
        <v>841</v>
      </c>
      <c r="D13" s="54" t="s">
        <v>842</v>
      </c>
      <c r="E13" s="6" t="s">
        <v>135</v>
      </c>
      <c r="F13" s="19">
        <v>84500</v>
      </c>
      <c r="G13" s="24">
        <v>186.2</v>
      </c>
      <c r="H13" s="24">
        <v>5.05</v>
      </c>
      <c r="I13" s="31"/>
      <c r="J13" s="31"/>
      <c r="K13" s="35"/>
    </row>
    <row r="14" spans="1:54" x14ac:dyDescent="0.35">
      <c r="B14" s="8" t="s">
        <v>319</v>
      </c>
      <c r="C14" s="57" t="s">
        <v>320</v>
      </c>
      <c r="D14" s="54" t="s">
        <v>321</v>
      </c>
      <c r="E14" s="6" t="s">
        <v>143</v>
      </c>
      <c r="F14" s="19">
        <v>5450</v>
      </c>
      <c r="G14" s="24">
        <v>181.05</v>
      </c>
      <c r="H14" s="24">
        <v>4.91</v>
      </c>
      <c r="I14" s="31"/>
      <c r="J14" s="31"/>
      <c r="K14" s="35"/>
    </row>
    <row r="15" spans="1:54" x14ac:dyDescent="0.35">
      <c r="B15" s="8" t="s">
        <v>2036</v>
      </c>
      <c r="C15" s="57" t="s">
        <v>2037</v>
      </c>
      <c r="D15" s="54" t="s">
        <v>2038</v>
      </c>
      <c r="E15" s="6" t="s">
        <v>206</v>
      </c>
      <c r="F15" s="19">
        <v>31000</v>
      </c>
      <c r="G15" s="24">
        <v>180.98</v>
      </c>
      <c r="H15" s="24">
        <v>4.91</v>
      </c>
      <c r="I15" s="31"/>
      <c r="J15" s="31"/>
      <c r="K15" s="35"/>
    </row>
    <row r="16" spans="1:54" x14ac:dyDescent="0.35">
      <c r="B16" s="8" t="s">
        <v>203</v>
      </c>
      <c r="C16" s="57" t="s">
        <v>204</v>
      </c>
      <c r="D16" s="54" t="s">
        <v>205</v>
      </c>
      <c r="E16" s="6" t="s">
        <v>206</v>
      </c>
      <c r="F16" s="19">
        <v>4000</v>
      </c>
      <c r="G16" s="24">
        <v>154.80000000000001</v>
      </c>
      <c r="H16" s="24">
        <v>4.2</v>
      </c>
      <c r="I16" s="31"/>
      <c r="J16" s="31"/>
      <c r="K16" s="35"/>
    </row>
    <row r="17" spans="2:11" x14ac:dyDescent="0.35">
      <c r="B17" s="8" t="s">
        <v>1710</v>
      </c>
      <c r="C17" s="57" t="s">
        <v>1711</v>
      </c>
      <c r="D17" s="54" t="s">
        <v>1712</v>
      </c>
      <c r="E17" s="6" t="s">
        <v>481</v>
      </c>
      <c r="F17" s="19">
        <v>30000</v>
      </c>
      <c r="G17" s="24">
        <v>146.21</v>
      </c>
      <c r="H17" s="24">
        <v>3.97</v>
      </c>
      <c r="I17" s="31"/>
      <c r="J17" s="31"/>
      <c r="K17" s="35"/>
    </row>
    <row r="18" spans="2:11" x14ac:dyDescent="0.35">
      <c r="B18" s="8" t="s">
        <v>1979</v>
      </c>
      <c r="C18" s="57" t="s">
        <v>1980</v>
      </c>
      <c r="D18" s="54" t="s">
        <v>1981</v>
      </c>
      <c r="E18" s="6" t="s">
        <v>405</v>
      </c>
      <c r="F18" s="19">
        <v>33000</v>
      </c>
      <c r="G18" s="24">
        <v>138.75</v>
      </c>
      <c r="H18" s="24">
        <v>3.76</v>
      </c>
      <c r="I18" s="31"/>
      <c r="J18" s="31"/>
      <c r="K18" s="35"/>
    </row>
    <row r="19" spans="2:11" x14ac:dyDescent="0.35">
      <c r="B19" s="8" t="s">
        <v>2095</v>
      </c>
      <c r="C19" s="57" t="s">
        <v>2096</v>
      </c>
      <c r="D19" s="54" t="s">
        <v>2097</v>
      </c>
      <c r="E19" s="6" t="s">
        <v>200</v>
      </c>
      <c r="F19" s="19">
        <v>17750</v>
      </c>
      <c r="G19" s="24">
        <v>132.25</v>
      </c>
      <c r="H19" s="24">
        <v>3.59</v>
      </c>
      <c r="I19" s="31"/>
      <c r="J19" s="31"/>
      <c r="K19" s="35"/>
    </row>
    <row r="20" spans="2:11" x14ac:dyDescent="0.35">
      <c r="B20" s="8" t="s">
        <v>1970</v>
      </c>
      <c r="C20" s="57" t="s">
        <v>1971</v>
      </c>
      <c r="D20" s="54" t="s">
        <v>1972</v>
      </c>
      <c r="E20" s="6" t="s">
        <v>111</v>
      </c>
      <c r="F20" s="19">
        <v>37000</v>
      </c>
      <c r="G20" s="24">
        <v>125.04</v>
      </c>
      <c r="H20" s="24">
        <v>3.39</v>
      </c>
      <c r="I20" s="31"/>
      <c r="J20" s="31"/>
      <c r="K20" s="35"/>
    </row>
    <row r="21" spans="2:11" x14ac:dyDescent="0.35">
      <c r="B21" s="8" t="s">
        <v>61</v>
      </c>
      <c r="C21" s="57" t="s">
        <v>62</v>
      </c>
      <c r="D21" s="54" t="s">
        <v>63</v>
      </c>
      <c r="E21" s="6" t="s">
        <v>43</v>
      </c>
      <c r="F21" s="19">
        <v>6500</v>
      </c>
      <c r="G21" s="24">
        <v>123.58</v>
      </c>
      <c r="H21" s="24">
        <v>3.35</v>
      </c>
      <c r="I21" s="31"/>
      <c r="J21" s="31"/>
      <c r="K21" s="35"/>
    </row>
    <row r="22" spans="2:11" x14ac:dyDescent="0.35">
      <c r="B22" s="8" t="s">
        <v>72</v>
      </c>
      <c r="C22" s="57" t="s">
        <v>73</v>
      </c>
      <c r="D22" s="54" t="s">
        <v>74</v>
      </c>
      <c r="E22" s="6" t="s">
        <v>43</v>
      </c>
      <c r="F22" s="19">
        <v>15000</v>
      </c>
      <c r="G22" s="24">
        <v>115.94</v>
      </c>
      <c r="H22" s="24">
        <v>3.14</v>
      </c>
      <c r="I22" s="31"/>
      <c r="J22" s="31"/>
      <c r="K22" s="35"/>
    </row>
    <row r="23" spans="2:11" x14ac:dyDescent="0.35">
      <c r="B23" s="8" t="s">
        <v>478</v>
      </c>
      <c r="C23" s="57" t="s">
        <v>479</v>
      </c>
      <c r="D23" s="54" t="s">
        <v>480</v>
      </c>
      <c r="E23" s="6" t="s">
        <v>481</v>
      </c>
      <c r="F23" s="19">
        <v>18500</v>
      </c>
      <c r="G23" s="24">
        <v>115.01</v>
      </c>
      <c r="H23" s="24">
        <v>3.12</v>
      </c>
      <c r="I23" s="31"/>
      <c r="J23" s="31"/>
      <c r="K23" s="35"/>
    </row>
    <row r="24" spans="2:11" x14ac:dyDescent="0.35">
      <c r="B24" s="8" t="s">
        <v>911</v>
      </c>
      <c r="C24" s="57" t="s">
        <v>912</v>
      </c>
      <c r="D24" s="54" t="s">
        <v>913</v>
      </c>
      <c r="E24" s="6" t="s">
        <v>139</v>
      </c>
      <c r="F24" s="19">
        <v>8000</v>
      </c>
      <c r="G24" s="24">
        <v>113.9</v>
      </c>
      <c r="H24" s="24">
        <v>3.09</v>
      </c>
      <c r="I24" s="31"/>
      <c r="J24" s="31"/>
      <c r="K24" s="35"/>
    </row>
    <row r="25" spans="2:11" x14ac:dyDescent="0.35">
      <c r="B25" s="8" t="s">
        <v>501</v>
      </c>
      <c r="C25" s="57" t="s">
        <v>502</v>
      </c>
      <c r="D25" s="54" t="s">
        <v>503</v>
      </c>
      <c r="E25" s="6" t="s">
        <v>127</v>
      </c>
      <c r="F25" s="19">
        <v>1925</v>
      </c>
      <c r="G25" s="24">
        <v>96.47</v>
      </c>
      <c r="H25" s="24">
        <v>2.62</v>
      </c>
      <c r="I25" s="31"/>
      <c r="J25" s="31"/>
      <c r="K25" s="35"/>
    </row>
    <row r="26" spans="2:11" x14ac:dyDescent="0.35">
      <c r="B26" s="8" t="s">
        <v>2007</v>
      </c>
      <c r="C26" s="57" t="s">
        <v>2008</v>
      </c>
      <c r="D26" s="54" t="s">
        <v>2009</v>
      </c>
      <c r="E26" s="6" t="s">
        <v>150</v>
      </c>
      <c r="F26" s="19">
        <v>24000</v>
      </c>
      <c r="G26" s="24">
        <v>89.3</v>
      </c>
      <c r="H26" s="24">
        <v>2.42</v>
      </c>
      <c r="I26" s="31"/>
      <c r="J26" s="31"/>
      <c r="K26" s="35"/>
    </row>
    <row r="27" spans="2:11" x14ac:dyDescent="0.35">
      <c r="B27" s="8" t="s">
        <v>507</v>
      </c>
      <c r="C27" s="57" t="s">
        <v>508</v>
      </c>
      <c r="D27" s="54" t="s">
        <v>509</v>
      </c>
      <c r="E27" s="6" t="s">
        <v>290</v>
      </c>
      <c r="F27" s="19">
        <v>3672</v>
      </c>
      <c r="G27" s="24">
        <v>89.29</v>
      </c>
      <c r="H27" s="24">
        <v>2.42</v>
      </c>
      <c r="I27" s="31"/>
      <c r="J27" s="31"/>
      <c r="K27" s="35"/>
    </row>
    <row r="28" spans="2:11" x14ac:dyDescent="0.35">
      <c r="B28" s="8" t="s">
        <v>1083</v>
      </c>
      <c r="C28" s="57" t="s">
        <v>1084</v>
      </c>
      <c r="D28" s="54" t="s">
        <v>1085</v>
      </c>
      <c r="E28" s="6" t="s">
        <v>290</v>
      </c>
      <c r="F28" s="19">
        <v>7588</v>
      </c>
      <c r="G28" s="24">
        <v>87.34</v>
      </c>
      <c r="H28" s="24">
        <v>2.37</v>
      </c>
      <c r="I28" s="31"/>
      <c r="J28" s="31"/>
      <c r="K28" s="35"/>
    </row>
    <row r="29" spans="2:11" x14ac:dyDescent="0.35">
      <c r="B29" s="8" t="s">
        <v>240</v>
      </c>
      <c r="C29" s="57" t="s">
        <v>241</v>
      </c>
      <c r="D29" s="54" t="s">
        <v>242</v>
      </c>
      <c r="E29" s="6" t="s">
        <v>243</v>
      </c>
      <c r="F29" s="19">
        <v>23651</v>
      </c>
      <c r="G29" s="24">
        <v>82.12</v>
      </c>
      <c r="H29" s="24">
        <v>2.23</v>
      </c>
      <c r="I29" s="31"/>
      <c r="J29" s="31"/>
      <c r="K29" s="35"/>
    </row>
    <row r="30" spans="2:11" x14ac:dyDescent="0.35">
      <c r="B30" s="8" t="s">
        <v>325</v>
      </c>
      <c r="C30" s="57" t="s">
        <v>326</v>
      </c>
      <c r="D30" s="54" t="s">
        <v>327</v>
      </c>
      <c r="E30" s="6" t="s">
        <v>328</v>
      </c>
      <c r="F30" s="19">
        <v>8000</v>
      </c>
      <c r="G30" s="24">
        <v>75.37</v>
      </c>
      <c r="H30" s="24">
        <v>2.04</v>
      </c>
      <c r="I30" s="31"/>
      <c r="J30" s="31"/>
      <c r="K30" s="35"/>
    </row>
    <row r="31" spans="2:11" x14ac:dyDescent="0.35">
      <c r="B31" s="8" t="s">
        <v>464</v>
      </c>
      <c r="C31" s="57" t="s">
        <v>465</v>
      </c>
      <c r="D31" s="54" t="s">
        <v>466</v>
      </c>
      <c r="E31" s="6" t="s">
        <v>100</v>
      </c>
      <c r="F31" s="19">
        <v>975</v>
      </c>
      <c r="G31" s="24">
        <v>45.71</v>
      </c>
      <c r="H31" s="24">
        <v>1.24</v>
      </c>
      <c r="I31" s="31"/>
      <c r="J31" s="31"/>
      <c r="K31" s="35"/>
    </row>
    <row r="32" spans="2:11" x14ac:dyDescent="0.35">
      <c r="B32" s="8" t="s">
        <v>804</v>
      </c>
      <c r="C32" s="57" t="s">
        <v>805</v>
      </c>
      <c r="D32" s="54" t="s">
        <v>806</v>
      </c>
      <c r="E32" s="6" t="s">
        <v>150</v>
      </c>
      <c r="F32" s="19">
        <v>3951</v>
      </c>
      <c r="G32" s="24">
        <v>29.2</v>
      </c>
      <c r="H32" s="24">
        <v>0.79</v>
      </c>
      <c r="I32" s="31"/>
      <c r="J32" s="31"/>
      <c r="K32" s="35"/>
    </row>
    <row r="33" spans="2:11" x14ac:dyDescent="0.35">
      <c r="B33" s="8" t="s">
        <v>1699</v>
      </c>
      <c r="C33" s="57" t="s">
        <v>261</v>
      </c>
      <c r="D33" s="54" t="s">
        <v>1700</v>
      </c>
      <c r="E33" s="6" t="s">
        <v>243</v>
      </c>
      <c r="F33" s="19">
        <v>939</v>
      </c>
      <c r="G33" s="24">
        <v>11.26</v>
      </c>
      <c r="H33" s="24">
        <v>0.31</v>
      </c>
      <c r="I33" s="31"/>
      <c r="J33" s="31"/>
      <c r="K33" s="35" t="s">
        <v>1701</v>
      </c>
    </row>
    <row r="34" spans="2:11" x14ac:dyDescent="0.35">
      <c r="C34" s="58" t="s">
        <v>171</v>
      </c>
      <c r="D34" s="54"/>
      <c r="E34" s="6"/>
      <c r="F34" s="19"/>
      <c r="G34" s="25">
        <v>3110.24</v>
      </c>
      <c r="H34" s="25">
        <v>84.36</v>
      </c>
      <c r="I34" s="31"/>
      <c r="J34" s="31"/>
      <c r="K34" s="35"/>
    </row>
    <row r="35" spans="2:11" x14ac:dyDescent="0.35">
      <c r="C35" s="57"/>
      <c r="D35" s="54"/>
      <c r="E35" s="6"/>
      <c r="F35" s="19"/>
      <c r="G35" s="24"/>
      <c r="H35" s="24"/>
      <c r="I35" s="31"/>
      <c r="J35" s="31"/>
      <c r="K35" s="35"/>
    </row>
    <row r="36" spans="2:11" x14ac:dyDescent="0.35">
      <c r="C36" s="58" t="s">
        <v>3</v>
      </c>
      <c r="D36" s="54"/>
      <c r="E36" s="6"/>
      <c r="F36" s="19"/>
      <c r="G36" s="24" t="s">
        <v>2</v>
      </c>
      <c r="H36" s="24" t="s">
        <v>2</v>
      </c>
      <c r="I36" s="31"/>
      <c r="J36" s="31"/>
      <c r="K36" s="35"/>
    </row>
    <row r="37" spans="2:11" x14ac:dyDescent="0.35">
      <c r="C37" s="57"/>
      <c r="D37" s="54"/>
      <c r="E37" s="6"/>
      <c r="F37" s="19"/>
      <c r="G37" s="24"/>
      <c r="H37" s="24"/>
      <c r="I37" s="31"/>
      <c r="J37" s="31"/>
      <c r="K37" s="35"/>
    </row>
    <row r="38" spans="2:11" x14ac:dyDescent="0.35">
      <c r="C38" s="58" t="s">
        <v>4</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5</v>
      </c>
      <c r="D40" s="54"/>
      <c r="E40" s="6"/>
      <c r="F40" s="19"/>
      <c r="G40" s="24"/>
      <c r="H40" s="24"/>
      <c r="I40" s="31"/>
      <c r="J40" s="31"/>
      <c r="K40" s="35"/>
    </row>
    <row r="41" spans="2:11" x14ac:dyDescent="0.35">
      <c r="C41" s="57"/>
      <c r="D41" s="54"/>
      <c r="E41" s="6"/>
      <c r="F41" s="19"/>
      <c r="G41" s="24"/>
      <c r="H41" s="24"/>
      <c r="I41" s="31"/>
      <c r="J41" s="31"/>
      <c r="K41" s="35"/>
    </row>
    <row r="42" spans="2:11" x14ac:dyDescent="0.35">
      <c r="C42" s="58" t="s">
        <v>6</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7</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8</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9</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10</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11</v>
      </c>
      <c r="D52" s="54"/>
      <c r="E52" s="6"/>
      <c r="F52" s="19"/>
      <c r="G52" s="24"/>
      <c r="H52" s="24"/>
      <c r="I52" s="31"/>
      <c r="J52" s="31"/>
      <c r="K52" s="35"/>
    </row>
    <row r="53" spans="1:11" x14ac:dyDescent="0.35">
      <c r="C53" s="57"/>
      <c r="D53" s="54"/>
      <c r="E53" s="6"/>
      <c r="F53" s="19"/>
      <c r="G53" s="24"/>
      <c r="H53" s="24"/>
      <c r="I53" s="31"/>
      <c r="J53" s="31"/>
      <c r="K53" s="35"/>
    </row>
    <row r="54" spans="1:11" x14ac:dyDescent="0.35">
      <c r="C54" s="58" t="s">
        <v>13</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14</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15</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16</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C62" s="58" t="s">
        <v>17</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536.61</v>
      </c>
      <c r="H76" s="24">
        <v>14.55</v>
      </c>
      <c r="I76" s="31"/>
      <c r="J76" s="31"/>
      <c r="K76" s="35"/>
    </row>
    <row r="77" spans="1:54" x14ac:dyDescent="0.35">
      <c r="C77" s="58" t="s">
        <v>171</v>
      </c>
      <c r="D77" s="54"/>
      <c r="E77" s="6"/>
      <c r="F77" s="19"/>
      <c r="G77" s="25">
        <v>536.61</v>
      </c>
      <c r="H77" s="25">
        <v>14.55</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4922</v>
      </c>
      <c r="D80" s="54"/>
      <c r="E80" s="6"/>
      <c r="F80" s="19"/>
      <c r="G80" s="24" t="s">
        <v>2</v>
      </c>
      <c r="H80" s="24" t="s">
        <v>2</v>
      </c>
      <c r="I80" s="31"/>
      <c r="J80" s="31"/>
      <c r="K80" s="35"/>
      <c r="L80" s="3"/>
      <c r="AI80" s="3"/>
      <c r="AV80" s="3"/>
      <c r="AX80" s="3"/>
      <c r="BB80" s="3"/>
    </row>
    <row r="81" spans="2:11" x14ac:dyDescent="0.35">
      <c r="B81" s="8"/>
      <c r="C81" s="57" t="s">
        <v>188</v>
      </c>
      <c r="D81" s="54"/>
      <c r="E81" s="6"/>
      <c r="F81" s="19"/>
      <c r="G81" s="24">
        <v>40.229999999999997</v>
      </c>
      <c r="H81" s="24">
        <v>1.0900000000000001</v>
      </c>
      <c r="I81" s="31"/>
      <c r="J81" s="31"/>
      <c r="K81" s="35"/>
    </row>
    <row r="82" spans="2:11" x14ac:dyDescent="0.35">
      <c r="C82" s="58" t="s">
        <v>171</v>
      </c>
      <c r="D82" s="54"/>
      <c r="E82" s="6"/>
      <c r="F82" s="19"/>
      <c r="G82" s="25">
        <v>40.229999999999997</v>
      </c>
      <c r="H82" s="25">
        <v>1.0900000000000001</v>
      </c>
      <c r="I82" s="31"/>
      <c r="J82" s="31"/>
      <c r="K82" s="35"/>
    </row>
    <row r="83" spans="2:11" x14ac:dyDescent="0.35">
      <c r="C83" s="57"/>
      <c r="D83" s="54"/>
      <c r="E83" s="6"/>
      <c r="F83" s="19"/>
      <c r="G83" s="24"/>
      <c r="H83" s="24"/>
      <c r="I83" s="31"/>
      <c r="J83" s="31"/>
      <c r="K83" s="35"/>
    </row>
    <row r="84" spans="2:11" x14ac:dyDescent="0.35">
      <c r="C84" s="60" t="s">
        <v>189</v>
      </c>
      <c r="D84" s="55"/>
      <c r="E84" s="5"/>
      <c r="F84" s="20"/>
      <c r="G84" s="26">
        <v>3687.08</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1" t="s">
        <v>194</v>
      </c>
      <c r="D91" s="82"/>
      <c r="E91" s="82"/>
      <c r="F91" s="82"/>
      <c r="G91" s="82"/>
      <c r="H91" s="82"/>
      <c r="I91" s="82"/>
      <c r="J91" s="82"/>
      <c r="K91" s="82"/>
    </row>
    <row r="92" spans="2:11" x14ac:dyDescent="0.35">
      <c r="C92" s="2" t="s">
        <v>195</v>
      </c>
    </row>
    <row r="94" spans="2:11" x14ac:dyDescent="0.35">
      <c r="C94" s="78" t="s">
        <v>5006</v>
      </c>
      <c r="E94" s="78" t="s">
        <v>5007</v>
      </c>
      <c r="F94" s="79"/>
    </row>
    <row r="95" spans="2:11" x14ac:dyDescent="0.35">
      <c r="E95" s="2" t="s">
        <v>5010</v>
      </c>
    </row>
  </sheetData>
  <mergeCells count="1">
    <mergeCell ref="C91:K91"/>
  </mergeCells>
  <hyperlinks>
    <hyperlink ref="J2" location="'Index'!A1" display="'Index'!A1" xr:uid="{9F361EF5-4D72-44BB-83AF-B36F85DFD136}"/>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0432-9655-4372-94BC-0EFD203F3AEC}">
  <sheetPr codeName="Sheet1"/>
  <dimension ref="A1:IV108"/>
  <sheetViews>
    <sheetView showGridLines="0" zoomScale="90" zoomScaleNormal="90" workbookViewId="0">
      <pane ySplit="6" topLeftCell="A9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2738</v>
      </c>
      <c r="J2" s="38" t="s">
        <v>4662</v>
      </c>
    </row>
    <row r="3" spans="1:54" ht="16" x14ac:dyDescent="0.4">
      <c r="C3" s="1" t="s">
        <v>28</v>
      </c>
      <c r="D3" s="21" t="s">
        <v>2739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7535814</v>
      </c>
      <c r="G10" s="24">
        <v>94408.68</v>
      </c>
      <c r="H10" s="24">
        <v>14.4</v>
      </c>
      <c r="I10" s="31"/>
      <c r="J10" s="31"/>
      <c r="K10" s="35"/>
    </row>
    <row r="11" spans="1:54" x14ac:dyDescent="0.35">
      <c r="B11" s="8" t="s">
        <v>40</v>
      </c>
      <c r="C11" s="57" t="s">
        <v>41</v>
      </c>
      <c r="D11" s="54" t="s">
        <v>42</v>
      </c>
      <c r="E11" s="6" t="s">
        <v>43</v>
      </c>
      <c r="F11" s="19">
        <v>5014715</v>
      </c>
      <c r="G11" s="24">
        <v>85187.47</v>
      </c>
      <c r="H11" s="24">
        <v>12.99</v>
      </c>
      <c r="I11" s="31"/>
      <c r="J11" s="31"/>
      <c r="K11" s="35"/>
    </row>
    <row r="12" spans="1:54" x14ac:dyDescent="0.35">
      <c r="B12" s="8" t="s">
        <v>61</v>
      </c>
      <c r="C12" s="57" t="s">
        <v>62</v>
      </c>
      <c r="D12" s="54" t="s">
        <v>63</v>
      </c>
      <c r="E12" s="6" t="s">
        <v>43</v>
      </c>
      <c r="F12" s="19">
        <v>3391554</v>
      </c>
      <c r="G12" s="24">
        <v>64483.62</v>
      </c>
      <c r="H12" s="24">
        <v>9.84</v>
      </c>
      <c r="I12" s="31"/>
      <c r="J12" s="31"/>
      <c r="K12" s="35"/>
    </row>
    <row r="13" spans="1:54" x14ac:dyDescent="0.35">
      <c r="B13" s="8" t="s">
        <v>58</v>
      </c>
      <c r="C13" s="57" t="s">
        <v>59</v>
      </c>
      <c r="D13" s="54" t="s">
        <v>60</v>
      </c>
      <c r="E13" s="6" t="s">
        <v>43</v>
      </c>
      <c r="F13" s="19">
        <v>5314369</v>
      </c>
      <c r="G13" s="24">
        <v>52404.99</v>
      </c>
      <c r="H13" s="24">
        <v>7.99</v>
      </c>
      <c r="I13" s="31"/>
      <c r="J13" s="31"/>
      <c r="K13" s="35"/>
    </row>
    <row r="14" spans="1:54" x14ac:dyDescent="0.35">
      <c r="B14" s="8" t="s">
        <v>210</v>
      </c>
      <c r="C14" s="57" t="s">
        <v>211</v>
      </c>
      <c r="D14" s="54" t="s">
        <v>212</v>
      </c>
      <c r="E14" s="6" t="s">
        <v>89</v>
      </c>
      <c r="F14" s="19">
        <v>1366547</v>
      </c>
      <c r="G14" s="24">
        <v>30867.56</v>
      </c>
      <c r="H14" s="24">
        <v>4.71</v>
      </c>
      <c r="I14" s="31"/>
      <c r="J14" s="31"/>
      <c r="K14" s="35"/>
    </row>
    <row r="15" spans="1:54" x14ac:dyDescent="0.35">
      <c r="B15" s="8" t="s">
        <v>72</v>
      </c>
      <c r="C15" s="57" t="s">
        <v>73</v>
      </c>
      <c r="D15" s="54" t="s">
        <v>74</v>
      </c>
      <c r="E15" s="6" t="s">
        <v>43</v>
      </c>
      <c r="F15" s="19">
        <v>3755364</v>
      </c>
      <c r="G15" s="24">
        <v>29025.21</v>
      </c>
      <c r="H15" s="24">
        <v>4.43</v>
      </c>
      <c r="I15" s="31"/>
      <c r="J15" s="31"/>
      <c r="K15" s="35"/>
    </row>
    <row r="16" spans="1:54" x14ac:dyDescent="0.35">
      <c r="B16" s="8" t="s">
        <v>1713</v>
      </c>
      <c r="C16" s="57" t="s">
        <v>1714</v>
      </c>
      <c r="D16" s="54" t="s">
        <v>1715</v>
      </c>
      <c r="E16" s="6" t="s">
        <v>89</v>
      </c>
      <c r="F16" s="19">
        <v>5481117</v>
      </c>
      <c r="G16" s="24">
        <v>16607.78</v>
      </c>
      <c r="H16" s="24">
        <v>2.5299999999999998</v>
      </c>
      <c r="I16" s="31"/>
      <c r="J16" s="31"/>
      <c r="K16" s="35"/>
    </row>
    <row r="17" spans="2:11" x14ac:dyDescent="0.35">
      <c r="B17" s="8" t="s">
        <v>2036</v>
      </c>
      <c r="C17" s="57" t="s">
        <v>2037</v>
      </c>
      <c r="D17" s="54" t="s">
        <v>2038</v>
      </c>
      <c r="E17" s="6" t="s">
        <v>206</v>
      </c>
      <c r="F17" s="19">
        <v>2832550</v>
      </c>
      <c r="G17" s="24">
        <v>16536.43</v>
      </c>
      <c r="H17" s="24">
        <v>2.52</v>
      </c>
      <c r="I17" s="31"/>
      <c r="J17" s="31"/>
      <c r="K17" s="35"/>
    </row>
    <row r="18" spans="2:11" x14ac:dyDescent="0.35">
      <c r="B18" s="8" t="s">
        <v>2602</v>
      </c>
      <c r="C18" s="57" t="s">
        <v>2603</v>
      </c>
      <c r="D18" s="54" t="s">
        <v>2604</v>
      </c>
      <c r="E18" s="6" t="s">
        <v>89</v>
      </c>
      <c r="F18" s="19">
        <v>2033600</v>
      </c>
      <c r="G18" s="24">
        <v>15825.48</v>
      </c>
      <c r="H18" s="24">
        <v>2.41</v>
      </c>
      <c r="I18" s="31"/>
      <c r="J18" s="31"/>
      <c r="K18" s="35"/>
    </row>
    <row r="19" spans="2:11" x14ac:dyDescent="0.35">
      <c r="B19" s="8" t="s">
        <v>2628</v>
      </c>
      <c r="C19" s="57" t="s">
        <v>2629</v>
      </c>
      <c r="D19" s="54" t="s">
        <v>2630</v>
      </c>
      <c r="E19" s="6" t="s">
        <v>43</v>
      </c>
      <c r="F19" s="19">
        <v>6633974</v>
      </c>
      <c r="G19" s="24">
        <v>15803.45</v>
      </c>
      <c r="H19" s="24">
        <v>2.41</v>
      </c>
      <c r="I19" s="31"/>
      <c r="J19" s="31"/>
      <c r="K19" s="35"/>
    </row>
    <row r="20" spans="2:11" x14ac:dyDescent="0.35">
      <c r="B20" s="8" t="s">
        <v>1704</v>
      </c>
      <c r="C20" s="57" t="s">
        <v>1705</v>
      </c>
      <c r="D20" s="54" t="s">
        <v>1706</v>
      </c>
      <c r="E20" s="6" t="s">
        <v>89</v>
      </c>
      <c r="F20" s="19">
        <v>917438</v>
      </c>
      <c r="G20" s="24">
        <v>15713.88</v>
      </c>
      <c r="H20" s="24">
        <v>2.4</v>
      </c>
      <c r="I20" s="31"/>
      <c r="J20" s="31"/>
      <c r="K20" s="35"/>
    </row>
    <row r="21" spans="2:11" x14ac:dyDescent="0.35">
      <c r="B21" s="8" t="s">
        <v>300</v>
      </c>
      <c r="C21" s="57" t="s">
        <v>301</v>
      </c>
      <c r="D21" s="54" t="s">
        <v>302</v>
      </c>
      <c r="E21" s="6" t="s">
        <v>89</v>
      </c>
      <c r="F21" s="19">
        <v>955052</v>
      </c>
      <c r="G21" s="24">
        <v>14505.33</v>
      </c>
      <c r="H21" s="24">
        <v>2.21</v>
      </c>
      <c r="I21" s="31"/>
      <c r="J21" s="31"/>
      <c r="K21" s="35"/>
    </row>
    <row r="22" spans="2:11" x14ac:dyDescent="0.35">
      <c r="B22" s="8" t="s">
        <v>430</v>
      </c>
      <c r="C22" s="57" t="s">
        <v>431</v>
      </c>
      <c r="D22" s="54" t="s">
        <v>432</v>
      </c>
      <c r="E22" s="6" t="s">
        <v>43</v>
      </c>
      <c r="F22" s="19">
        <v>14156627</v>
      </c>
      <c r="G22" s="24">
        <v>14326.51</v>
      </c>
      <c r="H22" s="24">
        <v>2.19</v>
      </c>
      <c r="I22" s="31"/>
      <c r="J22" s="31"/>
      <c r="K22" s="35"/>
    </row>
    <row r="23" spans="2:11" x14ac:dyDescent="0.35">
      <c r="B23" s="8" t="s">
        <v>306</v>
      </c>
      <c r="C23" s="57" t="s">
        <v>307</v>
      </c>
      <c r="D23" s="54" t="s">
        <v>308</v>
      </c>
      <c r="E23" s="6" t="s">
        <v>43</v>
      </c>
      <c r="F23" s="19">
        <v>12190730</v>
      </c>
      <c r="G23" s="24">
        <v>13717.01</v>
      </c>
      <c r="H23" s="24">
        <v>2.09</v>
      </c>
      <c r="I23" s="31"/>
      <c r="J23" s="31"/>
      <c r="K23" s="35"/>
    </row>
    <row r="24" spans="2:11" x14ac:dyDescent="0.35">
      <c r="B24" s="8" t="s">
        <v>2103</v>
      </c>
      <c r="C24" s="57" t="s">
        <v>1810</v>
      </c>
      <c r="D24" s="54" t="s">
        <v>2104</v>
      </c>
      <c r="E24" s="6" t="s">
        <v>89</v>
      </c>
      <c r="F24" s="19">
        <v>2855779</v>
      </c>
      <c r="G24" s="24">
        <v>12065.67</v>
      </c>
      <c r="H24" s="24">
        <v>1.84</v>
      </c>
      <c r="I24" s="31"/>
      <c r="J24" s="31"/>
      <c r="K24" s="35"/>
    </row>
    <row r="25" spans="2:11" x14ac:dyDescent="0.35">
      <c r="B25" s="8" t="s">
        <v>203</v>
      </c>
      <c r="C25" s="57" t="s">
        <v>204</v>
      </c>
      <c r="D25" s="54" t="s">
        <v>205</v>
      </c>
      <c r="E25" s="6" t="s">
        <v>206</v>
      </c>
      <c r="F25" s="19">
        <v>281563</v>
      </c>
      <c r="G25" s="24">
        <v>10896.21</v>
      </c>
      <c r="H25" s="24">
        <v>1.66</v>
      </c>
      <c r="I25" s="31"/>
      <c r="J25" s="31"/>
      <c r="K25" s="35"/>
    </row>
    <row r="26" spans="2:11" x14ac:dyDescent="0.35">
      <c r="B26" s="8" t="s">
        <v>406</v>
      </c>
      <c r="C26" s="57" t="s">
        <v>407</v>
      </c>
      <c r="D26" s="54" t="s">
        <v>408</v>
      </c>
      <c r="E26" s="6" t="s">
        <v>85</v>
      </c>
      <c r="F26" s="19">
        <v>1600000</v>
      </c>
      <c r="G26" s="24">
        <v>9856</v>
      </c>
      <c r="H26" s="24">
        <v>1.5</v>
      </c>
      <c r="I26" s="31"/>
      <c r="J26" s="31"/>
      <c r="K26" s="35"/>
    </row>
    <row r="27" spans="2:11" x14ac:dyDescent="0.35">
      <c r="B27" s="8" t="s">
        <v>2013</v>
      </c>
      <c r="C27" s="57" t="s">
        <v>2014</v>
      </c>
      <c r="D27" s="54" t="s">
        <v>2015</v>
      </c>
      <c r="E27" s="6" t="s">
        <v>43</v>
      </c>
      <c r="F27" s="19">
        <v>5281475</v>
      </c>
      <c r="G27" s="24">
        <v>9174.98</v>
      </c>
      <c r="H27" s="24">
        <v>1.4</v>
      </c>
      <c r="I27" s="31"/>
      <c r="J27" s="31"/>
      <c r="K27" s="35"/>
    </row>
    <row r="28" spans="2:11" x14ac:dyDescent="0.35">
      <c r="B28" s="8" t="s">
        <v>2599</v>
      </c>
      <c r="C28" s="57" t="s">
        <v>2600</v>
      </c>
      <c r="D28" s="54" t="s">
        <v>2601</v>
      </c>
      <c r="E28" s="6" t="s">
        <v>85</v>
      </c>
      <c r="F28" s="19">
        <v>2053284</v>
      </c>
      <c r="G28" s="24">
        <v>8448.24</v>
      </c>
      <c r="H28" s="24">
        <v>1.29</v>
      </c>
      <c r="I28" s="31"/>
      <c r="J28" s="31"/>
      <c r="K28" s="35"/>
    </row>
    <row r="29" spans="2:11" x14ac:dyDescent="0.35">
      <c r="B29" s="8" t="s">
        <v>2740</v>
      </c>
      <c r="C29" s="57" t="s">
        <v>2420</v>
      </c>
      <c r="D29" s="54" t="s">
        <v>2741</v>
      </c>
      <c r="E29" s="6" t="s">
        <v>89</v>
      </c>
      <c r="F29" s="19">
        <v>1102924</v>
      </c>
      <c r="G29" s="24">
        <v>7364.22</v>
      </c>
      <c r="H29" s="24">
        <v>1.1200000000000001</v>
      </c>
      <c r="I29" s="31"/>
      <c r="J29" s="31"/>
      <c r="K29" s="35"/>
    </row>
    <row r="30" spans="2:11" x14ac:dyDescent="0.35">
      <c r="B30" s="8" t="s">
        <v>2356</v>
      </c>
      <c r="C30" s="57" t="s">
        <v>2357</v>
      </c>
      <c r="D30" s="54" t="s">
        <v>2358</v>
      </c>
      <c r="E30" s="6" t="s">
        <v>206</v>
      </c>
      <c r="F30" s="19">
        <v>113760</v>
      </c>
      <c r="G30" s="24">
        <v>7077.46</v>
      </c>
      <c r="H30" s="24">
        <v>1.08</v>
      </c>
      <c r="I30" s="31"/>
      <c r="J30" s="31"/>
      <c r="K30" s="35"/>
    </row>
    <row r="31" spans="2:11" x14ac:dyDescent="0.35">
      <c r="B31" s="8" t="s">
        <v>1917</v>
      </c>
      <c r="C31" s="57" t="s">
        <v>1918</v>
      </c>
      <c r="D31" s="54" t="s">
        <v>1919</v>
      </c>
      <c r="E31" s="6" t="s">
        <v>89</v>
      </c>
      <c r="F31" s="19">
        <v>122912</v>
      </c>
      <c r="G31" s="24">
        <v>6678.18</v>
      </c>
      <c r="H31" s="24">
        <v>1.02</v>
      </c>
      <c r="I31" s="31"/>
      <c r="J31" s="31"/>
      <c r="K31" s="35"/>
    </row>
    <row r="32" spans="2:11" x14ac:dyDescent="0.35">
      <c r="B32" s="8" t="s">
        <v>2270</v>
      </c>
      <c r="C32" s="57" t="s">
        <v>2271</v>
      </c>
      <c r="D32" s="54" t="s">
        <v>2272</v>
      </c>
      <c r="E32" s="6" t="s">
        <v>206</v>
      </c>
      <c r="F32" s="19">
        <v>91496</v>
      </c>
      <c r="G32" s="24">
        <v>4854.7299999999996</v>
      </c>
      <c r="H32" s="24">
        <v>0.74</v>
      </c>
      <c r="I32" s="31"/>
      <c r="J32" s="31"/>
      <c r="K32" s="35"/>
    </row>
    <row r="33" spans="2:11" x14ac:dyDescent="0.35">
      <c r="B33" s="8" t="s">
        <v>2742</v>
      </c>
      <c r="C33" s="57" t="s">
        <v>2743</v>
      </c>
      <c r="D33" s="54" t="s">
        <v>2744</v>
      </c>
      <c r="E33" s="6" t="s">
        <v>206</v>
      </c>
      <c r="F33" s="19">
        <v>288620</v>
      </c>
      <c r="G33" s="24">
        <v>3570.81</v>
      </c>
      <c r="H33" s="24">
        <v>0.54</v>
      </c>
      <c r="I33" s="31"/>
      <c r="J33" s="31"/>
      <c r="K33" s="35"/>
    </row>
    <row r="34" spans="2:11" x14ac:dyDescent="0.35">
      <c r="B34" s="8" t="s">
        <v>2614</v>
      </c>
      <c r="C34" s="57" t="s">
        <v>2063</v>
      </c>
      <c r="D34" s="54" t="s">
        <v>2615</v>
      </c>
      <c r="E34" s="6" t="s">
        <v>89</v>
      </c>
      <c r="F34" s="19">
        <v>3033160</v>
      </c>
      <c r="G34" s="24">
        <v>2585.77</v>
      </c>
      <c r="H34" s="24">
        <v>0.39</v>
      </c>
      <c r="I34" s="31"/>
      <c r="J34" s="31"/>
      <c r="K34" s="35"/>
    </row>
    <row r="35" spans="2:11" x14ac:dyDescent="0.35">
      <c r="C35" s="58" t="s">
        <v>171</v>
      </c>
      <c r="D35" s="54"/>
      <c r="E35" s="6"/>
      <c r="F35" s="19"/>
      <c r="G35" s="25">
        <v>561985.67000000004</v>
      </c>
      <c r="H35" s="25">
        <v>85.7</v>
      </c>
      <c r="I35" s="31"/>
      <c r="J35" s="31"/>
      <c r="K35" s="35"/>
    </row>
    <row r="36" spans="2:11" x14ac:dyDescent="0.35">
      <c r="C36" s="57"/>
      <c r="D36" s="54"/>
      <c r="E36" s="6"/>
      <c r="F36" s="19"/>
      <c r="G36" s="24"/>
      <c r="H36" s="24"/>
      <c r="I36" s="31"/>
      <c r="J36" s="31"/>
      <c r="K36" s="35"/>
    </row>
    <row r="37" spans="2:11" x14ac:dyDescent="0.35">
      <c r="C37" s="58" t="s">
        <v>3</v>
      </c>
      <c r="D37" s="54"/>
      <c r="E37" s="6"/>
      <c r="F37" s="19"/>
      <c r="G37" s="24" t="s">
        <v>2</v>
      </c>
      <c r="H37" s="24" t="s">
        <v>2</v>
      </c>
      <c r="I37" s="31"/>
      <c r="J37" s="31"/>
      <c r="K37" s="35"/>
    </row>
    <row r="38" spans="2:11" x14ac:dyDescent="0.35">
      <c r="C38" s="57"/>
      <c r="D38" s="54"/>
      <c r="E38" s="6"/>
      <c r="F38" s="19"/>
      <c r="G38" s="24"/>
      <c r="H38" s="24"/>
      <c r="I38" s="31"/>
      <c r="J38" s="31"/>
      <c r="K38" s="35"/>
    </row>
    <row r="39" spans="2:11" x14ac:dyDescent="0.35">
      <c r="C39" s="58" t="s">
        <v>4</v>
      </c>
      <c r="D39" s="54"/>
      <c r="E39" s="6"/>
      <c r="F39" s="19"/>
      <c r="G39" s="24" t="s">
        <v>2</v>
      </c>
      <c r="H39" s="24" t="s">
        <v>2</v>
      </c>
      <c r="I39" s="31"/>
      <c r="J39" s="31"/>
      <c r="K39" s="35"/>
    </row>
    <row r="40" spans="2:11" x14ac:dyDescent="0.35">
      <c r="C40" s="57"/>
      <c r="D40" s="54"/>
      <c r="E40" s="6"/>
      <c r="F40" s="19"/>
      <c r="G40" s="24"/>
      <c r="H40" s="24"/>
      <c r="I40" s="31"/>
      <c r="J40" s="31"/>
      <c r="K40" s="35"/>
    </row>
    <row r="41" spans="2:11" x14ac:dyDescent="0.35">
      <c r="C41" s="58" t="s">
        <v>5</v>
      </c>
      <c r="D41" s="54"/>
      <c r="E41" s="6"/>
      <c r="F41" s="19"/>
      <c r="G41" s="24"/>
      <c r="H41" s="24"/>
      <c r="I41" s="31"/>
      <c r="J41" s="31"/>
      <c r="K41" s="35"/>
    </row>
    <row r="42" spans="2:11" x14ac:dyDescent="0.35">
      <c r="C42" s="57"/>
      <c r="D42" s="54"/>
      <c r="E42" s="6"/>
      <c r="F42" s="19"/>
      <c r="G42" s="24"/>
      <c r="H42" s="24"/>
      <c r="I42" s="31"/>
      <c r="J42" s="31"/>
      <c r="K42" s="35"/>
    </row>
    <row r="43" spans="2:11" x14ac:dyDescent="0.35">
      <c r="C43" s="58" t="s">
        <v>6</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7</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8</v>
      </c>
      <c r="D47" s="54"/>
      <c r="E47" s="6"/>
      <c r="F47" s="19"/>
      <c r="G47" s="24" t="s">
        <v>2</v>
      </c>
      <c r="H47" s="24" t="s">
        <v>2</v>
      </c>
      <c r="I47" s="31"/>
      <c r="J47" s="31"/>
      <c r="K47" s="35"/>
    </row>
    <row r="48" spans="2:11" x14ac:dyDescent="0.35">
      <c r="C48" s="57"/>
      <c r="D48" s="54"/>
      <c r="E48" s="6"/>
      <c r="F48" s="19"/>
      <c r="G48" s="24"/>
      <c r="H48" s="24"/>
      <c r="I48" s="31"/>
      <c r="J48" s="31"/>
      <c r="K48" s="35"/>
    </row>
    <row r="49" spans="1:11" x14ac:dyDescent="0.35">
      <c r="C49" s="58" t="s">
        <v>9</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10</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A53" s="10"/>
      <c r="B53" s="28"/>
      <c r="C53" s="58" t="s">
        <v>11</v>
      </c>
      <c r="D53" s="54"/>
      <c r="E53" s="6"/>
      <c r="F53" s="19"/>
      <c r="G53" s="24"/>
      <c r="H53" s="24"/>
      <c r="I53" s="31"/>
      <c r="J53" s="31"/>
      <c r="K53" s="35"/>
    </row>
    <row r="54" spans="1:11" x14ac:dyDescent="0.35">
      <c r="A54" s="28"/>
      <c r="B54" s="28"/>
      <c r="C54" s="58" t="s">
        <v>13</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14</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C58" s="59" t="s">
        <v>15</v>
      </c>
      <c r="D58" s="54"/>
      <c r="E58" s="6"/>
      <c r="F58" s="19"/>
      <c r="G58" s="24"/>
      <c r="H58" s="24"/>
      <c r="I58" s="31"/>
      <c r="J58" s="31"/>
      <c r="K58" s="35"/>
    </row>
    <row r="59" spans="1:11" x14ac:dyDescent="0.35">
      <c r="B59" s="8" t="s">
        <v>182</v>
      </c>
      <c r="C59" s="57" t="s">
        <v>183</v>
      </c>
      <c r="D59" s="54" t="s">
        <v>184</v>
      </c>
      <c r="E59" s="6" t="s">
        <v>185</v>
      </c>
      <c r="F59" s="19">
        <v>500000</v>
      </c>
      <c r="G59" s="24">
        <v>489.07</v>
      </c>
      <c r="H59" s="24">
        <v>7.0000000000000007E-2</v>
      </c>
      <c r="I59" s="31">
        <v>6.5805999999999996</v>
      </c>
      <c r="J59" s="31"/>
      <c r="K59" s="35"/>
    </row>
    <row r="60" spans="1:11" x14ac:dyDescent="0.35">
      <c r="C60" s="58" t="s">
        <v>171</v>
      </c>
      <c r="D60" s="54"/>
      <c r="E60" s="6"/>
      <c r="F60" s="19"/>
      <c r="G60" s="25">
        <v>489.07</v>
      </c>
      <c r="H60" s="25">
        <v>7.0000000000000007E-2</v>
      </c>
      <c r="I60" s="31"/>
      <c r="J60" s="31"/>
      <c r="K60" s="35"/>
    </row>
    <row r="61" spans="1:11" x14ac:dyDescent="0.35">
      <c r="C61" s="57"/>
      <c r="D61" s="54"/>
      <c r="E61" s="6"/>
      <c r="F61" s="19"/>
      <c r="G61" s="24"/>
      <c r="H61" s="24"/>
      <c r="I61" s="31"/>
      <c r="J61" s="31"/>
      <c r="K61" s="35"/>
    </row>
    <row r="62" spans="1:11" x14ac:dyDescent="0.35">
      <c r="C62" s="58" t="s">
        <v>16</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186</v>
      </c>
      <c r="C78" s="57" t="s">
        <v>187</v>
      </c>
      <c r="D78" s="54"/>
      <c r="E78" s="6"/>
      <c r="F78" s="19"/>
      <c r="G78" s="24">
        <v>62735.14</v>
      </c>
      <c r="H78" s="24">
        <v>9.57</v>
      </c>
      <c r="I78" s="31"/>
      <c r="J78" s="31"/>
      <c r="K78" s="35"/>
    </row>
    <row r="79" spans="1:11" x14ac:dyDescent="0.35">
      <c r="C79" s="58" t="s">
        <v>171</v>
      </c>
      <c r="D79" s="54"/>
      <c r="E79" s="6"/>
      <c r="F79" s="19"/>
      <c r="G79" s="25">
        <v>62735.14</v>
      </c>
      <c r="H79" s="25">
        <v>9.57</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4922</v>
      </c>
      <c r="D82" s="54"/>
      <c r="E82" s="6"/>
      <c r="F82" s="19"/>
      <c r="G82" s="24">
        <v>29165</v>
      </c>
      <c r="H82" s="24">
        <v>4.45</v>
      </c>
      <c r="I82" s="31"/>
      <c r="J82" s="31"/>
      <c r="K82" s="35"/>
      <c r="L82" s="3"/>
      <c r="AI82" s="3"/>
      <c r="AV82" s="3"/>
      <c r="AX82" s="3"/>
      <c r="BB82" s="3"/>
    </row>
    <row r="83" spans="1:54" x14ac:dyDescent="0.35">
      <c r="B83" s="8"/>
      <c r="C83" s="57" t="s">
        <v>188</v>
      </c>
      <c r="D83" s="54"/>
      <c r="E83" s="6"/>
      <c r="F83" s="19"/>
      <c r="G83" s="24">
        <v>1226.7999999999993</v>
      </c>
      <c r="H83" s="24">
        <v>0.20999999999999949</v>
      </c>
      <c r="I83" s="31"/>
      <c r="J83" s="31"/>
      <c r="K83" s="35"/>
    </row>
    <row r="84" spans="1:54" x14ac:dyDescent="0.35">
      <c r="C84" s="58" t="s">
        <v>171</v>
      </c>
      <c r="D84" s="54"/>
      <c r="E84" s="6"/>
      <c r="F84" s="19"/>
      <c r="G84" s="25">
        <v>30391.8</v>
      </c>
      <c r="H84" s="25">
        <v>4.6599999999999993</v>
      </c>
      <c r="I84" s="31"/>
      <c r="J84" s="31"/>
      <c r="K84" s="35"/>
    </row>
    <row r="85" spans="1:54" x14ac:dyDescent="0.35">
      <c r="C85" s="57"/>
      <c r="D85" s="54"/>
      <c r="E85" s="6"/>
      <c r="F85" s="19"/>
      <c r="G85" s="24"/>
      <c r="H85" s="24"/>
      <c r="I85" s="31"/>
      <c r="J85" s="31"/>
      <c r="K85" s="35"/>
    </row>
    <row r="86" spans="1:54" x14ac:dyDescent="0.35">
      <c r="C86" s="60" t="s">
        <v>189</v>
      </c>
      <c r="D86" s="55"/>
      <c r="E86" s="5"/>
      <c r="F86" s="20"/>
      <c r="G86" s="26">
        <v>655601.68000000005</v>
      </c>
      <c r="H86" s="26">
        <v>100</v>
      </c>
      <c r="I86" s="32"/>
      <c r="J86" s="32"/>
      <c r="K86" s="36"/>
    </row>
    <row r="88" spans="1:54" s="50" customFormat="1" ht="15" x14ac:dyDescent="0.4">
      <c r="C88" s="50" t="s">
        <v>4673</v>
      </c>
      <c r="F88" s="51"/>
      <c r="G88" s="51"/>
      <c r="H88" s="51"/>
    </row>
    <row r="89" spans="1:54" s="42" customFormat="1" ht="27" x14ac:dyDescent="0.35">
      <c r="B89" s="43"/>
      <c r="C89" s="43" t="s">
        <v>4668</v>
      </c>
      <c r="D89" s="43" t="s">
        <v>4669</v>
      </c>
      <c r="E89" s="43" t="s">
        <v>4670</v>
      </c>
      <c r="F89" s="44" t="s">
        <v>34</v>
      </c>
      <c r="G89" s="45" t="s">
        <v>4671</v>
      </c>
      <c r="H89" s="44" t="s">
        <v>36</v>
      </c>
      <c r="I89" s="43" t="s">
        <v>39</v>
      </c>
    </row>
    <row r="90" spans="1:54" s="42" customFormat="1" ht="13.5" x14ac:dyDescent="0.35">
      <c r="B90" s="43"/>
      <c r="C90" s="43" t="s">
        <v>4676</v>
      </c>
      <c r="D90" s="43"/>
      <c r="E90" s="43"/>
      <c r="F90" s="44"/>
      <c r="G90" s="45"/>
      <c r="H90" s="44"/>
      <c r="I90" s="43"/>
    </row>
    <row r="91" spans="1:54" s="2" customFormat="1" ht="13.5" x14ac:dyDescent="0.35">
      <c r="B91" s="46">
        <v>2218982</v>
      </c>
      <c r="C91" s="46" t="s">
        <v>4782</v>
      </c>
      <c r="D91" s="46" t="s">
        <v>4666</v>
      </c>
      <c r="E91" s="46" t="s">
        <v>89</v>
      </c>
      <c r="F91" s="47">
        <v>449800</v>
      </c>
      <c r="G91" s="47">
        <v>1893.8829000000001</v>
      </c>
      <c r="H91" s="47">
        <v>0.28999999999999998</v>
      </c>
      <c r="I91" s="46"/>
    </row>
    <row r="92" spans="1:54" s="2" customFormat="1" ht="13.5" x14ac:dyDescent="0.35">
      <c r="B92" s="46">
        <v>2218899</v>
      </c>
      <c r="C92" s="46" t="s">
        <v>4783</v>
      </c>
      <c r="D92" s="46" t="s">
        <v>4666</v>
      </c>
      <c r="E92" s="46" t="s">
        <v>43</v>
      </c>
      <c r="F92" s="47">
        <v>900000</v>
      </c>
      <c r="G92" s="47">
        <v>5300.1</v>
      </c>
      <c r="H92" s="47">
        <v>0.81</v>
      </c>
      <c r="I92" s="46"/>
    </row>
    <row r="93" spans="1:54" s="2" customFormat="1" ht="13.5" x14ac:dyDescent="0.35">
      <c r="B93" s="46">
        <v>2219047</v>
      </c>
      <c r="C93" s="46" t="s">
        <v>4784</v>
      </c>
      <c r="D93" s="46" t="s">
        <v>4666</v>
      </c>
      <c r="E93" s="46" t="s">
        <v>43</v>
      </c>
      <c r="F93" s="47">
        <v>4825000</v>
      </c>
      <c r="G93" s="47">
        <v>5460.9350000000004</v>
      </c>
      <c r="H93" s="47">
        <v>0.83</v>
      </c>
      <c r="I93" s="46"/>
    </row>
    <row r="94" spans="1:54" s="2" customFormat="1" ht="13.5" x14ac:dyDescent="0.35">
      <c r="B94" s="46">
        <v>2219028</v>
      </c>
      <c r="C94" s="46" t="s">
        <v>4785</v>
      </c>
      <c r="D94" s="46" t="s">
        <v>4666</v>
      </c>
      <c r="E94" s="46" t="s">
        <v>89</v>
      </c>
      <c r="F94" s="47">
        <v>800000</v>
      </c>
      <c r="G94" s="47">
        <v>6237.2</v>
      </c>
      <c r="H94" s="47">
        <v>0.95</v>
      </c>
      <c r="I94" s="46"/>
    </row>
    <row r="95" spans="1:54" s="2" customFormat="1" ht="13.5" x14ac:dyDescent="0.35">
      <c r="B95" s="46">
        <v>2219034</v>
      </c>
      <c r="C95" s="46" t="s">
        <v>4786</v>
      </c>
      <c r="D95" s="46" t="s">
        <v>4666</v>
      </c>
      <c r="E95" s="46" t="s">
        <v>206</v>
      </c>
      <c r="F95" s="47">
        <v>237500</v>
      </c>
      <c r="G95" s="47">
        <v>12652.69375</v>
      </c>
      <c r="H95" s="47">
        <v>1.93</v>
      </c>
      <c r="I95" s="46"/>
    </row>
    <row r="96" spans="1:54" s="2" customFormat="1" ht="13.5" x14ac:dyDescent="0.35">
      <c r="B96" s="46">
        <v>2219015</v>
      </c>
      <c r="C96" s="46" t="s">
        <v>4688</v>
      </c>
      <c r="D96" s="46" t="s">
        <v>4666</v>
      </c>
      <c r="E96" s="46" t="s">
        <v>89</v>
      </c>
      <c r="F96" s="47">
        <v>3786000</v>
      </c>
      <c r="G96" s="47">
        <v>16980.21</v>
      </c>
      <c r="H96" s="47">
        <v>2.59</v>
      </c>
      <c r="I96" s="46"/>
    </row>
    <row r="97" spans="2:11" s="2" customFormat="1" ht="13.5" x14ac:dyDescent="0.35">
      <c r="B97" s="46">
        <v>2218939</v>
      </c>
      <c r="C97" s="46" t="s">
        <v>4686</v>
      </c>
      <c r="D97" s="46" t="s">
        <v>4666</v>
      </c>
      <c r="E97" s="46" t="s">
        <v>43</v>
      </c>
      <c r="F97" s="47">
        <v>2325000</v>
      </c>
      <c r="G97" s="47">
        <v>18037.349999999999</v>
      </c>
      <c r="H97" s="47">
        <v>2.75</v>
      </c>
      <c r="I97" s="46"/>
    </row>
    <row r="98" spans="2:11" s="1" customFormat="1" ht="13.5" x14ac:dyDescent="0.35">
      <c r="B98" s="48"/>
      <c r="C98" s="48" t="s">
        <v>4672</v>
      </c>
      <c r="D98" s="48"/>
      <c r="E98" s="48"/>
      <c r="F98" s="49"/>
      <c r="G98" s="49">
        <v>66562.371650000001</v>
      </c>
      <c r="H98" s="49">
        <v>10.149999999999999</v>
      </c>
      <c r="I98" s="48"/>
    </row>
    <row r="100" spans="2:11" x14ac:dyDescent="0.35">
      <c r="C100" s="1" t="s">
        <v>190</v>
      </c>
    </row>
    <row r="101" spans="2:11" x14ac:dyDescent="0.35">
      <c r="C101" s="37" t="s">
        <v>191</v>
      </c>
      <c r="D101" s="37"/>
      <c r="E101" s="37"/>
      <c r="F101" s="37"/>
      <c r="G101" s="37"/>
      <c r="H101" s="37"/>
      <c r="I101" s="37"/>
      <c r="J101" s="37"/>
      <c r="K101" s="37"/>
    </row>
    <row r="102" spans="2:11" x14ac:dyDescent="0.35">
      <c r="C102" s="2" t="s">
        <v>192</v>
      </c>
    </row>
    <row r="103" spans="2:11" x14ac:dyDescent="0.35">
      <c r="C103" s="2" t="s">
        <v>193</v>
      </c>
    </row>
    <row r="104" spans="2:11" ht="30" customHeight="1" x14ac:dyDescent="0.35">
      <c r="C104" s="81" t="s">
        <v>194</v>
      </c>
      <c r="D104" s="82"/>
      <c r="E104" s="82"/>
      <c r="F104" s="82"/>
      <c r="G104" s="82"/>
      <c r="H104" s="82"/>
      <c r="I104" s="82"/>
      <c r="J104" s="82"/>
      <c r="K104" s="82"/>
    </row>
    <row r="105" spans="2:11" x14ac:dyDescent="0.35">
      <c r="C105" s="2" t="s">
        <v>195</v>
      </c>
    </row>
    <row r="107" spans="2:11" x14ac:dyDescent="0.35">
      <c r="C107" s="78" t="s">
        <v>5006</v>
      </c>
      <c r="E107" s="78" t="s">
        <v>5007</v>
      </c>
      <c r="F107" s="79"/>
    </row>
    <row r="108" spans="2:11" x14ac:dyDescent="0.35">
      <c r="E108" s="2" t="s">
        <v>5041</v>
      </c>
    </row>
  </sheetData>
  <mergeCells count="1">
    <mergeCell ref="C104:K104"/>
  </mergeCells>
  <hyperlinks>
    <hyperlink ref="J2" location="'Index'!A1" display="'Index'!A1" xr:uid="{29767DCC-1B3F-4F92-A5EC-9FEACB87841A}"/>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5239-C636-45F4-8C6B-79EC28974DC4}">
  <sheetPr codeName="Sheet1"/>
  <dimension ref="A1:IV121"/>
  <sheetViews>
    <sheetView showGridLines="0" zoomScale="90" zoomScaleNormal="90" workbookViewId="0">
      <pane ySplit="6" topLeftCell="A1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2745</v>
      </c>
      <c r="J2" s="38" t="s">
        <v>4662</v>
      </c>
    </row>
    <row r="3" spans="1:54" ht="16" x14ac:dyDescent="0.4">
      <c r="C3" s="1" t="s">
        <v>28</v>
      </c>
      <c r="D3" s="21" t="s">
        <v>2746</v>
      </c>
      <c r="F3" s="71" t="s">
        <v>4951</v>
      </c>
      <c r="G3" s="13" t="s">
        <v>4585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840</v>
      </c>
      <c r="C10" s="57" t="s">
        <v>841</v>
      </c>
      <c r="D10" s="54" t="s">
        <v>842</v>
      </c>
      <c r="E10" s="6" t="s">
        <v>135</v>
      </c>
      <c r="F10" s="19">
        <v>8658165</v>
      </c>
      <c r="G10" s="24">
        <v>19078.27</v>
      </c>
      <c r="H10" s="24">
        <v>6.74</v>
      </c>
      <c r="I10" s="31"/>
      <c r="J10" s="31"/>
      <c r="K10" s="35"/>
    </row>
    <row r="11" spans="1:54" x14ac:dyDescent="0.35">
      <c r="B11" s="8" t="s">
        <v>527</v>
      </c>
      <c r="C11" s="57" t="s">
        <v>528</v>
      </c>
      <c r="D11" s="54" t="s">
        <v>529</v>
      </c>
      <c r="E11" s="6" t="s">
        <v>198</v>
      </c>
      <c r="F11" s="19">
        <v>244987</v>
      </c>
      <c r="G11" s="24">
        <v>10594.1</v>
      </c>
      <c r="H11" s="24">
        <v>3.74</v>
      </c>
      <c r="I11" s="31"/>
      <c r="J11" s="31"/>
      <c r="K11" s="35"/>
    </row>
    <row r="12" spans="1:54" x14ac:dyDescent="0.35">
      <c r="B12" s="8" t="s">
        <v>2113</v>
      </c>
      <c r="C12" s="57" t="s">
        <v>2114</v>
      </c>
      <c r="D12" s="54" t="s">
        <v>2115</v>
      </c>
      <c r="E12" s="6" t="s">
        <v>89</v>
      </c>
      <c r="F12" s="19">
        <v>4097864</v>
      </c>
      <c r="G12" s="24">
        <v>9902.49</v>
      </c>
      <c r="H12" s="24">
        <v>3.5</v>
      </c>
      <c r="I12" s="31"/>
      <c r="J12" s="31"/>
      <c r="K12" s="35"/>
    </row>
    <row r="13" spans="1:54" x14ac:dyDescent="0.35">
      <c r="B13" s="8" t="s">
        <v>1966</v>
      </c>
      <c r="C13" s="57" t="s">
        <v>1967</v>
      </c>
      <c r="D13" s="54" t="s">
        <v>1968</v>
      </c>
      <c r="E13" s="6" t="s">
        <v>1969</v>
      </c>
      <c r="F13" s="19">
        <v>2117153</v>
      </c>
      <c r="G13" s="24">
        <v>9345.11</v>
      </c>
      <c r="H13" s="24">
        <v>3.3</v>
      </c>
      <c r="I13" s="31"/>
      <c r="J13" s="31"/>
      <c r="K13" s="35"/>
    </row>
    <row r="14" spans="1:54" x14ac:dyDescent="0.35">
      <c r="B14" s="8" t="s">
        <v>2105</v>
      </c>
      <c r="C14" s="57" t="s">
        <v>2106</v>
      </c>
      <c r="D14" s="54" t="s">
        <v>2107</v>
      </c>
      <c r="E14" s="6" t="s">
        <v>1048</v>
      </c>
      <c r="F14" s="19">
        <v>237194</v>
      </c>
      <c r="G14" s="24">
        <v>9337.85</v>
      </c>
      <c r="H14" s="24">
        <v>3.3</v>
      </c>
      <c r="I14" s="31"/>
      <c r="J14" s="31"/>
      <c r="K14" s="35"/>
    </row>
    <row r="15" spans="1:54" x14ac:dyDescent="0.35">
      <c r="B15" s="8" t="s">
        <v>563</v>
      </c>
      <c r="C15" s="57" t="s">
        <v>564</v>
      </c>
      <c r="D15" s="54" t="s">
        <v>565</v>
      </c>
      <c r="E15" s="6" t="s">
        <v>250</v>
      </c>
      <c r="F15" s="19">
        <v>1672889</v>
      </c>
      <c r="G15" s="24">
        <v>8979.23</v>
      </c>
      <c r="H15" s="24">
        <v>3.17</v>
      </c>
      <c r="I15" s="31"/>
      <c r="J15" s="31"/>
      <c r="K15" s="35"/>
    </row>
    <row r="16" spans="1:54" x14ac:dyDescent="0.35">
      <c r="B16" s="8" t="s">
        <v>97</v>
      </c>
      <c r="C16" s="57" t="s">
        <v>98</v>
      </c>
      <c r="D16" s="54" t="s">
        <v>99</v>
      </c>
      <c r="E16" s="6" t="s">
        <v>100</v>
      </c>
      <c r="F16" s="19">
        <v>158602</v>
      </c>
      <c r="G16" s="24">
        <v>8846.34</v>
      </c>
      <c r="H16" s="24">
        <v>3.13</v>
      </c>
      <c r="I16" s="31"/>
      <c r="J16" s="31"/>
      <c r="K16" s="35"/>
    </row>
    <row r="17" spans="2:11" x14ac:dyDescent="0.35">
      <c r="B17" s="8" t="s">
        <v>2108</v>
      </c>
      <c r="C17" s="57" t="s">
        <v>2109</v>
      </c>
      <c r="D17" s="54" t="s">
        <v>2110</v>
      </c>
      <c r="E17" s="6" t="s">
        <v>119</v>
      </c>
      <c r="F17" s="19">
        <v>2108224</v>
      </c>
      <c r="G17" s="24">
        <v>7684.48</v>
      </c>
      <c r="H17" s="24">
        <v>2.72</v>
      </c>
      <c r="I17" s="31"/>
      <c r="J17" s="31"/>
      <c r="K17" s="35"/>
    </row>
    <row r="18" spans="2:11" x14ac:dyDescent="0.35">
      <c r="B18" s="8" t="s">
        <v>2103</v>
      </c>
      <c r="C18" s="57" t="s">
        <v>1810</v>
      </c>
      <c r="D18" s="54" t="s">
        <v>2104</v>
      </c>
      <c r="E18" s="6" t="s">
        <v>89</v>
      </c>
      <c r="F18" s="19">
        <v>1815884</v>
      </c>
      <c r="G18" s="24">
        <v>7672.11</v>
      </c>
      <c r="H18" s="24">
        <v>2.71</v>
      </c>
      <c r="I18" s="31"/>
      <c r="J18" s="31"/>
      <c r="K18" s="35"/>
    </row>
    <row r="19" spans="2:11" x14ac:dyDescent="0.35">
      <c r="B19" s="8" t="s">
        <v>955</v>
      </c>
      <c r="C19" s="57" t="s">
        <v>956</v>
      </c>
      <c r="D19" s="54" t="s">
        <v>957</v>
      </c>
      <c r="E19" s="6" t="s">
        <v>135</v>
      </c>
      <c r="F19" s="19">
        <v>97690</v>
      </c>
      <c r="G19" s="24">
        <v>7545.28</v>
      </c>
      <c r="H19" s="24">
        <v>2.67</v>
      </c>
      <c r="I19" s="31"/>
      <c r="J19" s="31"/>
      <c r="K19" s="35"/>
    </row>
    <row r="20" spans="2:11" x14ac:dyDescent="0.35">
      <c r="B20" s="8" t="s">
        <v>105</v>
      </c>
      <c r="C20" s="57" t="s">
        <v>106</v>
      </c>
      <c r="D20" s="54" t="s">
        <v>107</v>
      </c>
      <c r="E20" s="6" t="s">
        <v>71</v>
      </c>
      <c r="F20" s="19">
        <v>292911</v>
      </c>
      <c r="G20" s="24">
        <v>7199.46</v>
      </c>
      <c r="H20" s="24">
        <v>2.54</v>
      </c>
      <c r="I20" s="31"/>
      <c r="J20" s="31"/>
      <c r="K20" s="35"/>
    </row>
    <row r="21" spans="2:11" x14ac:dyDescent="0.35">
      <c r="B21" s="8" t="s">
        <v>2016</v>
      </c>
      <c r="C21" s="57" t="s">
        <v>685</v>
      </c>
      <c r="D21" s="54" t="s">
        <v>2017</v>
      </c>
      <c r="E21" s="6" t="s">
        <v>89</v>
      </c>
      <c r="F21" s="19">
        <v>1557750</v>
      </c>
      <c r="G21" s="24">
        <v>7007.54</v>
      </c>
      <c r="H21" s="24">
        <v>2.48</v>
      </c>
      <c r="I21" s="31"/>
      <c r="J21" s="31"/>
      <c r="K21" s="35"/>
    </row>
    <row r="22" spans="2:11" x14ac:dyDescent="0.35">
      <c r="B22" s="8" t="s">
        <v>79</v>
      </c>
      <c r="C22" s="57" t="s">
        <v>80</v>
      </c>
      <c r="D22" s="54" t="s">
        <v>81</v>
      </c>
      <c r="E22" s="6" t="s">
        <v>50</v>
      </c>
      <c r="F22" s="19">
        <v>115516</v>
      </c>
      <c r="G22" s="24">
        <v>6831.79</v>
      </c>
      <c r="H22" s="24">
        <v>2.41</v>
      </c>
      <c r="I22" s="31"/>
      <c r="J22" s="31"/>
      <c r="K22" s="35"/>
    </row>
    <row r="23" spans="2:11" x14ac:dyDescent="0.35">
      <c r="B23" s="8" t="s">
        <v>533</v>
      </c>
      <c r="C23" s="57" t="s">
        <v>534</v>
      </c>
      <c r="D23" s="54" t="s">
        <v>535</v>
      </c>
      <c r="E23" s="6" t="s">
        <v>135</v>
      </c>
      <c r="F23" s="19">
        <v>184725</v>
      </c>
      <c r="G23" s="24">
        <v>6769.52</v>
      </c>
      <c r="H23" s="24">
        <v>2.39</v>
      </c>
      <c r="I23" s="31"/>
      <c r="J23" s="31"/>
      <c r="K23" s="35"/>
    </row>
    <row r="24" spans="2:11" x14ac:dyDescent="0.35">
      <c r="B24" s="8" t="s">
        <v>86</v>
      </c>
      <c r="C24" s="57" t="s">
        <v>87</v>
      </c>
      <c r="D24" s="54" t="s">
        <v>88</v>
      </c>
      <c r="E24" s="6" t="s">
        <v>89</v>
      </c>
      <c r="F24" s="19">
        <v>521823</v>
      </c>
      <c r="G24" s="24">
        <v>6709.86</v>
      </c>
      <c r="H24" s="24">
        <v>2.37</v>
      </c>
      <c r="I24" s="31"/>
      <c r="J24" s="31"/>
      <c r="K24" s="35"/>
    </row>
    <row r="25" spans="2:11" x14ac:dyDescent="0.35">
      <c r="B25" s="8" t="s">
        <v>2139</v>
      </c>
      <c r="C25" s="57" t="s">
        <v>2140</v>
      </c>
      <c r="D25" s="54" t="s">
        <v>2141</v>
      </c>
      <c r="E25" s="6" t="s">
        <v>131</v>
      </c>
      <c r="F25" s="19">
        <v>110277</v>
      </c>
      <c r="G25" s="24">
        <v>6697.51</v>
      </c>
      <c r="H25" s="24">
        <v>2.37</v>
      </c>
      <c r="I25" s="31"/>
      <c r="J25" s="31"/>
      <c r="K25" s="35"/>
    </row>
    <row r="26" spans="2:11" x14ac:dyDescent="0.35">
      <c r="B26" s="8" t="s">
        <v>2747</v>
      </c>
      <c r="C26" s="57" t="s">
        <v>2748</v>
      </c>
      <c r="D26" s="54" t="s">
        <v>2749</v>
      </c>
      <c r="E26" s="6" t="s">
        <v>89</v>
      </c>
      <c r="F26" s="19">
        <v>53998</v>
      </c>
      <c r="G26" s="24">
        <v>6242.01</v>
      </c>
      <c r="H26" s="24">
        <v>2.21</v>
      </c>
      <c r="I26" s="31"/>
      <c r="J26" s="31"/>
      <c r="K26" s="35"/>
    </row>
    <row r="27" spans="2:11" x14ac:dyDescent="0.35">
      <c r="B27" s="8" t="s">
        <v>967</v>
      </c>
      <c r="C27" s="57" t="s">
        <v>968</v>
      </c>
      <c r="D27" s="54" t="s">
        <v>969</v>
      </c>
      <c r="E27" s="6" t="s">
        <v>78</v>
      </c>
      <c r="F27" s="19">
        <v>4678631</v>
      </c>
      <c r="G27" s="24">
        <v>6011.57</v>
      </c>
      <c r="H27" s="24">
        <v>2.12</v>
      </c>
      <c r="I27" s="31"/>
      <c r="J27" s="31"/>
      <c r="K27" s="35"/>
    </row>
    <row r="28" spans="2:11" x14ac:dyDescent="0.35">
      <c r="B28" s="8" t="s">
        <v>396</v>
      </c>
      <c r="C28" s="57" t="s">
        <v>397</v>
      </c>
      <c r="D28" s="54" t="s">
        <v>398</v>
      </c>
      <c r="E28" s="6" t="s">
        <v>344</v>
      </c>
      <c r="F28" s="19">
        <v>3372769</v>
      </c>
      <c r="G28" s="24">
        <v>5973.85</v>
      </c>
      <c r="H28" s="24">
        <v>2.11</v>
      </c>
      <c r="I28" s="31"/>
      <c r="J28" s="31"/>
      <c r="K28" s="35"/>
    </row>
    <row r="29" spans="2:11" x14ac:dyDescent="0.35">
      <c r="B29" s="8" t="s">
        <v>2095</v>
      </c>
      <c r="C29" s="57" t="s">
        <v>2096</v>
      </c>
      <c r="D29" s="54" t="s">
        <v>2097</v>
      </c>
      <c r="E29" s="6" t="s">
        <v>200</v>
      </c>
      <c r="F29" s="19">
        <v>800272</v>
      </c>
      <c r="G29" s="24">
        <v>5962.43</v>
      </c>
      <c r="H29" s="24">
        <v>2.11</v>
      </c>
      <c r="I29" s="31"/>
      <c r="J29" s="31"/>
      <c r="K29" s="35"/>
    </row>
    <row r="30" spans="2:11" x14ac:dyDescent="0.35">
      <c r="B30" s="8" t="s">
        <v>543</v>
      </c>
      <c r="C30" s="57" t="s">
        <v>544</v>
      </c>
      <c r="D30" s="54" t="s">
        <v>545</v>
      </c>
      <c r="E30" s="6" t="s">
        <v>85</v>
      </c>
      <c r="F30" s="19">
        <v>298338</v>
      </c>
      <c r="G30" s="24">
        <v>5544.61</v>
      </c>
      <c r="H30" s="24">
        <v>1.96</v>
      </c>
      <c r="I30" s="31"/>
      <c r="J30" s="31"/>
      <c r="K30" s="35"/>
    </row>
    <row r="31" spans="2:11" x14ac:dyDescent="0.35">
      <c r="B31" s="8" t="s">
        <v>2136</v>
      </c>
      <c r="C31" s="57" t="s">
        <v>2137</v>
      </c>
      <c r="D31" s="54" t="s">
        <v>2138</v>
      </c>
      <c r="E31" s="6" t="s">
        <v>312</v>
      </c>
      <c r="F31" s="19">
        <v>191997</v>
      </c>
      <c r="G31" s="24">
        <v>5513.58</v>
      </c>
      <c r="H31" s="24">
        <v>1.95</v>
      </c>
      <c r="I31" s="31"/>
      <c r="J31" s="31"/>
      <c r="K31" s="35"/>
    </row>
    <row r="32" spans="2:11" x14ac:dyDescent="0.35">
      <c r="B32" s="8" t="s">
        <v>263</v>
      </c>
      <c r="C32" s="57" t="s">
        <v>264</v>
      </c>
      <c r="D32" s="54" t="s">
        <v>265</v>
      </c>
      <c r="E32" s="6" t="s">
        <v>160</v>
      </c>
      <c r="F32" s="19">
        <v>470021</v>
      </c>
      <c r="G32" s="24">
        <v>5270.11</v>
      </c>
      <c r="H32" s="24">
        <v>1.86</v>
      </c>
      <c r="I32" s="31"/>
      <c r="J32" s="31"/>
      <c r="K32" s="35"/>
    </row>
    <row r="33" spans="2:11" x14ac:dyDescent="0.35">
      <c r="B33" s="8" t="s">
        <v>786</v>
      </c>
      <c r="C33" s="57" t="s">
        <v>787</v>
      </c>
      <c r="D33" s="54" t="s">
        <v>788</v>
      </c>
      <c r="E33" s="6" t="s">
        <v>250</v>
      </c>
      <c r="F33" s="19">
        <v>368325</v>
      </c>
      <c r="G33" s="24">
        <v>5244.95</v>
      </c>
      <c r="H33" s="24">
        <v>1.85</v>
      </c>
      <c r="I33" s="31"/>
      <c r="J33" s="31"/>
      <c r="K33" s="35"/>
    </row>
    <row r="34" spans="2:11" x14ac:dyDescent="0.35">
      <c r="B34" s="8" t="s">
        <v>498</v>
      </c>
      <c r="C34" s="57" t="s">
        <v>499</v>
      </c>
      <c r="D34" s="54" t="s">
        <v>500</v>
      </c>
      <c r="E34" s="6" t="s">
        <v>143</v>
      </c>
      <c r="F34" s="19">
        <v>3681493</v>
      </c>
      <c r="G34" s="24">
        <v>5200.4799999999996</v>
      </c>
      <c r="H34" s="24">
        <v>1.84</v>
      </c>
      <c r="I34" s="31"/>
      <c r="J34" s="31"/>
      <c r="K34" s="35"/>
    </row>
    <row r="35" spans="2:11" x14ac:dyDescent="0.35">
      <c r="B35" s="8" t="s">
        <v>2750</v>
      </c>
      <c r="C35" s="57" t="s">
        <v>2751</v>
      </c>
      <c r="D35" s="54" t="s">
        <v>2752</v>
      </c>
      <c r="E35" s="6" t="s">
        <v>119</v>
      </c>
      <c r="F35" s="19">
        <v>981686</v>
      </c>
      <c r="G35" s="24">
        <v>5038.01</v>
      </c>
      <c r="H35" s="24">
        <v>1.78</v>
      </c>
      <c r="I35" s="31"/>
      <c r="J35" s="31"/>
      <c r="K35" s="35"/>
    </row>
    <row r="36" spans="2:11" x14ac:dyDescent="0.35">
      <c r="B36" s="8" t="s">
        <v>2111</v>
      </c>
      <c r="C36" s="57" t="s">
        <v>1315</v>
      </c>
      <c r="D36" s="54" t="s">
        <v>2112</v>
      </c>
      <c r="E36" s="6" t="s">
        <v>43</v>
      </c>
      <c r="F36" s="19">
        <v>2326415</v>
      </c>
      <c r="G36" s="24">
        <v>4964.34</v>
      </c>
      <c r="H36" s="24">
        <v>1.75</v>
      </c>
      <c r="I36" s="31"/>
      <c r="J36" s="31"/>
      <c r="K36" s="35"/>
    </row>
    <row r="37" spans="2:11" x14ac:dyDescent="0.35">
      <c r="B37" s="8" t="s">
        <v>2119</v>
      </c>
      <c r="C37" s="57" t="s">
        <v>2120</v>
      </c>
      <c r="D37" s="54" t="s">
        <v>2121</v>
      </c>
      <c r="E37" s="6" t="s">
        <v>150</v>
      </c>
      <c r="F37" s="19">
        <v>315703</v>
      </c>
      <c r="G37" s="24">
        <v>4944.54</v>
      </c>
      <c r="H37" s="24">
        <v>1.75</v>
      </c>
      <c r="I37" s="31"/>
      <c r="J37" s="31"/>
      <c r="K37" s="35"/>
    </row>
    <row r="38" spans="2:11" x14ac:dyDescent="0.35">
      <c r="B38" s="8" t="s">
        <v>222</v>
      </c>
      <c r="C38" s="57" t="s">
        <v>223</v>
      </c>
      <c r="D38" s="54" t="s">
        <v>224</v>
      </c>
      <c r="E38" s="6" t="s">
        <v>67</v>
      </c>
      <c r="F38" s="19">
        <v>16792</v>
      </c>
      <c r="G38" s="24">
        <v>4667.49</v>
      </c>
      <c r="H38" s="24">
        <v>1.65</v>
      </c>
      <c r="I38" s="31"/>
      <c r="J38" s="31"/>
      <c r="K38" s="35"/>
    </row>
    <row r="39" spans="2:11" x14ac:dyDescent="0.35">
      <c r="B39" s="8" t="s">
        <v>430</v>
      </c>
      <c r="C39" s="57" t="s">
        <v>431</v>
      </c>
      <c r="D39" s="54" t="s">
        <v>432</v>
      </c>
      <c r="E39" s="6" t="s">
        <v>43</v>
      </c>
      <c r="F39" s="19">
        <v>4300054</v>
      </c>
      <c r="G39" s="24">
        <v>4351.6499999999996</v>
      </c>
      <c r="H39" s="24">
        <v>1.54</v>
      </c>
      <c r="I39" s="31"/>
      <c r="J39" s="31"/>
      <c r="K39" s="35"/>
    </row>
    <row r="40" spans="2:11" x14ac:dyDescent="0.35">
      <c r="B40" s="8" t="s">
        <v>1976</v>
      </c>
      <c r="C40" s="57" t="s">
        <v>1977</v>
      </c>
      <c r="D40" s="54" t="s">
        <v>1978</v>
      </c>
      <c r="E40" s="6" t="s">
        <v>67</v>
      </c>
      <c r="F40" s="19">
        <v>838062</v>
      </c>
      <c r="G40" s="24">
        <v>4297.58</v>
      </c>
      <c r="H40" s="24">
        <v>1.52</v>
      </c>
      <c r="I40" s="31"/>
      <c r="J40" s="31"/>
      <c r="K40" s="35"/>
    </row>
    <row r="41" spans="2:11" x14ac:dyDescent="0.35">
      <c r="B41" s="8" t="s">
        <v>2188</v>
      </c>
      <c r="C41" s="57" t="s">
        <v>2189</v>
      </c>
      <c r="D41" s="54" t="s">
        <v>2190</v>
      </c>
      <c r="E41" s="6" t="s">
        <v>200</v>
      </c>
      <c r="F41" s="19">
        <v>347694</v>
      </c>
      <c r="G41" s="24">
        <v>4187.97</v>
      </c>
      <c r="H41" s="24">
        <v>1.48</v>
      </c>
      <c r="I41" s="31"/>
      <c r="J41" s="31"/>
      <c r="K41" s="35"/>
    </row>
    <row r="42" spans="2:11" x14ac:dyDescent="0.35">
      <c r="B42" s="8" t="s">
        <v>2125</v>
      </c>
      <c r="C42" s="57" t="s">
        <v>769</v>
      </c>
      <c r="D42" s="54" t="s">
        <v>2126</v>
      </c>
      <c r="E42" s="6" t="s">
        <v>43</v>
      </c>
      <c r="F42" s="19">
        <v>4204519</v>
      </c>
      <c r="G42" s="24">
        <v>3921.55</v>
      </c>
      <c r="H42" s="24">
        <v>1.39</v>
      </c>
      <c r="I42" s="31"/>
      <c r="J42" s="31"/>
      <c r="K42" s="35"/>
    </row>
    <row r="43" spans="2:11" x14ac:dyDescent="0.35">
      <c r="B43" s="8" t="s">
        <v>943</v>
      </c>
      <c r="C43" s="57" t="s">
        <v>944</v>
      </c>
      <c r="D43" s="54" t="s">
        <v>945</v>
      </c>
      <c r="E43" s="6" t="s">
        <v>160</v>
      </c>
      <c r="F43" s="19">
        <v>737422</v>
      </c>
      <c r="G43" s="24">
        <v>3907.23</v>
      </c>
      <c r="H43" s="24">
        <v>1.38</v>
      </c>
      <c r="I43" s="31"/>
      <c r="J43" s="31"/>
      <c r="K43" s="35"/>
    </row>
    <row r="44" spans="2:11" x14ac:dyDescent="0.35">
      <c r="B44" s="8" t="s">
        <v>128</v>
      </c>
      <c r="C44" s="57" t="s">
        <v>129</v>
      </c>
      <c r="D44" s="54" t="s">
        <v>130</v>
      </c>
      <c r="E44" s="6" t="s">
        <v>131</v>
      </c>
      <c r="F44" s="19">
        <v>65399</v>
      </c>
      <c r="G44" s="24">
        <v>3841.96</v>
      </c>
      <c r="H44" s="24">
        <v>1.36</v>
      </c>
      <c r="I44" s="31"/>
      <c r="J44" s="31"/>
      <c r="K44" s="35"/>
    </row>
    <row r="45" spans="2:11" x14ac:dyDescent="0.35">
      <c r="B45" s="8" t="s">
        <v>908</v>
      </c>
      <c r="C45" s="57" t="s">
        <v>909</v>
      </c>
      <c r="D45" s="54" t="s">
        <v>910</v>
      </c>
      <c r="E45" s="6" t="s">
        <v>100</v>
      </c>
      <c r="F45" s="19">
        <v>117269</v>
      </c>
      <c r="G45" s="24">
        <v>3833.64</v>
      </c>
      <c r="H45" s="24">
        <v>1.36</v>
      </c>
      <c r="I45" s="31"/>
      <c r="J45" s="31"/>
      <c r="K45" s="35"/>
    </row>
    <row r="46" spans="2:11" x14ac:dyDescent="0.35">
      <c r="B46" s="8" t="s">
        <v>2250</v>
      </c>
      <c r="C46" s="57" t="s">
        <v>2251</v>
      </c>
      <c r="D46" s="54" t="s">
        <v>2252</v>
      </c>
      <c r="E46" s="6" t="s">
        <v>119</v>
      </c>
      <c r="F46" s="19">
        <v>382278</v>
      </c>
      <c r="G46" s="24">
        <v>3813.41</v>
      </c>
      <c r="H46" s="24">
        <v>1.35</v>
      </c>
      <c r="I46" s="31"/>
      <c r="J46" s="31"/>
      <c r="K46" s="35"/>
    </row>
    <row r="47" spans="2:11" x14ac:dyDescent="0.35">
      <c r="B47" s="8" t="s">
        <v>234</v>
      </c>
      <c r="C47" s="57" t="s">
        <v>235</v>
      </c>
      <c r="D47" s="54" t="s">
        <v>236</v>
      </c>
      <c r="E47" s="6" t="s">
        <v>196</v>
      </c>
      <c r="F47" s="19">
        <v>473853</v>
      </c>
      <c r="G47" s="24">
        <v>3750.78</v>
      </c>
      <c r="H47" s="24">
        <v>1.33</v>
      </c>
      <c r="I47" s="31"/>
      <c r="J47" s="31"/>
      <c r="K47" s="35"/>
    </row>
    <row r="48" spans="2:11" x14ac:dyDescent="0.35">
      <c r="B48" s="8" t="s">
        <v>2168</v>
      </c>
      <c r="C48" s="57" t="s">
        <v>2169</v>
      </c>
      <c r="D48" s="54" t="s">
        <v>2170</v>
      </c>
      <c r="E48" s="6" t="s">
        <v>119</v>
      </c>
      <c r="F48" s="19">
        <v>666437</v>
      </c>
      <c r="G48" s="24">
        <v>3389.5</v>
      </c>
      <c r="H48" s="24">
        <v>1.2</v>
      </c>
      <c r="I48" s="31"/>
      <c r="J48" s="31"/>
      <c r="K48" s="35"/>
    </row>
    <row r="49" spans="2:11" x14ac:dyDescent="0.35">
      <c r="B49" s="8" t="s">
        <v>2212</v>
      </c>
      <c r="C49" s="57" t="s">
        <v>2213</v>
      </c>
      <c r="D49" s="54" t="s">
        <v>2214</v>
      </c>
      <c r="E49" s="6" t="s">
        <v>119</v>
      </c>
      <c r="F49" s="19">
        <v>451416</v>
      </c>
      <c r="G49" s="24">
        <v>3378.17</v>
      </c>
      <c r="H49" s="24">
        <v>1.19</v>
      </c>
      <c r="I49" s="31"/>
      <c r="J49" s="31"/>
      <c r="K49" s="35"/>
    </row>
    <row r="50" spans="2:11" x14ac:dyDescent="0.35">
      <c r="B50" s="8" t="s">
        <v>2753</v>
      </c>
      <c r="C50" s="57" t="s">
        <v>1217</v>
      </c>
      <c r="D50" s="54" t="s">
        <v>2754</v>
      </c>
      <c r="E50" s="6" t="s">
        <v>89</v>
      </c>
      <c r="F50" s="19">
        <v>2228605</v>
      </c>
      <c r="G50" s="24">
        <v>3363.86</v>
      </c>
      <c r="H50" s="24">
        <v>1.19</v>
      </c>
      <c r="I50" s="31"/>
      <c r="J50" s="31"/>
      <c r="K50" s="35"/>
    </row>
    <row r="51" spans="2:11" x14ac:dyDescent="0.35">
      <c r="B51" s="8" t="s">
        <v>2157</v>
      </c>
      <c r="C51" s="57" t="s">
        <v>2158</v>
      </c>
      <c r="D51" s="54" t="s">
        <v>2159</v>
      </c>
      <c r="E51" s="6" t="s">
        <v>131</v>
      </c>
      <c r="F51" s="19">
        <v>1603016</v>
      </c>
      <c r="G51" s="24">
        <v>3335.72</v>
      </c>
      <c r="H51" s="24">
        <v>1.18</v>
      </c>
      <c r="I51" s="31"/>
      <c r="J51" s="31"/>
      <c r="K51" s="35"/>
    </row>
    <row r="52" spans="2:11" x14ac:dyDescent="0.35">
      <c r="B52" s="8" t="s">
        <v>989</v>
      </c>
      <c r="C52" s="57" t="s">
        <v>990</v>
      </c>
      <c r="D52" s="54" t="s">
        <v>991</v>
      </c>
      <c r="E52" s="6" t="s">
        <v>119</v>
      </c>
      <c r="F52" s="19">
        <v>3946787</v>
      </c>
      <c r="G52" s="24">
        <v>3179.14</v>
      </c>
      <c r="H52" s="24">
        <v>1.1200000000000001</v>
      </c>
      <c r="I52" s="31"/>
      <c r="J52" s="31"/>
      <c r="K52" s="35"/>
    </row>
    <row r="53" spans="2:11" x14ac:dyDescent="0.35">
      <c r="B53" s="8" t="s">
        <v>2227</v>
      </c>
      <c r="C53" s="57" t="s">
        <v>573</v>
      </c>
      <c r="D53" s="54" t="s">
        <v>2228</v>
      </c>
      <c r="E53" s="6" t="s">
        <v>143</v>
      </c>
      <c r="F53" s="19">
        <v>10817</v>
      </c>
      <c r="G53" s="24">
        <v>3107.63</v>
      </c>
      <c r="H53" s="24">
        <v>1.1000000000000001</v>
      </c>
      <c r="I53" s="31"/>
      <c r="J53" s="31"/>
      <c r="K53" s="35"/>
    </row>
    <row r="54" spans="2:11" x14ac:dyDescent="0.35">
      <c r="B54" s="8" t="s">
        <v>2163</v>
      </c>
      <c r="C54" s="57" t="s">
        <v>2164</v>
      </c>
      <c r="D54" s="54" t="s">
        <v>2165</v>
      </c>
      <c r="E54" s="6" t="s">
        <v>123</v>
      </c>
      <c r="F54" s="19">
        <v>376199</v>
      </c>
      <c r="G54" s="24">
        <v>3093.48</v>
      </c>
      <c r="H54" s="24">
        <v>1.0900000000000001</v>
      </c>
      <c r="I54" s="31"/>
      <c r="J54" s="31"/>
      <c r="K54" s="35"/>
    </row>
    <row r="55" spans="2:11" x14ac:dyDescent="0.35">
      <c r="B55" s="8" t="s">
        <v>2215</v>
      </c>
      <c r="C55" s="57" t="s">
        <v>2216</v>
      </c>
      <c r="D55" s="54" t="s">
        <v>2217</v>
      </c>
      <c r="E55" s="6" t="s">
        <v>100</v>
      </c>
      <c r="F55" s="19">
        <v>312137</v>
      </c>
      <c r="G55" s="24">
        <v>3028.51</v>
      </c>
      <c r="H55" s="24">
        <v>1.07</v>
      </c>
      <c r="I55" s="31"/>
      <c r="J55" s="31"/>
      <c r="K55" s="35"/>
    </row>
    <row r="56" spans="2:11" x14ac:dyDescent="0.35">
      <c r="B56" s="8" t="s">
        <v>406</v>
      </c>
      <c r="C56" s="57" t="s">
        <v>407</v>
      </c>
      <c r="D56" s="54" t="s">
        <v>408</v>
      </c>
      <c r="E56" s="6" t="s">
        <v>85</v>
      </c>
      <c r="F56" s="19">
        <v>487014</v>
      </c>
      <c r="G56" s="24">
        <v>3000.01</v>
      </c>
      <c r="H56" s="24">
        <v>1.06</v>
      </c>
      <c r="I56" s="31"/>
      <c r="J56" s="31"/>
      <c r="K56" s="35"/>
    </row>
    <row r="57" spans="2:11" x14ac:dyDescent="0.35">
      <c r="B57" s="8" t="s">
        <v>2259</v>
      </c>
      <c r="C57" s="57" t="s">
        <v>722</v>
      </c>
      <c r="D57" s="54" t="s">
        <v>2260</v>
      </c>
      <c r="E57" s="6" t="s">
        <v>43</v>
      </c>
      <c r="F57" s="19">
        <v>2409735</v>
      </c>
      <c r="G57" s="24">
        <v>2783</v>
      </c>
      <c r="H57" s="24">
        <v>0.98</v>
      </c>
      <c r="I57" s="31"/>
      <c r="J57" s="31"/>
      <c r="K57" s="35"/>
    </row>
    <row r="58" spans="2:11" x14ac:dyDescent="0.35">
      <c r="B58" s="8" t="s">
        <v>440</v>
      </c>
      <c r="C58" s="57" t="s">
        <v>441</v>
      </c>
      <c r="D58" s="54" t="s">
        <v>442</v>
      </c>
      <c r="E58" s="6" t="s">
        <v>85</v>
      </c>
      <c r="F58" s="19">
        <v>276846</v>
      </c>
      <c r="G58" s="24">
        <v>2340.59</v>
      </c>
      <c r="H58" s="24">
        <v>0.83</v>
      </c>
      <c r="I58" s="31"/>
      <c r="J58" s="31"/>
      <c r="K58" s="35"/>
    </row>
    <row r="59" spans="2:11" x14ac:dyDescent="0.35">
      <c r="B59" s="8" t="s">
        <v>2755</v>
      </c>
      <c r="C59" s="57" t="s">
        <v>2756</v>
      </c>
      <c r="D59" s="54" t="s">
        <v>2757</v>
      </c>
      <c r="E59" s="6" t="s">
        <v>344</v>
      </c>
      <c r="F59" s="19">
        <v>345814</v>
      </c>
      <c r="G59" s="24">
        <v>2223.9299999999998</v>
      </c>
      <c r="H59" s="24">
        <v>0.79</v>
      </c>
      <c r="I59" s="31"/>
      <c r="J59" s="31"/>
      <c r="K59" s="35"/>
    </row>
    <row r="60" spans="2:11" x14ac:dyDescent="0.35">
      <c r="C60" s="58" t="s">
        <v>171</v>
      </c>
      <c r="D60" s="54"/>
      <c r="E60" s="6"/>
      <c r="F60" s="19"/>
      <c r="G60" s="25">
        <v>282908.21999999997</v>
      </c>
      <c r="H60" s="25">
        <v>99.99</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283.12</v>
      </c>
      <c r="H102" s="24">
        <v>0.1</v>
      </c>
      <c r="I102" s="31"/>
      <c r="J102" s="31"/>
      <c r="K102" s="35"/>
    </row>
    <row r="103" spans="1:54" x14ac:dyDescent="0.35">
      <c r="C103" s="58" t="s">
        <v>171</v>
      </c>
      <c r="D103" s="54"/>
      <c r="E103" s="6"/>
      <c r="F103" s="19"/>
      <c r="G103" s="25">
        <v>283.12</v>
      </c>
      <c r="H103" s="25">
        <v>0.1</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-276.74</v>
      </c>
      <c r="H107" s="24">
        <v>-9.0000000000000011E-2</v>
      </c>
      <c r="I107" s="31"/>
      <c r="J107" s="31"/>
      <c r="K107" s="35"/>
    </row>
    <row r="108" spans="1:54" x14ac:dyDescent="0.35">
      <c r="C108" s="58" t="s">
        <v>171</v>
      </c>
      <c r="D108" s="54"/>
      <c r="E108" s="6"/>
      <c r="F108" s="19"/>
      <c r="G108" s="25">
        <v>-276.74</v>
      </c>
      <c r="H108" s="25">
        <v>-9.0000000000000011E-2</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282914.59999999998</v>
      </c>
      <c r="H110" s="26">
        <v>99.999999999999986</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5042</v>
      </c>
    </row>
  </sheetData>
  <mergeCells count="1">
    <mergeCell ref="C117:K117"/>
  </mergeCells>
  <hyperlinks>
    <hyperlink ref="J2" location="'Index'!A1" display="'Index'!A1" xr:uid="{409BEA5A-9084-4481-9144-0EA7E46B792F}"/>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F7A97-F182-4FAF-B203-4D829EF5BCE0}">
  <sheetPr codeName="Sheet1"/>
  <dimension ref="A1:IV83"/>
  <sheetViews>
    <sheetView showGridLines="0" zoomScale="90" zoomScaleNormal="90" workbookViewId="0">
      <pane ySplit="6" topLeftCell="A7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2758</v>
      </c>
      <c r="J2" s="38" t="s">
        <v>4662</v>
      </c>
    </row>
    <row r="3" spans="1:54" ht="16" x14ac:dyDescent="0.4">
      <c r="C3" s="1" t="s">
        <v>28</v>
      </c>
      <c r="D3" s="21" t="s">
        <v>2759</v>
      </c>
      <c r="F3" s="71" t="s">
        <v>4951</v>
      </c>
      <c r="G3" s="13" t="s">
        <v>4586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6507671</v>
      </c>
      <c r="G10" s="24">
        <v>110549.06</v>
      </c>
      <c r="H10" s="24">
        <v>27.62</v>
      </c>
      <c r="I10" s="31"/>
      <c r="J10" s="31"/>
      <c r="K10" s="35"/>
    </row>
    <row r="11" spans="1:54" x14ac:dyDescent="0.35">
      <c r="B11" s="8" t="s">
        <v>44</v>
      </c>
      <c r="C11" s="57" t="s">
        <v>45</v>
      </c>
      <c r="D11" s="54" t="s">
        <v>46</v>
      </c>
      <c r="E11" s="6" t="s">
        <v>43</v>
      </c>
      <c r="F11" s="19">
        <v>8001329</v>
      </c>
      <c r="G11" s="24">
        <v>100240.65</v>
      </c>
      <c r="H11" s="24">
        <v>25.05</v>
      </c>
      <c r="I11" s="31"/>
      <c r="J11" s="31"/>
      <c r="K11" s="35"/>
    </row>
    <row r="12" spans="1:54" x14ac:dyDescent="0.35">
      <c r="B12" s="8" t="s">
        <v>61</v>
      </c>
      <c r="C12" s="57" t="s">
        <v>62</v>
      </c>
      <c r="D12" s="54" t="s">
        <v>63</v>
      </c>
      <c r="E12" s="6" t="s">
        <v>43</v>
      </c>
      <c r="F12" s="19">
        <v>2022746</v>
      </c>
      <c r="G12" s="24">
        <v>38458.47</v>
      </c>
      <c r="H12" s="24">
        <v>9.61</v>
      </c>
      <c r="I12" s="31"/>
      <c r="J12" s="31"/>
      <c r="K12" s="35"/>
    </row>
    <row r="13" spans="1:54" x14ac:dyDescent="0.35">
      <c r="B13" s="8" t="s">
        <v>72</v>
      </c>
      <c r="C13" s="57" t="s">
        <v>73</v>
      </c>
      <c r="D13" s="54" t="s">
        <v>74</v>
      </c>
      <c r="E13" s="6" t="s">
        <v>43</v>
      </c>
      <c r="F13" s="19">
        <v>4363925</v>
      </c>
      <c r="G13" s="24">
        <v>33728.78</v>
      </c>
      <c r="H13" s="24">
        <v>8.43</v>
      </c>
      <c r="I13" s="31"/>
      <c r="J13" s="31"/>
      <c r="K13" s="35"/>
    </row>
    <row r="14" spans="1:54" x14ac:dyDescent="0.35">
      <c r="B14" s="8" t="s">
        <v>58</v>
      </c>
      <c r="C14" s="57" t="s">
        <v>59</v>
      </c>
      <c r="D14" s="54" t="s">
        <v>60</v>
      </c>
      <c r="E14" s="6" t="s">
        <v>43</v>
      </c>
      <c r="F14" s="19">
        <v>3292904</v>
      </c>
      <c r="G14" s="24">
        <v>32471.33</v>
      </c>
      <c r="H14" s="24">
        <v>8.11</v>
      </c>
      <c r="I14" s="31"/>
      <c r="J14" s="31"/>
      <c r="K14" s="35"/>
    </row>
    <row r="15" spans="1:54" x14ac:dyDescent="0.35">
      <c r="B15" s="8" t="s">
        <v>949</v>
      </c>
      <c r="C15" s="57" t="s">
        <v>950</v>
      </c>
      <c r="D15" s="54" t="s">
        <v>951</v>
      </c>
      <c r="E15" s="6" t="s">
        <v>43</v>
      </c>
      <c r="F15" s="19">
        <v>1929186</v>
      </c>
      <c r="G15" s="24">
        <v>19122.09</v>
      </c>
      <c r="H15" s="24">
        <v>4.78</v>
      </c>
      <c r="I15" s="31"/>
      <c r="J15" s="31"/>
      <c r="K15" s="35"/>
    </row>
    <row r="16" spans="1:54" x14ac:dyDescent="0.35">
      <c r="B16" s="8" t="s">
        <v>1922</v>
      </c>
      <c r="C16" s="57" t="s">
        <v>1613</v>
      </c>
      <c r="D16" s="54" t="s">
        <v>1923</v>
      </c>
      <c r="E16" s="6" t="s">
        <v>43</v>
      </c>
      <c r="F16" s="19">
        <v>7146806</v>
      </c>
      <c r="G16" s="24">
        <v>13379.54</v>
      </c>
      <c r="H16" s="24">
        <v>3.34</v>
      </c>
      <c r="I16" s="31"/>
      <c r="J16" s="31"/>
      <c r="K16" s="35"/>
    </row>
    <row r="17" spans="2:11" x14ac:dyDescent="0.35">
      <c r="B17" s="8" t="s">
        <v>2111</v>
      </c>
      <c r="C17" s="57" t="s">
        <v>1315</v>
      </c>
      <c r="D17" s="54" t="s">
        <v>2112</v>
      </c>
      <c r="E17" s="6" t="s">
        <v>43</v>
      </c>
      <c r="F17" s="19">
        <v>5440583</v>
      </c>
      <c r="G17" s="24">
        <v>11609.66</v>
      </c>
      <c r="H17" s="24">
        <v>2.9</v>
      </c>
      <c r="I17" s="31"/>
      <c r="J17" s="31"/>
      <c r="K17" s="35"/>
    </row>
    <row r="18" spans="2:11" x14ac:dyDescent="0.35">
      <c r="B18" s="8" t="s">
        <v>2127</v>
      </c>
      <c r="C18" s="57" t="s">
        <v>2128</v>
      </c>
      <c r="D18" s="54" t="s">
        <v>2129</v>
      </c>
      <c r="E18" s="6" t="s">
        <v>43</v>
      </c>
      <c r="F18" s="19">
        <v>18075947</v>
      </c>
      <c r="G18" s="24">
        <v>11431.23</v>
      </c>
      <c r="H18" s="24">
        <v>2.86</v>
      </c>
      <c r="I18" s="31"/>
      <c r="J18" s="31"/>
      <c r="K18" s="35"/>
    </row>
    <row r="19" spans="2:11" x14ac:dyDescent="0.35">
      <c r="B19" s="8" t="s">
        <v>430</v>
      </c>
      <c r="C19" s="57" t="s">
        <v>431</v>
      </c>
      <c r="D19" s="54" t="s">
        <v>432</v>
      </c>
      <c r="E19" s="6" t="s">
        <v>43</v>
      </c>
      <c r="F19" s="19">
        <v>10056148</v>
      </c>
      <c r="G19" s="24">
        <v>10176.82</v>
      </c>
      <c r="H19" s="24">
        <v>2.54</v>
      </c>
      <c r="I19" s="31"/>
      <c r="J19" s="31"/>
      <c r="K19" s="35"/>
    </row>
    <row r="20" spans="2:11" x14ac:dyDescent="0.35">
      <c r="B20" s="8" t="s">
        <v>555</v>
      </c>
      <c r="C20" s="57" t="s">
        <v>556</v>
      </c>
      <c r="D20" s="54" t="s">
        <v>557</v>
      </c>
      <c r="E20" s="6" t="s">
        <v>43</v>
      </c>
      <c r="F20" s="19">
        <v>1636302</v>
      </c>
      <c r="G20" s="24">
        <v>9833.36</v>
      </c>
      <c r="H20" s="24">
        <v>2.46</v>
      </c>
      <c r="I20" s="31"/>
      <c r="J20" s="31"/>
      <c r="K20" s="35"/>
    </row>
    <row r="21" spans="2:11" x14ac:dyDescent="0.35">
      <c r="B21" s="8" t="s">
        <v>2125</v>
      </c>
      <c r="C21" s="57" t="s">
        <v>769</v>
      </c>
      <c r="D21" s="54" t="s">
        <v>2126</v>
      </c>
      <c r="E21" s="6" t="s">
        <v>43</v>
      </c>
      <c r="F21" s="19">
        <v>9832741</v>
      </c>
      <c r="G21" s="24">
        <v>9171</v>
      </c>
      <c r="H21" s="24">
        <v>2.29</v>
      </c>
      <c r="I21" s="31"/>
      <c r="J21" s="31"/>
      <c r="K21" s="35"/>
    </row>
    <row r="22" spans="2:11" x14ac:dyDescent="0.35">
      <c r="C22" s="58" t="s">
        <v>171</v>
      </c>
      <c r="D22" s="54"/>
      <c r="E22" s="6"/>
      <c r="F22" s="19"/>
      <c r="G22" s="25">
        <v>400171.99</v>
      </c>
      <c r="H22" s="25">
        <v>99.99</v>
      </c>
      <c r="I22" s="31"/>
      <c r="J22" s="31"/>
      <c r="K22" s="35"/>
    </row>
    <row r="23" spans="2:11" x14ac:dyDescent="0.35">
      <c r="C23" s="57"/>
      <c r="D23" s="54"/>
      <c r="E23" s="6"/>
      <c r="F23" s="19"/>
      <c r="G23" s="24"/>
      <c r="H23" s="24"/>
      <c r="I23" s="31"/>
      <c r="J23" s="31"/>
      <c r="K23" s="35"/>
    </row>
    <row r="24" spans="2:11" x14ac:dyDescent="0.35">
      <c r="C24" s="58" t="s">
        <v>3</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4</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8" t="s">
        <v>5</v>
      </c>
      <c r="D28" s="54"/>
      <c r="E28" s="6"/>
      <c r="F28" s="19"/>
      <c r="G28" s="24"/>
      <c r="H28" s="24"/>
      <c r="I28" s="31"/>
      <c r="J28" s="31"/>
      <c r="K28" s="35"/>
    </row>
    <row r="29" spans="2:11" x14ac:dyDescent="0.35">
      <c r="C29" s="57"/>
      <c r="D29" s="54"/>
      <c r="E29" s="6"/>
      <c r="F29" s="19"/>
      <c r="G29" s="24"/>
      <c r="H29" s="24"/>
      <c r="I29" s="31"/>
      <c r="J29" s="31"/>
      <c r="K29" s="35"/>
    </row>
    <row r="30" spans="2:11" x14ac:dyDescent="0.35">
      <c r="C30" s="58" t="s">
        <v>6</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7</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8</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9</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10</v>
      </c>
      <c r="D38" s="54"/>
      <c r="E38" s="6"/>
      <c r="F38" s="19"/>
      <c r="G38" s="24" t="s">
        <v>2</v>
      </c>
      <c r="H38" s="24" t="s">
        <v>2</v>
      </c>
      <c r="I38" s="31"/>
      <c r="J38" s="31"/>
      <c r="K38" s="35"/>
    </row>
    <row r="39" spans="3:11" x14ac:dyDescent="0.35">
      <c r="C39" s="57"/>
      <c r="D39" s="54"/>
      <c r="E39" s="6"/>
      <c r="F39" s="19"/>
      <c r="G39" s="24"/>
      <c r="H39" s="24"/>
      <c r="I39" s="31"/>
      <c r="J39" s="31"/>
      <c r="K39" s="35"/>
    </row>
    <row r="40" spans="3:11" x14ac:dyDescent="0.35">
      <c r="C40" s="58" t="s">
        <v>11</v>
      </c>
      <c r="D40" s="54"/>
      <c r="E40" s="6"/>
      <c r="F40" s="19"/>
      <c r="G40" s="24"/>
      <c r="H40" s="24"/>
      <c r="I40" s="31"/>
      <c r="J40" s="31"/>
      <c r="K40" s="35"/>
    </row>
    <row r="41" spans="3:11" x14ac:dyDescent="0.35">
      <c r="C41" s="57"/>
      <c r="D41" s="54"/>
      <c r="E41" s="6"/>
      <c r="F41" s="19"/>
      <c r="G41" s="24"/>
      <c r="H41" s="24"/>
      <c r="I41" s="31"/>
      <c r="J41" s="31"/>
      <c r="K41" s="35"/>
    </row>
    <row r="42" spans="3:11" x14ac:dyDescent="0.35">
      <c r="C42" s="58" t="s">
        <v>13</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14</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15</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17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179.11</v>
      </c>
      <c r="H64" s="24">
        <v>0.04</v>
      </c>
      <c r="I64" s="31"/>
      <c r="J64" s="31"/>
      <c r="K64" s="35"/>
    </row>
    <row r="65" spans="1:54" x14ac:dyDescent="0.35">
      <c r="C65" s="58" t="s">
        <v>171</v>
      </c>
      <c r="D65" s="54"/>
      <c r="E65" s="6"/>
      <c r="F65" s="19"/>
      <c r="G65" s="25">
        <v>179.11</v>
      </c>
      <c r="H65" s="25">
        <v>0.04</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4922</v>
      </c>
      <c r="D68" s="54"/>
      <c r="E68" s="6"/>
      <c r="F68" s="19"/>
      <c r="G68" s="24" t="s">
        <v>2</v>
      </c>
      <c r="H68" s="24" t="s">
        <v>2</v>
      </c>
      <c r="I68" s="31"/>
      <c r="J68" s="31"/>
      <c r="K68" s="35"/>
      <c r="L68" s="3"/>
      <c r="AI68" s="3"/>
      <c r="AV68" s="3"/>
      <c r="AX68" s="3"/>
      <c r="BB68" s="3"/>
    </row>
    <row r="69" spans="1:54" x14ac:dyDescent="0.35">
      <c r="B69" s="8"/>
      <c r="C69" s="57" t="s">
        <v>188</v>
      </c>
      <c r="D69" s="54"/>
      <c r="E69" s="6"/>
      <c r="F69" s="19"/>
      <c r="G69" s="24">
        <v>-171.29</v>
      </c>
      <c r="H69" s="24">
        <v>-0.03</v>
      </c>
      <c r="I69" s="31"/>
      <c r="J69" s="31"/>
      <c r="K69" s="35"/>
    </row>
    <row r="70" spans="1:54" x14ac:dyDescent="0.35">
      <c r="C70" s="58" t="s">
        <v>171</v>
      </c>
      <c r="D70" s="54"/>
      <c r="E70" s="6"/>
      <c r="F70" s="19"/>
      <c r="G70" s="25">
        <v>-171.29</v>
      </c>
      <c r="H70" s="25">
        <v>-0.03</v>
      </c>
      <c r="I70" s="31"/>
      <c r="J70" s="31"/>
      <c r="K70" s="35"/>
    </row>
    <row r="71" spans="1:54" x14ac:dyDescent="0.35">
      <c r="C71" s="57"/>
      <c r="D71" s="54"/>
      <c r="E71" s="6"/>
      <c r="F71" s="19"/>
      <c r="G71" s="24"/>
      <c r="H71" s="24"/>
      <c r="I71" s="31"/>
      <c r="J71" s="31"/>
      <c r="K71" s="35"/>
    </row>
    <row r="72" spans="1:54" x14ac:dyDescent="0.35">
      <c r="C72" s="60" t="s">
        <v>189</v>
      </c>
      <c r="D72" s="55"/>
      <c r="E72" s="5"/>
      <c r="F72" s="20"/>
      <c r="G72" s="26">
        <v>400179.81</v>
      </c>
      <c r="H72" s="26">
        <v>100</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1" t="s">
        <v>194</v>
      </c>
      <c r="D79" s="82"/>
      <c r="E79" s="82"/>
      <c r="F79" s="82"/>
      <c r="G79" s="82"/>
      <c r="H79" s="82"/>
      <c r="I79" s="82"/>
      <c r="J79" s="82"/>
      <c r="K79" s="82"/>
    </row>
    <row r="80" spans="1:54" x14ac:dyDescent="0.35">
      <c r="C80" s="2" t="s">
        <v>195</v>
      </c>
    </row>
    <row r="82" spans="3:6" x14ac:dyDescent="0.35">
      <c r="C82" s="78" t="s">
        <v>5006</v>
      </c>
      <c r="E82" s="78" t="s">
        <v>5007</v>
      </c>
      <c r="F82" s="79"/>
    </row>
    <row r="83" spans="3:6" x14ac:dyDescent="0.35">
      <c r="E83" s="2" t="s">
        <v>5043</v>
      </c>
    </row>
  </sheetData>
  <mergeCells count="1">
    <mergeCell ref="C79:K79"/>
  </mergeCells>
  <hyperlinks>
    <hyperlink ref="J2" location="'Index'!A1" display="'Index'!A1" xr:uid="{8A866E5E-7EBF-44F0-85F3-8E04E2E3ECB5}"/>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02EE1-65BC-44D3-80A1-BF3922F13AFA}">
  <sheetPr codeName="Sheet1"/>
  <dimension ref="A1:IV171"/>
  <sheetViews>
    <sheetView showGridLines="0" zoomScale="90" zoomScaleNormal="90" workbookViewId="0">
      <pane ySplit="6" topLeftCell="A16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2760</v>
      </c>
      <c r="J2" s="38" t="s">
        <v>4662</v>
      </c>
    </row>
    <row r="3" spans="1:54" ht="16" x14ac:dyDescent="0.4">
      <c r="C3" s="1" t="s">
        <v>28</v>
      </c>
      <c r="D3" s="21" t="s">
        <v>2761</v>
      </c>
      <c r="F3" s="71" t="s">
        <v>4951</v>
      </c>
      <c r="G3" s="13" t="s">
        <v>4587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5193</v>
      </c>
      <c r="G10" s="24">
        <v>88.24</v>
      </c>
      <c r="H10" s="24">
        <v>9.7799999999999994</v>
      </c>
      <c r="I10" s="31"/>
      <c r="J10" s="31"/>
      <c r="K10" s="35"/>
    </row>
    <row r="11" spans="1:54" x14ac:dyDescent="0.35">
      <c r="B11" s="8" t="s">
        <v>44</v>
      </c>
      <c r="C11" s="57" t="s">
        <v>45</v>
      </c>
      <c r="D11" s="54" t="s">
        <v>46</v>
      </c>
      <c r="E11" s="6" t="s">
        <v>43</v>
      </c>
      <c r="F11" s="19">
        <v>4842</v>
      </c>
      <c r="G11" s="24">
        <v>60.65</v>
      </c>
      <c r="H11" s="24">
        <v>6.72</v>
      </c>
      <c r="I11" s="31"/>
      <c r="J11" s="31"/>
      <c r="K11" s="35"/>
    </row>
    <row r="12" spans="1:54" x14ac:dyDescent="0.35">
      <c r="B12" s="8" t="s">
        <v>75</v>
      </c>
      <c r="C12" s="57" t="s">
        <v>76</v>
      </c>
      <c r="D12" s="54" t="s">
        <v>77</v>
      </c>
      <c r="E12" s="6" t="s">
        <v>78</v>
      </c>
      <c r="F12" s="19">
        <v>4644</v>
      </c>
      <c r="G12" s="24">
        <v>58.74</v>
      </c>
      <c r="H12" s="24">
        <v>6.51</v>
      </c>
      <c r="I12" s="31"/>
      <c r="J12" s="31"/>
      <c r="K12" s="35"/>
    </row>
    <row r="13" spans="1:54" x14ac:dyDescent="0.35">
      <c r="B13" s="8" t="s">
        <v>47</v>
      </c>
      <c r="C13" s="57" t="s">
        <v>48</v>
      </c>
      <c r="D13" s="54" t="s">
        <v>49</v>
      </c>
      <c r="E13" s="6" t="s">
        <v>50</v>
      </c>
      <c r="F13" s="19">
        <v>2479</v>
      </c>
      <c r="G13" s="24">
        <v>46.61</v>
      </c>
      <c r="H13" s="24">
        <v>5.17</v>
      </c>
      <c r="I13" s="31"/>
      <c r="J13" s="31"/>
      <c r="K13" s="35"/>
    </row>
    <row r="14" spans="1:54" x14ac:dyDescent="0.35">
      <c r="B14" s="8" t="s">
        <v>260</v>
      </c>
      <c r="C14" s="57" t="s">
        <v>261</v>
      </c>
      <c r="D14" s="54" t="s">
        <v>262</v>
      </c>
      <c r="E14" s="6" t="s">
        <v>243</v>
      </c>
      <c r="F14" s="19">
        <v>1837</v>
      </c>
      <c r="G14" s="24">
        <v>29.88</v>
      </c>
      <c r="H14" s="24">
        <v>3.31</v>
      </c>
      <c r="I14" s="31"/>
      <c r="J14" s="31"/>
      <c r="K14" s="35"/>
    </row>
    <row r="15" spans="1:54" x14ac:dyDescent="0.35">
      <c r="B15" s="8" t="s">
        <v>54</v>
      </c>
      <c r="C15" s="57" t="s">
        <v>55</v>
      </c>
      <c r="D15" s="54" t="s">
        <v>56</v>
      </c>
      <c r="E15" s="6" t="s">
        <v>57</v>
      </c>
      <c r="F15" s="19">
        <v>802</v>
      </c>
      <c r="G15" s="24">
        <v>28.61</v>
      </c>
      <c r="H15" s="24">
        <v>3.17</v>
      </c>
      <c r="I15" s="31"/>
      <c r="J15" s="31"/>
      <c r="K15" s="35"/>
    </row>
    <row r="16" spans="1:54" x14ac:dyDescent="0.35">
      <c r="B16" s="8" t="s">
        <v>51</v>
      </c>
      <c r="C16" s="57" t="s">
        <v>52</v>
      </c>
      <c r="D16" s="54" t="s">
        <v>53</v>
      </c>
      <c r="E16" s="6" t="s">
        <v>50</v>
      </c>
      <c r="F16" s="19">
        <v>695</v>
      </c>
      <c r="G16" s="24">
        <v>28.56</v>
      </c>
      <c r="H16" s="24">
        <v>3.17</v>
      </c>
      <c r="I16" s="31"/>
      <c r="J16" s="31"/>
      <c r="K16" s="35"/>
    </row>
    <row r="17" spans="2:11" x14ac:dyDescent="0.35">
      <c r="B17" s="8" t="s">
        <v>254</v>
      </c>
      <c r="C17" s="57" t="s">
        <v>255</v>
      </c>
      <c r="D17" s="54" t="s">
        <v>256</v>
      </c>
      <c r="E17" s="6" t="s">
        <v>96</v>
      </c>
      <c r="F17" s="19">
        <v>6353</v>
      </c>
      <c r="G17" s="24">
        <v>28.43</v>
      </c>
      <c r="H17" s="24">
        <v>3.15</v>
      </c>
      <c r="I17" s="31"/>
      <c r="J17" s="31"/>
      <c r="K17" s="35"/>
    </row>
    <row r="18" spans="2:11" x14ac:dyDescent="0.35">
      <c r="B18" s="8" t="s">
        <v>72</v>
      </c>
      <c r="C18" s="57" t="s">
        <v>73</v>
      </c>
      <c r="D18" s="54" t="s">
        <v>74</v>
      </c>
      <c r="E18" s="6" t="s">
        <v>43</v>
      </c>
      <c r="F18" s="19">
        <v>2634</v>
      </c>
      <c r="G18" s="24">
        <v>20.36</v>
      </c>
      <c r="H18" s="24">
        <v>2.2599999999999998</v>
      </c>
      <c r="I18" s="31"/>
      <c r="J18" s="31"/>
      <c r="K18" s="35"/>
    </row>
    <row r="19" spans="2:11" x14ac:dyDescent="0.35">
      <c r="B19" s="8" t="s">
        <v>58</v>
      </c>
      <c r="C19" s="57" t="s">
        <v>59</v>
      </c>
      <c r="D19" s="54" t="s">
        <v>60</v>
      </c>
      <c r="E19" s="6" t="s">
        <v>43</v>
      </c>
      <c r="F19" s="19">
        <v>1954</v>
      </c>
      <c r="G19" s="24">
        <v>19.27</v>
      </c>
      <c r="H19" s="24">
        <v>2.14</v>
      </c>
      <c r="I19" s="31"/>
      <c r="J19" s="31"/>
      <c r="K19" s="35"/>
    </row>
    <row r="20" spans="2:11" x14ac:dyDescent="0.35">
      <c r="B20" s="8" t="s">
        <v>61</v>
      </c>
      <c r="C20" s="57" t="s">
        <v>62</v>
      </c>
      <c r="D20" s="54" t="s">
        <v>63</v>
      </c>
      <c r="E20" s="6" t="s">
        <v>43</v>
      </c>
      <c r="F20" s="19">
        <v>1010</v>
      </c>
      <c r="G20" s="24">
        <v>19.22</v>
      </c>
      <c r="H20" s="24">
        <v>2.13</v>
      </c>
      <c r="I20" s="31"/>
      <c r="J20" s="31"/>
      <c r="K20" s="35"/>
    </row>
    <row r="21" spans="2:11" x14ac:dyDescent="0.35">
      <c r="B21" s="8" t="s">
        <v>375</v>
      </c>
      <c r="C21" s="57" t="s">
        <v>376</v>
      </c>
      <c r="D21" s="54" t="s">
        <v>377</v>
      </c>
      <c r="E21" s="6" t="s">
        <v>71</v>
      </c>
      <c r="F21" s="19">
        <v>606</v>
      </c>
      <c r="G21" s="24">
        <v>18.13</v>
      </c>
      <c r="H21" s="24">
        <v>2.0099999999999998</v>
      </c>
      <c r="I21" s="31"/>
      <c r="J21" s="31"/>
      <c r="K21" s="35"/>
    </row>
    <row r="22" spans="2:11" x14ac:dyDescent="0.35">
      <c r="B22" s="8" t="s">
        <v>93</v>
      </c>
      <c r="C22" s="57" t="s">
        <v>94</v>
      </c>
      <c r="D22" s="54" t="s">
        <v>95</v>
      </c>
      <c r="E22" s="6" t="s">
        <v>96</v>
      </c>
      <c r="F22" s="19">
        <v>613</v>
      </c>
      <c r="G22" s="24">
        <v>15.15</v>
      </c>
      <c r="H22" s="24">
        <v>1.68</v>
      </c>
      <c r="I22" s="31"/>
      <c r="J22" s="31"/>
      <c r="K22" s="35"/>
    </row>
    <row r="23" spans="2:11" x14ac:dyDescent="0.35">
      <c r="B23" s="8" t="s">
        <v>524</v>
      </c>
      <c r="C23" s="57" t="s">
        <v>525</v>
      </c>
      <c r="D23" s="54" t="s">
        <v>526</v>
      </c>
      <c r="E23" s="6" t="s">
        <v>89</v>
      </c>
      <c r="F23" s="19">
        <v>191</v>
      </c>
      <c r="G23" s="24">
        <v>15.06</v>
      </c>
      <c r="H23" s="24">
        <v>1.67</v>
      </c>
      <c r="I23" s="31"/>
      <c r="J23" s="31"/>
      <c r="K23" s="35"/>
    </row>
    <row r="24" spans="2:11" x14ac:dyDescent="0.35">
      <c r="B24" s="8" t="s">
        <v>446</v>
      </c>
      <c r="C24" s="57" t="s">
        <v>447</v>
      </c>
      <c r="D24" s="54" t="s">
        <v>448</v>
      </c>
      <c r="E24" s="6" t="s">
        <v>100</v>
      </c>
      <c r="F24" s="19">
        <v>741</v>
      </c>
      <c r="G24" s="24">
        <v>12.92</v>
      </c>
      <c r="H24" s="24">
        <v>1.43</v>
      </c>
      <c r="I24" s="31"/>
      <c r="J24" s="31"/>
      <c r="K24" s="35"/>
    </row>
    <row r="25" spans="2:11" x14ac:dyDescent="0.35">
      <c r="B25" s="8" t="s">
        <v>946</v>
      </c>
      <c r="C25" s="57" t="s">
        <v>947</v>
      </c>
      <c r="D25" s="54" t="s">
        <v>948</v>
      </c>
      <c r="E25" s="6" t="s">
        <v>50</v>
      </c>
      <c r="F25" s="19">
        <v>726</v>
      </c>
      <c r="G25" s="24">
        <v>12.52</v>
      </c>
      <c r="H25" s="24">
        <v>1.39</v>
      </c>
      <c r="I25" s="31"/>
      <c r="J25" s="31"/>
      <c r="K25" s="35"/>
    </row>
    <row r="26" spans="2:11" x14ac:dyDescent="0.35">
      <c r="B26" s="8" t="s">
        <v>68</v>
      </c>
      <c r="C26" s="57" t="s">
        <v>69</v>
      </c>
      <c r="D26" s="54" t="s">
        <v>70</v>
      </c>
      <c r="E26" s="6" t="s">
        <v>71</v>
      </c>
      <c r="F26" s="19">
        <v>91</v>
      </c>
      <c r="G26" s="24">
        <v>11.2</v>
      </c>
      <c r="H26" s="24">
        <v>1.24</v>
      </c>
      <c r="I26" s="31"/>
      <c r="J26" s="31"/>
      <c r="K26" s="35"/>
    </row>
    <row r="27" spans="2:11" x14ac:dyDescent="0.35">
      <c r="B27" s="8" t="s">
        <v>549</v>
      </c>
      <c r="C27" s="57" t="s">
        <v>550</v>
      </c>
      <c r="D27" s="54" t="s">
        <v>551</v>
      </c>
      <c r="E27" s="6" t="s">
        <v>119</v>
      </c>
      <c r="F27" s="19">
        <v>3261</v>
      </c>
      <c r="G27" s="24">
        <v>10.57</v>
      </c>
      <c r="H27" s="24">
        <v>1.17</v>
      </c>
      <c r="I27" s="31"/>
      <c r="J27" s="31"/>
      <c r="K27" s="35"/>
    </row>
    <row r="28" spans="2:11" x14ac:dyDescent="0.35">
      <c r="B28" s="8" t="s">
        <v>381</v>
      </c>
      <c r="C28" s="57" t="s">
        <v>382</v>
      </c>
      <c r="D28" s="54" t="s">
        <v>383</v>
      </c>
      <c r="E28" s="6" t="s">
        <v>71</v>
      </c>
      <c r="F28" s="19">
        <v>1440</v>
      </c>
      <c r="G28" s="24">
        <v>10.31</v>
      </c>
      <c r="H28" s="24">
        <v>1.1399999999999999</v>
      </c>
      <c r="I28" s="31"/>
      <c r="J28" s="31"/>
      <c r="K28" s="35"/>
    </row>
    <row r="29" spans="2:11" x14ac:dyDescent="0.35">
      <c r="B29" s="8" t="s">
        <v>840</v>
      </c>
      <c r="C29" s="57" t="s">
        <v>841</v>
      </c>
      <c r="D29" s="54" t="s">
        <v>842</v>
      </c>
      <c r="E29" s="6" t="s">
        <v>135</v>
      </c>
      <c r="F29" s="19">
        <v>4658</v>
      </c>
      <c r="G29" s="24">
        <v>10.26</v>
      </c>
      <c r="H29" s="24">
        <v>1.1399999999999999</v>
      </c>
      <c r="I29" s="31"/>
      <c r="J29" s="31"/>
      <c r="K29" s="35"/>
    </row>
    <row r="30" spans="2:11" x14ac:dyDescent="0.35">
      <c r="B30" s="8" t="s">
        <v>807</v>
      </c>
      <c r="C30" s="57" t="s">
        <v>808</v>
      </c>
      <c r="D30" s="54" t="s">
        <v>809</v>
      </c>
      <c r="E30" s="6" t="s">
        <v>150</v>
      </c>
      <c r="F30" s="19">
        <v>286</v>
      </c>
      <c r="G30" s="24">
        <v>9.98</v>
      </c>
      <c r="H30" s="24">
        <v>1.1100000000000001</v>
      </c>
      <c r="I30" s="31"/>
      <c r="J30" s="31"/>
      <c r="K30" s="35"/>
    </row>
    <row r="31" spans="2:11" x14ac:dyDescent="0.35">
      <c r="B31" s="8" t="s">
        <v>116</v>
      </c>
      <c r="C31" s="57" t="s">
        <v>117</v>
      </c>
      <c r="D31" s="54" t="s">
        <v>118</v>
      </c>
      <c r="E31" s="6" t="s">
        <v>119</v>
      </c>
      <c r="F31" s="19">
        <v>3128</v>
      </c>
      <c r="G31" s="24">
        <v>9.44</v>
      </c>
      <c r="H31" s="24">
        <v>1.05</v>
      </c>
      <c r="I31" s="31"/>
      <c r="J31" s="31"/>
      <c r="K31" s="35"/>
    </row>
    <row r="32" spans="2:11" x14ac:dyDescent="0.35">
      <c r="B32" s="8" t="s">
        <v>64</v>
      </c>
      <c r="C32" s="57" t="s">
        <v>65</v>
      </c>
      <c r="D32" s="54" t="s">
        <v>66</v>
      </c>
      <c r="E32" s="6" t="s">
        <v>67</v>
      </c>
      <c r="F32" s="19">
        <v>77</v>
      </c>
      <c r="G32" s="24">
        <v>8.86</v>
      </c>
      <c r="H32" s="24">
        <v>0.98</v>
      </c>
      <c r="I32" s="31"/>
      <c r="J32" s="31"/>
      <c r="K32" s="35"/>
    </row>
    <row r="33" spans="2:11" x14ac:dyDescent="0.35">
      <c r="B33" s="8" t="s">
        <v>831</v>
      </c>
      <c r="C33" s="57" t="s">
        <v>832</v>
      </c>
      <c r="D33" s="54" t="s">
        <v>833</v>
      </c>
      <c r="E33" s="6" t="s">
        <v>135</v>
      </c>
      <c r="F33" s="19">
        <v>151</v>
      </c>
      <c r="G33" s="24">
        <v>8.69</v>
      </c>
      <c r="H33" s="24">
        <v>0.96</v>
      </c>
      <c r="I33" s="31"/>
      <c r="J33" s="31"/>
      <c r="K33" s="35"/>
    </row>
    <row r="34" spans="2:11" x14ac:dyDescent="0.35">
      <c r="B34" s="8" t="s">
        <v>322</v>
      </c>
      <c r="C34" s="57" t="s">
        <v>323</v>
      </c>
      <c r="D34" s="54" t="s">
        <v>324</v>
      </c>
      <c r="E34" s="6" t="s">
        <v>196</v>
      </c>
      <c r="F34" s="19">
        <v>5654</v>
      </c>
      <c r="G34" s="24">
        <v>7.61</v>
      </c>
      <c r="H34" s="24">
        <v>0.84</v>
      </c>
      <c r="I34" s="31"/>
      <c r="J34" s="31"/>
      <c r="K34" s="35"/>
    </row>
    <row r="35" spans="2:11" x14ac:dyDescent="0.35">
      <c r="B35" s="8" t="s">
        <v>378</v>
      </c>
      <c r="C35" s="57" t="s">
        <v>379</v>
      </c>
      <c r="D35" s="54" t="s">
        <v>380</v>
      </c>
      <c r="E35" s="6" t="s">
        <v>50</v>
      </c>
      <c r="F35" s="19">
        <v>436</v>
      </c>
      <c r="G35" s="24">
        <v>7.3</v>
      </c>
      <c r="H35" s="24">
        <v>0.81</v>
      </c>
      <c r="I35" s="31"/>
      <c r="J35" s="31"/>
      <c r="K35" s="35"/>
    </row>
    <row r="36" spans="2:11" x14ac:dyDescent="0.35">
      <c r="B36" s="8" t="s">
        <v>1045</v>
      </c>
      <c r="C36" s="57" t="s">
        <v>1046</v>
      </c>
      <c r="D36" s="54" t="s">
        <v>1047</v>
      </c>
      <c r="E36" s="6" t="s">
        <v>1048</v>
      </c>
      <c r="F36" s="19">
        <v>2458</v>
      </c>
      <c r="G36" s="24">
        <v>7.2</v>
      </c>
      <c r="H36" s="24">
        <v>0.8</v>
      </c>
      <c r="I36" s="31"/>
      <c r="J36" s="31"/>
      <c r="K36" s="35"/>
    </row>
    <row r="37" spans="2:11" x14ac:dyDescent="0.35">
      <c r="B37" s="8" t="s">
        <v>1049</v>
      </c>
      <c r="C37" s="57" t="s">
        <v>1050</v>
      </c>
      <c r="D37" s="54" t="s">
        <v>1051</v>
      </c>
      <c r="E37" s="6" t="s">
        <v>150</v>
      </c>
      <c r="F37" s="19">
        <v>309</v>
      </c>
      <c r="G37" s="24">
        <v>7.11</v>
      </c>
      <c r="H37" s="24">
        <v>0.79</v>
      </c>
      <c r="I37" s="31"/>
      <c r="J37" s="31"/>
      <c r="K37" s="35"/>
    </row>
    <row r="38" spans="2:11" x14ac:dyDescent="0.35">
      <c r="B38" s="8" t="s">
        <v>402</v>
      </c>
      <c r="C38" s="57" t="s">
        <v>403</v>
      </c>
      <c r="D38" s="54" t="s">
        <v>404</v>
      </c>
      <c r="E38" s="6" t="s">
        <v>405</v>
      </c>
      <c r="F38" s="19">
        <v>2676</v>
      </c>
      <c r="G38" s="24">
        <v>7.02</v>
      </c>
      <c r="H38" s="24">
        <v>0.78</v>
      </c>
      <c r="I38" s="31"/>
      <c r="J38" s="31"/>
      <c r="K38" s="35"/>
    </row>
    <row r="39" spans="2:11" x14ac:dyDescent="0.35">
      <c r="B39" s="8" t="s">
        <v>1052</v>
      </c>
      <c r="C39" s="57" t="s">
        <v>1053</v>
      </c>
      <c r="D39" s="54" t="s">
        <v>1054</v>
      </c>
      <c r="E39" s="6" t="s">
        <v>71</v>
      </c>
      <c r="F39" s="19">
        <v>77</v>
      </c>
      <c r="G39" s="24">
        <v>6.82</v>
      </c>
      <c r="H39" s="24">
        <v>0.76</v>
      </c>
      <c r="I39" s="31"/>
      <c r="J39" s="31"/>
      <c r="K39" s="35"/>
    </row>
    <row r="40" spans="2:11" x14ac:dyDescent="0.35">
      <c r="B40" s="8" t="s">
        <v>961</v>
      </c>
      <c r="C40" s="57" t="s">
        <v>962</v>
      </c>
      <c r="D40" s="54" t="s">
        <v>963</v>
      </c>
      <c r="E40" s="6" t="s">
        <v>67</v>
      </c>
      <c r="F40" s="19">
        <v>262</v>
      </c>
      <c r="G40" s="24">
        <v>6.57</v>
      </c>
      <c r="H40" s="24">
        <v>0.73</v>
      </c>
      <c r="I40" s="31"/>
      <c r="J40" s="31"/>
      <c r="K40" s="35"/>
    </row>
    <row r="41" spans="2:11" x14ac:dyDescent="0.35">
      <c r="B41" s="8" t="s">
        <v>1055</v>
      </c>
      <c r="C41" s="57" t="s">
        <v>1056</v>
      </c>
      <c r="D41" s="54" t="s">
        <v>1057</v>
      </c>
      <c r="E41" s="6" t="s">
        <v>89</v>
      </c>
      <c r="F41" s="19">
        <v>373</v>
      </c>
      <c r="G41" s="24">
        <v>6.48</v>
      </c>
      <c r="H41" s="24">
        <v>0.72</v>
      </c>
      <c r="I41" s="31"/>
      <c r="J41" s="31"/>
      <c r="K41" s="35"/>
    </row>
    <row r="42" spans="2:11" x14ac:dyDescent="0.35">
      <c r="B42" s="8" t="s">
        <v>1061</v>
      </c>
      <c r="C42" s="57" t="s">
        <v>1062</v>
      </c>
      <c r="D42" s="54" t="s">
        <v>1063</v>
      </c>
      <c r="E42" s="6" t="s">
        <v>1064</v>
      </c>
      <c r="F42" s="19">
        <v>1565</v>
      </c>
      <c r="G42" s="24">
        <v>6.19</v>
      </c>
      <c r="H42" s="24">
        <v>0.69</v>
      </c>
      <c r="I42" s="31"/>
      <c r="J42" s="31"/>
      <c r="K42" s="35"/>
    </row>
    <row r="43" spans="2:11" x14ac:dyDescent="0.35">
      <c r="B43" s="8" t="s">
        <v>1058</v>
      </c>
      <c r="C43" s="57" t="s">
        <v>1059</v>
      </c>
      <c r="D43" s="54" t="s">
        <v>1060</v>
      </c>
      <c r="E43" s="6" t="s">
        <v>196</v>
      </c>
      <c r="F43" s="19">
        <v>655</v>
      </c>
      <c r="G43" s="24">
        <v>6.19</v>
      </c>
      <c r="H43" s="24">
        <v>0.69</v>
      </c>
      <c r="I43" s="31"/>
      <c r="J43" s="31"/>
      <c r="K43" s="35"/>
    </row>
    <row r="44" spans="2:11" x14ac:dyDescent="0.35">
      <c r="B44" s="8" t="s">
        <v>335</v>
      </c>
      <c r="C44" s="57" t="s">
        <v>336</v>
      </c>
      <c r="D44" s="54" t="s">
        <v>337</v>
      </c>
      <c r="E44" s="6" t="s">
        <v>50</v>
      </c>
      <c r="F44" s="19">
        <v>1939</v>
      </c>
      <c r="G44" s="24">
        <v>6.05</v>
      </c>
      <c r="H44" s="24">
        <v>0.67</v>
      </c>
      <c r="I44" s="31"/>
      <c r="J44" s="31"/>
      <c r="K44" s="35"/>
    </row>
    <row r="45" spans="2:11" x14ac:dyDescent="0.35">
      <c r="B45" s="8" t="s">
        <v>112</v>
      </c>
      <c r="C45" s="57" t="s">
        <v>113</v>
      </c>
      <c r="D45" s="54" t="s">
        <v>114</v>
      </c>
      <c r="E45" s="6" t="s">
        <v>115</v>
      </c>
      <c r="F45" s="19">
        <v>1002</v>
      </c>
      <c r="G45" s="24">
        <v>5.96</v>
      </c>
      <c r="H45" s="24">
        <v>0.66</v>
      </c>
      <c r="I45" s="31"/>
      <c r="J45" s="31"/>
      <c r="K45" s="35"/>
    </row>
    <row r="46" spans="2:11" x14ac:dyDescent="0.35">
      <c r="B46" s="8" t="s">
        <v>527</v>
      </c>
      <c r="C46" s="57" t="s">
        <v>528</v>
      </c>
      <c r="D46" s="54" t="s">
        <v>529</v>
      </c>
      <c r="E46" s="6" t="s">
        <v>198</v>
      </c>
      <c r="F46" s="19">
        <v>135</v>
      </c>
      <c r="G46" s="24">
        <v>5.84</v>
      </c>
      <c r="H46" s="24">
        <v>0.65</v>
      </c>
      <c r="I46" s="31"/>
      <c r="J46" s="31"/>
      <c r="K46" s="35"/>
    </row>
    <row r="47" spans="2:11" x14ac:dyDescent="0.35">
      <c r="B47" s="8" t="s">
        <v>513</v>
      </c>
      <c r="C47" s="57" t="s">
        <v>514</v>
      </c>
      <c r="D47" s="54" t="s">
        <v>515</v>
      </c>
      <c r="E47" s="6" t="s">
        <v>328</v>
      </c>
      <c r="F47" s="19">
        <v>245</v>
      </c>
      <c r="G47" s="24">
        <v>5.67</v>
      </c>
      <c r="H47" s="24">
        <v>0.63</v>
      </c>
      <c r="I47" s="31"/>
      <c r="J47" s="31"/>
      <c r="K47" s="35"/>
    </row>
    <row r="48" spans="2:11" x14ac:dyDescent="0.35">
      <c r="B48" s="8" t="s">
        <v>384</v>
      </c>
      <c r="C48" s="57" t="s">
        <v>385</v>
      </c>
      <c r="D48" s="54" t="s">
        <v>386</v>
      </c>
      <c r="E48" s="6" t="s">
        <v>100</v>
      </c>
      <c r="F48" s="19">
        <v>382</v>
      </c>
      <c r="G48" s="24">
        <v>5.65</v>
      </c>
      <c r="H48" s="24">
        <v>0.63</v>
      </c>
      <c r="I48" s="31"/>
      <c r="J48" s="31"/>
      <c r="K48" s="35"/>
    </row>
    <row r="49" spans="2:11" x14ac:dyDescent="0.35">
      <c r="B49" s="8" t="s">
        <v>536</v>
      </c>
      <c r="C49" s="57" t="s">
        <v>537</v>
      </c>
      <c r="D49" s="54" t="s">
        <v>538</v>
      </c>
      <c r="E49" s="6" t="s">
        <v>539</v>
      </c>
      <c r="F49" s="19">
        <v>504</v>
      </c>
      <c r="G49" s="24">
        <v>5.54</v>
      </c>
      <c r="H49" s="24">
        <v>0.61</v>
      </c>
      <c r="I49" s="31"/>
      <c r="J49" s="31"/>
      <c r="K49" s="35"/>
    </row>
    <row r="50" spans="2:11" x14ac:dyDescent="0.35">
      <c r="B50" s="8" t="s">
        <v>2113</v>
      </c>
      <c r="C50" s="57" t="s">
        <v>2114</v>
      </c>
      <c r="D50" s="54" t="s">
        <v>2115</v>
      </c>
      <c r="E50" s="6" t="s">
        <v>89</v>
      </c>
      <c r="F50" s="19">
        <v>2267</v>
      </c>
      <c r="G50" s="24">
        <v>5.48</v>
      </c>
      <c r="H50" s="24">
        <v>0.61</v>
      </c>
      <c r="I50" s="31"/>
      <c r="J50" s="31"/>
      <c r="K50" s="35"/>
    </row>
    <row r="51" spans="2:11" x14ac:dyDescent="0.35">
      <c r="B51" s="8" t="s">
        <v>540</v>
      </c>
      <c r="C51" s="57" t="s">
        <v>541</v>
      </c>
      <c r="D51" s="54" t="s">
        <v>542</v>
      </c>
      <c r="E51" s="6" t="s">
        <v>139</v>
      </c>
      <c r="F51" s="19">
        <v>507</v>
      </c>
      <c r="G51" s="24">
        <v>5.39</v>
      </c>
      <c r="H51" s="24">
        <v>0.6</v>
      </c>
      <c r="I51" s="31"/>
      <c r="J51" s="31"/>
      <c r="K51" s="35"/>
    </row>
    <row r="52" spans="2:11" x14ac:dyDescent="0.35">
      <c r="B52" s="8" t="s">
        <v>1065</v>
      </c>
      <c r="C52" s="57" t="s">
        <v>1066</v>
      </c>
      <c r="D52" s="54" t="s">
        <v>1067</v>
      </c>
      <c r="E52" s="6" t="s">
        <v>89</v>
      </c>
      <c r="F52" s="19">
        <v>955</v>
      </c>
      <c r="G52" s="24">
        <v>5.19</v>
      </c>
      <c r="H52" s="24">
        <v>0.57999999999999996</v>
      </c>
      <c r="I52" s="31"/>
      <c r="J52" s="31"/>
      <c r="K52" s="35"/>
    </row>
    <row r="53" spans="2:11" x14ac:dyDescent="0.35">
      <c r="B53" s="8" t="s">
        <v>1068</v>
      </c>
      <c r="C53" s="57" t="s">
        <v>1069</v>
      </c>
      <c r="D53" s="54" t="s">
        <v>1070</v>
      </c>
      <c r="E53" s="6" t="s">
        <v>100</v>
      </c>
      <c r="F53" s="19">
        <v>418</v>
      </c>
      <c r="G53" s="24">
        <v>5.09</v>
      </c>
      <c r="H53" s="24">
        <v>0.56000000000000005</v>
      </c>
      <c r="I53" s="31"/>
      <c r="J53" s="31"/>
      <c r="K53" s="35"/>
    </row>
    <row r="54" spans="2:11" x14ac:dyDescent="0.35">
      <c r="B54" s="8" t="s">
        <v>1966</v>
      </c>
      <c r="C54" s="57" t="s">
        <v>1967</v>
      </c>
      <c r="D54" s="54" t="s">
        <v>1968</v>
      </c>
      <c r="E54" s="6" t="s">
        <v>1969</v>
      </c>
      <c r="F54" s="19">
        <v>1154</v>
      </c>
      <c r="G54" s="24">
        <v>5.09</v>
      </c>
      <c r="H54" s="24">
        <v>0.56000000000000005</v>
      </c>
      <c r="I54" s="31"/>
      <c r="J54" s="31"/>
      <c r="K54" s="35"/>
    </row>
    <row r="55" spans="2:11" x14ac:dyDescent="0.35">
      <c r="B55" s="8" t="s">
        <v>2105</v>
      </c>
      <c r="C55" s="57" t="s">
        <v>2106</v>
      </c>
      <c r="D55" s="54" t="s">
        <v>2107</v>
      </c>
      <c r="E55" s="6" t="s">
        <v>1048</v>
      </c>
      <c r="F55" s="19">
        <v>129</v>
      </c>
      <c r="G55" s="24">
        <v>5.08</v>
      </c>
      <c r="H55" s="24">
        <v>0.56000000000000005</v>
      </c>
      <c r="I55" s="31"/>
      <c r="J55" s="31"/>
      <c r="K55" s="35"/>
    </row>
    <row r="56" spans="2:11" x14ac:dyDescent="0.35">
      <c r="B56" s="8" t="s">
        <v>90</v>
      </c>
      <c r="C56" s="57" t="s">
        <v>91</v>
      </c>
      <c r="D56" s="54" t="s">
        <v>92</v>
      </c>
      <c r="E56" s="6" t="s">
        <v>71</v>
      </c>
      <c r="F56" s="19">
        <v>94</v>
      </c>
      <c r="G56" s="24">
        <v>4.88</v>
      </c>
      <c r="H56" s="24">
        <v>0.54</v>
      </c>
      <c r="I56" s="31"/>
      <c r="J56" s="31"/>
      <c r="K56" s="35"/>
    </row>
    <row r="57" spans="2:11" x14ac:dyDescent="0.35">
      <c r="B57" s="8" t="s">
        <v>97</v>
      </c>
      <c r="C57" s="57" t="s">
        <v>98</v>
      </c>
      <c r="D57" s="54" t="s">
        <v>99</v>
      </c>
      <c r="E57" s="6" t="s">
        <v>100</v>
      </c>
      <c r="F57" s="19">
        <v>87</v>
      </c>
      <c r="G57" s="24">
        <v>4.8499999999999996</v>
      </c>
      <c r="H57" s="24">
        <v>0.54</v>
      </c>
      <c r="I57" s="31"/>
      <c r="J57" s="31"/>
      <c r="K57" s="35"/>
    </row>
    <row r="58" spans="2:11" x14ac:dyDescent="0.35">
      <c r="B58" s="8" t="s">
        <v>82</v>
      </c>
      <c r="C58" s="57" t="s">
        <v>83</v>
      </c>
      <c r="D58" s="54" t="s">
        <v>84</v>
      </c>
      <c r="E58" s="6" t="s">
        <v>85</v>
      </c>
      <c r="F58" s="19">
        <v>738</v>
      </c>
      <c r="G58" s="24">
        <v>4.71</v>
      </c>
      <c r="H58" s="24">
        <v>0.52</v>
      </c>
      <c r="I58" s="31"/>
      <c r="J58" s="31"/>
      <c r="K58" s="35"/>
    </row>
    <row r="59" spans="2:11" x14ac:dyDescent="0.35">
      <c r="B59" s="8" t="s">
        <v>1071</v>
      </c>
      <c r="C59" s="57" t="s">
        <v>1072</v>
      </c>
      <c r="D59" s="54" t="s">
        <v>1073</v>
      </c>
      <c r="E59" s="6" t="s">
        <v>139</v>
      </c>
      <c r="F59" s="19">
        <v>69</v>
      </c>
      <c r="G59" s="24">
        <v>4.7</v>
      </c>
      <c r="H59" s="24">
        <v>0.52</v>
      </c>
      <c r="I59" s="31"/>
      <c r="J59" s="31"/>
      <c r="K59" s="35"/>
    </row>
    <row r="60" spans="2:11" x14ac:dyDescent="0.35">
      <c r="B60" s="8" t="s">
        <v>1927</v>
      </c>
      <c r="C60" s="57" t="s">
        <v>1928</v>
      </c>
      <c r="D60" s="54" t="s">
        <v>1929</v>
      </c>
      <c r="E60" s="6" t="s">
        <v>123</v>
      </c>
      <c r="F60" s="19">
        <v>606</v>
      </c>
      <c r="G60" s="24">
        <v>4.63</v>
      </c>
      <c r="H60" s="24">
        <v>0.51</v>
      </c>
      <c r="I60" s="31"/>
      <c r="J60" s="31"/>
      <c r="K60" s="35"/>
    </row>
    <row r="61" spans="2:11" x14ac:dyDescent="0.35">
      <c r="B61" s="8" t="s">
        <v>269</v>
      </c>
      <c r="C61" s="57" t="s">
        <v>270</v>
      </c>
      <c r="D61" s="54" t="s">
        <v>271</v>
      </c>
      <c r="E61" s="6" t="s">
        <v>85</v>
      </c>
      <c r="F61" s="19">
        <v>309</v>
      </c>
      <c r="G61" s="24">
        <v>4.59</v>
      </c>
      <c r="H61" s="24">
        <v>0.51</v>
      </c>
      <c r="I61" s="31"/>
      <c r="J61" s="31"/>
      <c r="K61" s="35"/>
    </row>
    <row r="62" spans="2:11" x14ac:dyDescent="0.35">
      <c r="B62" s="8" t="s">
        <v>1074</v>
      </c>
      <c r="C62" s="57" t="s">
        <v>1075</v>
      </c>
      <c r="D62" s="54" t="s">
        <v>1076</v>
      </c>
      <c r="E62" s="6" t="s">
        <v>481</v>
      </c>
      <c r="F62" s="19">
        <v>441</v>
      </c>
      <c r="G62" s="24">
        <v>4.5199999999999996</v>
      </c>
      <c r="H62" s="24">
        <v>0.5</v>
      </c>
      <c r="I62" s="31"/>
      <c r="J62" s="31"/>
      <c r="K62" s="35"/>
    </row>
    <row r="63" spans="2:11" x14ac:dyDescent="0.35">
      <c r="B63" s="8" t="s">
        <v>949</v>
      </c>
      <c r="C63" s="57" t="s">
        <v>950</v>
      </c>
      <c r="D63" s="54" t="s">
        <v>951</v>
      </c>
      <c r="E63" s="6" t="s">
        <v>43</v>
      </c>
      <c r="F63" s="19">
        <v>454</v>
      </c>
      <c r="G63" s="24">
        <v>4.5</v>
      </c>
      <c r="H63" s="24">
        <v>0.5</v>
      </c>
      <c r="I63" s="31"/>
      <c r="J63" s="31"/>
      <c r="K63" s="35"/>
    </row>
    <row r="64" spans="2:11" x14ac:dyDescent="0.35">
      <c r="B64" s="8" t="s">
        <v>2764</v>
      </c>
      <c r="C64" s="57" t="s">
        <v>2765</v>
      </c>
      <c r="D64" s="54" t="s">
        <v>2766</v>
      </c>
      <c r="E64" s="6" t="s">
        <v>131</v>
      </c>
      <c r="F64" s="19">
        <v>7680</v>
      </c>
      <c r="G64" s="24">
        <v>4.47</v>
      </c>
      <c r="H64" s="24">
        <v>0.5</v>
      </c>
      <c r="I64" s="31"/>
      <c r="J64" s="31"/>
      <c r="K64" s="35"/>
    </row>
    <row r="65" spans="2:11" x14ac:dyDescent="0.35">
      <c r="B65" s="8" t="s">
        <v>563</v>
      </c>
      <c r="C65" s="57" t="s">
        <v>564</v>
      </c>
      <c r="D65" s="54" t="s">
        <v>565</v>
      </c>
      <c r="E65" s="6" t="s">
        <v>250</v>
      </c>
      <c r="F65" s="19">
        <v>825</v>
      </c>
      <c r="G65" s="24">
        <v>4.43</v>
      </c>
      <c r="H65" s="24">
        <v>0.49</v>
      </c>
      <c r="I65" s="31"/>
      <c r="J65" s="31"/>
      <c r="K65" s="35"/>
    </row>
    <row r="66" spans="2:11" x14ac:dyDescent="0.35">
      <c r="B66" s="8" t="s">
        <v>843</v>
      </c>
      <c r="C66" s="57" t="s">
        <v>844</v>
      </c>
      <c r="D66" s="54" t="s">
        <v>845</v>
      </c>
      <c r="E66" s="6" t="s">
        <v>50</v>
      </c>
      <c r="F66" s="19">
        <v>73</v>
      </c>
      <c r="G66" s="24">
        <v>4.41</v>
      </c>
      <c r="H66" s="24">
        <v>0.49</v>
      </c>
      <c r="I66" s="31"/>
      <c r="J66" s="31"/>
      <c r="K66" s="35"/>
    </row>
    <row r="67" spans="2:11" x14ac:dyDescent="0.35">
      <c r="B67" s="8" t="s">
        <v>2108</v>
      </c>
      <c r="C67" s="57" t="s">
        <v>2109</v>
      </c>
      <c r="D67" s="54" t="s">
        <v>2110</v>
      </c>
      <c r="E67" s="6" t="s">
        <v>119</v>
      </c>
      <c r="F67" s="19">
        <v>1162</v>
      </c>
      <c r="G67" s="24">
        <v>4.2300000000000004</v>
      </c>
      <c r="H67" s="24">
        <v>0.47</v>
      </c>
      <c r="I67" s="31"/>
      <c r="J67" s="31"/>
      <c r="K67" s="35"/>
    </row>
    <row r="68" spans="2:11" x14ac:dyDescent="0.35">
      <c r="B68" s="8" t="s">
        <v>2103</v>
      </c>
      <c r="C68" s="57" t="s">
        <v>1810</v>
      </c>
      <c r="D68" s="54" t="s">
        <v>2104</v>
      </c>
      <c r="E68" s="6" t="s">
        <v>89</v>
      </c>
      <c r="F68" s="19">
        <v>997</v>
      </c>
      <c r="G68" s="24">
        <v>4.21</v>
      </c>
      <c r="H68" s="24">
        <v>0.47</v>
      </c>
      <c r="I68" s="31"/>
      <c r="J68" s="31"/>
      <c r="K68" s="35"/>
    </row>
    <row r="69" spans="2:11" x14ac:dyDescent="0.35">
      <c r="B69" s="8" t="s">
        <v>510</v>
      </c>
      <c r="C69" s="57" t="s">
        <v>511</v>
      </c>
      <c r="D69" s="54" t="s">
        <v>512</v>
      </c>
      <c r="E69" s="6" t="s">
        <v>328</v>
      </c>
      <c r="F69" s="19">
        <v>81</v>
      </c>
      <c r="G69" s="24">
        <v>4.1500000000000004</v>
      </c>
      <c r="H69" s="24">
        <v>0.46</v>
      </c>
      <c r="I69" s="31"/>
      <c r="J69" s="31"/>
      <c r="K69" s="35"/>
    </row>
    <row r="70" spans="2:11" x14ac:dyDescent="0.35">
      <c r="B70" s="8" t="s">
        <v>955</v>
      </c>
      <c r="C70" s="57" t="s">
        <v>956</v>
      </c>
      <c r="D70" s="54" t="s">
        <v>957</v>
      </c>
      <c r="E70" s="6" t="s">
        <v>135</v>
      </c>
      <c r="F70" s="19">
        <v>53</v>
      </c>
      <c r="G70" s="24">
        <v>4.09</v>
      </c>
      <c r="H70" s="24">
        <v>0.45</v>
      </c>
      <c r="I70" s="31"/>
      <c r="J70" s="31"/>
      <c r="K70" s="35"/>
    </row>
    <row r="71" spans="2:11" x14ac:dyDescent="0.35">
      <c r="B71" s="8" t="s">
        <v>1077</v>
      </c>
      <c r="C71" s="57" t="s">
        <v>1078</v>
      </c>
      <c r="D71" s="54" t="s">
        <v>1079</v>
      </c>
      <c r="E71" s="6" t="s">
        <v>1080</v>
      </c>
      <c r="F71" s="19">
        <v>174</v>
      </c>
      <c r="G71" s="24">
        <v>3.98</v>
      </c>
      <c r="H71" s="24">
        <v>0.44</v>
      </c>
      <c r="I71" s="31"/>
      <c r="J71" s="31"/>
      <c r="K71" s="35"/>
    </row>
    <row r="72" spans="2:11" x14ac:dyDescent="0.35">
      <c r="B72" s="8" t="s">
        <v>105</v>
      </c>
      <c r="C72" s="57" t="s">
        <v>106</v>
      </c>
      <c r="D72" s="54" t="s">
        <v>107</v>
      </c>
      <c r="E72" s="6" t="s">
        <v>71</v>
      </c>
      <c r="F72" s="19">
        <v>160</v>
      </c>
      <c r="G72" s="24">
        <v>3.93</v>
      </c>
      <c r="H72" s="24">
        <v>0.44</v>
      </c>
      <c r="I72" s="31"/>
      <c r="J72" s="31"/>
      <c r="K72" s="35"/>
    </row>
    <row r="73" spans="2:11" x14ac:dyDescent="0.35">
      <c r="B73" s="8" t="s">
        <v>846</v>
      </c>
      <c r="C73" s="57" t="s">
        <v>847</v>
      </c>
      <c r="D73" s="54" t="s">
        <v>848</v>
      </c>
      <c r="E73" s="6" t="s">
        <v>849</v>
      </c>
      <c r="F73" s="19">
        <v>225</v>
      </c>
      <c r="G73" s="24">
        <v>3.89</v>
      </c>
      <c r="H73" s="24">
        <v>0.43</v>
      </c>
      <c r="I73" s="31"/>
      <c r="J73" s="31"/>
      <c r="K73" s="35"/>
    </row>
    <row r="74" spans="2:11" x14ac:dyDescent="0.35">
      <c r="B74" s="8" t="s">
        <v>973</v>
      </c>
      <c r="C74" s="57" t="s">
        <v>974</v>
      </c>
      <c r="D74" s="54" t="s">
        <v>975</v>
      </c>
      <c r="E74" s="6" t="s">
        <v>71</v>
      </c>
      <c r="F74" s="19">
        <v>89</v>
      </c>
      <c r="G74" s="24">
        <v>3.86</v>
      </c>
      <c r="H74" s="24">
        <v>0.43</v>
      </c>
      <c r="I74" s="31"/>
      <c r="J74" s="31"/>
      <c r="K74" s="35"/>
    </row>
    <row r="75" spans="2:11" x14ac:dyDescent="0.35">
      <c r="B75" s="8" t="s">
        <v>2016</v>
      </c>
      <c r="C75" s="57" t="s">
        <v>685</v>
      </c>
      <c r="D75" s="54" t="s">
        <v>2017</v>
      </c>
      <c r="E75" s="6" t="s">
        <v>89</v>
      </c>
      <c r="F75" s="19">
        <v>849</v>
      </c>
      <c r="G75" s="24">
        <v>3.82</v>
      </c>
      <c r="H75" s="24">
        <v>0.42</v>
      </c>
      <c r="I75" s="31"/>
      <c r="J75" s="31"/>
      <c r="K75" s="35"/>
    </row>
    <row r="76" spans="2:11" x14ac:dyDescent="0.35">
      <c r="B76" s="8" t="s">
        <v>533</v>
      </c>
      <c r="C76" s="57" t="s">
        <v>534</v>
      </c>
      <c r="D76" s="54" t="s">
        <v>535</v>
      </c>
      <c r="E76" s="6" t="s">
        <v>135</v>
      </c>
      <c r="F76" s="19">
        <v>103</v>
      </c>
      <c r="G76" s="24">
        <v>3.78</v>
      </c>
      <c r="H76" s="24">
        <v>0.42</v>
      </c>
      <c r="I76" s="31"/>
      <c r="J76" s="31"/>
      <c r="K76" s="35"/>
    </row>
    <row r="77" spans="2:11" x14ac:dyDescent="0.35">
      <c r="B77" s="8" t="s">
        <v>79</v>
      </c>
      <c r="C77" s="57" t="s">
        <v>80</v>
      </c>
      <c r="D77" s="54" t="s">
        <v>81</v>
      </c>
      <c r="E77" s="6" t="s">
        <v>50</v>
      </c>
      <c r="F77" s="19">
        <v>63</v>
      </c>
      <c r="G77" s="24">
        <v>3.73</v>
      </c>
      <c r="H77" s="24">
        <v>0.41</v>
      </c>
      <c r="I77" s="31"/>
      <c r="J77" s="31"/>
      <c r="K77" s="35"/>
    </row>
    <row r="78" spans="2:11" x14ac:dyDescent="0.35">
      <c r="B78" s="8" t="s">
        <v>2139</v>
      </c>
      <c r="C78" s="57" t="s">
        <v>2140</v>
      </c>
      <c r="D78" s="54" t="s">
        <v>2141</v>
      </c>
      <c r="E78" s="6" t="s">
        <v>131</v>
      </c>
      <c r="F78" s="19">
        <v>61</v>
      </c>
      <c r="G78" s="24">
        <v>3.71</v>
      </c>
      <c r="H78" s="24">
        <v>0.41</v>
      </c>
      <c r="I78" s="31"/>
      <c r="J78" s="31"/>
      <c r="K78" s="35"/>
    </row>
    <row r="79" spans="2:11" x14ac:dyDescent="0.35">
      <c r="B79" s="8" t="s">
        <v>86</v>
      </c>
      <c r="C79" s="57" t="s">
        <v>87</v>
      </c>
      <c r="D79" s="54" t="s">
        <v>88</v>
      </c>
      <c r="E79" s="6" t="s">
        <v>89</v>
      </c>
      <c r="F79" s="19">
        <v>288</v>
      </c>
      <c r="G79" s="24">
        <v>3.7</v>
      </c>
      <c r="H79" s="24">
        <v>0.41</v>
      </c>
      <c r="I79" s="31"/>
      <c r="J79" s="31"/>
      <c r="K79" s="35"/>
    </row>
    <row r="80" spans="2:11" x14ac:dyDescent="0.35">
      <c r="B80" s="8" t="s">
        <v>412</v>
      </c>
      <c r="C80" s="57" t="s">
        <v>413</v>
      </c>
      <c r="D80" s="54" t="s">
        <v>414</v>
      </c>
      <c r="E80" s="6" t="s">
        <v>78</v>
      </c>
      <c r="F80" s="19">
        <v>1340</v>
      </c>
      <c r="G80" s="24">
        <v>3.5</v>
      </c>
      <c r="H80" s="24">
        <v>0.39</v>
      </c>
      <c r="I80" s="31"/>
      <c r="J80" s="31"/>
      <c r="K80" s="35"/>
    </row>
    <row r="81" spans="2:11" x14ac:dyDescent="0.35">
      <c r="B81" s="8" t="s">
        <v>2747</v>
      </c>
      <c r="C81" s="57" t="s">
        <v>2748</v>
      </c>
      <c r="D81" s="54" t="s">
        <v>2749</v>
      </c>
      <c r="E81" s="6" t="s">
        <v>89</v>
      </c>
      <c r="F81" s="19">
        <v>30</v>
      </c>
      <c r="G81" s="24">
        <v>3.46</v>
      </c>
      <c r="H81" s="24">
        <v>0.38</v>
      </c>
      <c r="I81" s="31"/>
      <c r="J81" s="31"/>
      <c r="K81" s="35"/>
    </row>
    <row r="82" spans="2:11" x14ac:dyDescent="0.35">
      <c r="B82" s="8" t="s">
        <v>387</v>
      </c>
      <c r="C82" s="57" t="s">
        <v>388</v>
      </c>
      <c r="D82" s="54" t="s">
        <v>389</v>
      </c>
      <c r="E82" s="6" t="s">
        <v>100</v>
      </c>
      <c r="F82" s="19">
        <v>166</v>
      </c>
      <c r="G82" s="24">
        <v>3.45</v>
      </c>
      <c r="H82" s="24">
        <v>0.38</v>
      </c>
      <c r="I82" s="31"/>
      <c r="J82" s="31"/>
      <c r="K82" s="35"/>
    </row>
    <row r="83" spans="2:11" x14ac:dyDescent="0.35">
      <c r="B83" s="8" t="s">
        <v>2095</v>
      </c>
      <c r="C83" s="57" t="s">
        <v>2096</v>
      </c>
      <c r="D83" s="54" t="s">
        <v>2097</v>
      </c>
      <c r="E83" s="6" t="s">
        <v>200</v>
      </c>
      <c r="F83" s="19">
        <v>442</v>
      </c>
      <c r="G83" s="24">
        <v>3.29</v>
      </c>
      <c r="H83" s="24">
        <v>0.37</v>
      </c>
      <c r="I83" s="31"/>
      <c r="J83" s="31"/>
      <c r="K83" s="35"/>
    </row>
    <row r="84" spans="2:11" x14ac:dyDescent="0.35">
      <c r="B84" s="8" t="s">
        <v>396</v>
      </c>
      <c r="C84" s="57" t="s">
        <v>397</v>
      </c>
      <c r="D84" s="54" t="s">
        <v>398</v>
      </c>
      <c r="E84" s="6" t="s">
        <v>344</v>
      </c>
      <c r="F84" s="19">
        <v>1850</v>
      </c>
      <c r="G84" s="24">
        <v>3.28</v>
      </c>
      <c r="H84" s="24">
        <v>0.36</v>
      </c>
      <c r="I84" s="31"/>
      <c r="J84" s="31"/>
      <c r="K84" s="35"/>
    </row>
    <row r="85" spans="2:11" x14ac:dyDescent="0.35">
      <c r="B85" s="8" t="s">
        <v>967</v>
      </c>
      <c r="C85" s="57" t="s">
        <v>968</v>
      </c>
      <c r="D85" s="54" t="s">
        <v>969</v>
      </c>
      <c r="E85" s="6" t="s">
        <v>78</v>
      </c>
      <c r="F85" s="19">
        <v>2520</v>
      </c>
      <c r="G85" s="24">
        <v>3.24</v>
      </c>
      <c r="H85" s="24">
        <v>0.36</v>
      </c>
      <c r="I85" s="31"/>
      <c r="J85" s="31"/>
      <c r="K85" s="35"/>
    </row>
    <row r="86" spans="2:11" x14ac:dyDescent="0.35">
      <c r="B86" s="8" t="s">
        <v>1922</v>
      </c>
      <c r="C86" s="57" t="s">
        <v>1613</v>
      </c>
      <c r="D86" s="54" t="s">
        <v>1923</v>
      </c>
      <c r="E86" s="6" t="s">
        <v>43</v>
      </c>
      <c r="F86" s="19">
        <v>1683</v>
      </c>
      <c r="G86" s="24">
        <v>3.16</v>
      </c>
      <c r="H86" s="24">
        <v>0.35</v>
      </c>
      <c r="I86" s="31"/>
      <c r="J86" s="31"/>
      <c r="K86" s="35"/>
    </row>
    <row r="87" spans="2:11" x14ac:dyDescent="0.35">
      <c r="B87" s="8" t="s">
        <v>543</v>
      </c>
      <c r="C87" s="57" t="s">
        <v>544</v>
      </c>
      <c r="D87" s="54" t="s">
        <v>545</v>
      </c>
      <c r="E87" s="6" t="s">
        <v>85</v>
      </c>
      <c r="F87" s="19">
        <v>163</v>
      </c>
      <c r="G87" s="24">
        <v>3.03</v>
      </c>
      <c r="H87" s="24">
        <v>0.34</v>
      </c>
      <c r="I87" s="31"/>
      <c r="J87" s="31"/>
      <c r="K87" s="35"/>
    </row>
    <row r="88" spans="2:11" x14ac:dyDescent="0.35">
      <c r="B88" s="8" t="s">
        <v>2136</v>
      </c>
      <c r="C88" s="57" t="s">
        <v>2137</v>
      </c>
      <c r="D88" s="54" t="s">
        <v>2138</v>
      </c>
      <c r="E88" s="6" t="s">
        <v>312</v>
      </c>
      <c r="F88" s="19">
        <v>105</v>
      </c>
      <c r="G88" s="24">
        <v>3.01</v>
      </c>
      <c r="H88" s="24">
        <v>0.33</v>
      </c>
      <c r="I88" s="31"/>
      <c r="J88" s="31"/>
      <c r="K88" s="35"/>
    </row>
    <row r="89" spans="2:11" x14ac:dyDescent="0.35">
      <c r="B89" s="8" t="s">
        <v>263</v>
      </c>
      <c r="C89" s="57" t="s">
        <v>264</v>
      </c>
      <c r="D89" s="54" t="s">
        <v>265</v>
      </c>
      <c r="E89" s="6" t="s">
        <v>160</v>
      </c>
      <c r="F89" s="19">
        <v>260</v>
      </c>
      <c r="G89" s="24">
        <v>2.92</v>
      </c>
      <c r="H89" s="24">
        <v>0.32</v>
      </c>
      <c r="I89" s="31"/>
      <c r="J89" s="31"/>
      <c r="K89" s="35"/>
    </row>
    <row r="90" spans="2:11" x14ac:dyDescent="0.35">
      <c r="B90" s="8" t="s">
        <v>498</v>
      </c>
      <c r="C90" s="57" t="s">
        <v>499</v>
      </c>
      <c r="D90" s="54" t="s">
        <v>500</v>
      </c>
      <c r="E90" s="6" t="s">
        <v>143</v>
      </c>
      <c r="F90" s="19">
        <v>2028</v>
      </c>
      <c r="G90" s="24">
        <v>2.86</v>
      </c>
      <c r="H90" s="24">
        <v>0.32</v>
      </c>
      <c r="I90" s="31"/>
      <c r="J90" s="31"/>
      <c r="K90" s="35"/>
    </row>
    <row r="91" spans="2:11" x14ac:dyDescent="0.35">
      <c r="B91" s="8" t="s">
        <v>786</v>
      </c>
      <c r="C91" s="57" t="s">
        <v>787</v>
      </c>
      <c r="D91" s="54" t="s">
        <v>788</v>
      </c>
      <c r="E91" s="6" t="s">
        <v>250</v>
      </c>
      <c r="F91" s="19">
        <v>200</v>
      </c>
      <c r="G91" s="24">
        <v>2.84</v>
      </c>
      <c r="H91" s="24">
        <v>0.32</v>
      </c>
      <c r="I91" s="31"/>
      <c r="J91" s="31"/>
      <c r="K91" s="35"/>
    </row>
    <row r="92" spans="2:11" x14ac:dyDescent="0.35">
      <c r="B92" s="8" t="s">
        <v>2261</v>
      </c>
      <c r="C92" s="57" t="s">
        <v>2262</v>
      </c>
      <c r="D92" s="54" t="s">
        <v>2263</v>
      </c>
      <c r="E92" s="6" t="s">
        <v>312</v>
      </c>
      <c r="F92" s="19">
        <v>100</v>
      </c>
      <c r="G92" s="24">
        <v>2.81</v>
      </c>
      <c r="H92" s="24">
        <v>0.31</v>
      </c>
      <c r="I92" s="31"/>
      <c r="J92" s="31"/>
      <c r="K92" s="35"/>
    </row>
    <row r="93" spans="2:11" x14ac:dyDescent="0.35">
      <c r="B93" s="8" t="s">
        <v>2111</v>
      </c>
      <c r="C93" s="57" t="s">
        <v>1315</v>
      </c>
      <c r="D93" s="54" t="s">
        <v>2112</v>
      </c>
      <c r="E93" s="6" t="s">
        <v>43</v>
      </c>
      <c r="F93" s="19">
        <v>1278</v>
      </c>
      <c r="G93" s="24">
        <v>2.73</v>
      </c>
      <c r="H93" s="24">
        <v>0.3</v>
      </c>
      <c r="I93" s="31"/>
      <c r="J93" s="31"/>
      <c r="K93" s="35"/>
    </row>
    <row r="94" spans="2:11" x14ac:dyDescent="0.35">
      <c r="B94" s="8" t="s">
        <v>2750</v>
      </c>
      <c r="C94" s="57" t="s">
        <v>2751</v>
      </c>
      <c r="D94" s="54" t="s">
        <v>2752</v>
      </c>
      <c r="E94" s="6" t="s">
        <v>119</v>
      </c>
      <c r="F94" s="19">
        <v>529</v>
      </c>
      <c r="G94" s="24">
        <v>2.72</v>
      </c>
      <c r="H94" s="24">
        <v>0.3</v>
      </c>
      <c r="I94" s="31"/>
      <c r="J94" s="31"/>
      <c r="K94" s="35"/>
    </row>
    <row r="95" spans="2:11" x14ac:dyDescent="0.35">
      <c r="B95" s="8" t="s">
        <v>161</v>
      </c>
      <c r="C95" s="57" t="s">
        <v>162</v>
      </c>
      <c r="D95" s="54" t="s">
        <v>163</v>
      </c>
      <c r="E95" s="6" t="s">
        <v>127</v>
      </c>
      <c r="F95" s="19">
        <v>93</v>
      </c>
      <c r="G95" s="24">
        <v>2.71</v>
      </c>
      <c r="H95" s="24">
        <v>0.3</v>
      </c>
      <c r="I95" s="31"/>
      <c r="J95" s="31"/>
      <c r="K95" s="35"/>
    </row>
    <row r="96" spans="2:11" x14ac:dyDescent="0.35">
      <c r="B96" s="8" t="s">
        <v>2119</v>
      </c>
      <c r="C96" s="57" t="s">
        <v>2120</v>
      </c>
      <c r="D96" s="54" t="s">
        <v>2121</v>
      </c>
      <c r="E96" s="6" t="s">
        <v>150</v>
      </c>
      <c r="F96" s="19">
        <v>172</v>
      </c>
      <c r="G96" s="24">
        <v>2.69</v>
      </c>
      <c r="H96" s="24">
        <v>0.3</v>
      </c>
      <c r="I96" s="31"/>
      <c r="J96" s="31"/>
      <c r="K96" s="35"/>
    </row>
    <row r="97" spans="2:11" x14ac:dyDescent="0.35">
      <c r="B97" s="8" t="s">
        <v>203</v>
      </c>
      <c r="C97" s="57" t="s">
        <v>204</v>
      </c>
      <c r="D97" s="54" t="s">
        <v>205</v>
      </c>
      <c r="E97" s="6" t="s">
        <v>206</v>
      </c>
      <c r="F97" s="19">
        <v>69</v>
      </c>
      <c r="G97" s="24">
        <v>2.67</v>
      </c>
      <c r="H97" s="24">
        <v>0.3</v>
      </c>
      <c r="I97" s="31"/>
      <c r="J97" s="31"/>
      <c r="K97" s="35"/>
    </row>
    <row r="98" spans="2:11" x14ac:dyDescent="0.35">
      <c r="B98" s="8" t="s">
        <v>157</v>
      </c>
      <c r="C98" s="57" t="s">
        <v>158</v>
      </c>
      <c r="D98" s="54" t="s">
        <v>159</v>
      </c>
      <c r="E98" s="6" t="s">
        <v>160</v>
      </c>
      <c r="F98" s="19">
        <v>91</v>
      </c>
      <c r="G98" s="24">
        <v>2.57</v>
      </c>
      <c r="H98" s="24">
        <v>0.28000000000000003</v>
      </c>
      <c r="I98" s="31"/>
      <c r="J98" s="31"/>
      <c r="K98" s="35"/>
    </row>
    <row r="99" spans="2:11" x14ac:dyDescent="0.35">
      <c r="B99" s="8" t="s">
        <v>222</v>
      </c>
      <c r="C99" s="57" t="s">
        <v>223</v>
      </c>
      <c r="D99" s="54" t="s">
        <v>224</v>
      </c>
      <c r="E99" s="6" t="s">
        <v>67</v>
      </c>
      <c r="F99" s="19">
        <v>9</v>
      </c>
      <c r="G99" s="24">
        <v>2.5</v>
      </c>
      <c r="H99" s="24">
        <v>0.28000000000000003</v>
      </c>
      <c r="I99" s="31"/>
      <c r="J99" s="31"/>
      <c r="K99" s="35"/>
    </row>
    <row r="100" spans="2:11" x14ac:dyDescent="0.35">
      <c r="B100" s="8" t="s">
        <v>2767</v>
      </c>
      <c r="C100" s="57" t="s">
        <v>1142</v>
      </c>
      <c r="D100" s="54" t="s">
        <v>2768</v>
      </c>
      <c r="E100" s="6" t="s">
        <v>43</v>
      </c>
      <c r="F100" s="19">
        <v>12908</v>
      </c>
      <c r="G100" s="24">
        <v>2.48</v>
      </c>
      <c r="H100" s="24">
        <v>0.28000000000000003</v>
      </c>
      <c r="I100" s="31"/>
      <c r="J100" s="31"/>
      <c r="K100" s="35"/>
    </row>
    <row r="101" spans="2:11" x14ac:dyDescent="0.35">
      <c r="B101" s="8" t="s">
        <v>2171</v>
      </c>
      <c r="C101" s="57" t="s">
        <v>2172</v>
      </c>
      <c r="D101" s="54" t="s">
        <v>2173</v>
      </c>
      <c r="E101" s="6" t="s">
        <v>481</v>
      </c>
      <c r="F101" s="19">
        <v>364</v>
      </c>
      <c r="G101" s="24">
        <v>2.44</v>
      </c>
      <c r="H101" s="24">
        <v>0.27</v>
      </c>
      <c r="I101" s="31"/>
      <c r="J101" s="31"/>
      <c r="K101" s="35"/>
    </row>
    <row r="102" spans="2:11" x14ac:dyDescent="0.35">
      <c r="B102" s="8" t="s">
        <v>319</v>
      </c>
      <c r="C102" s="57" t="s">
        <v>320</v>
      </c>
      <c r="D102" s="54" t="s">
        <v>321</v>
      </c>
      <c r="E102" s="6" t="s">
        <v>143</v>
      </c>
      <c r="F102" s="19">
        <v>73</v>
      </c>
      <c r="G102" s="24">
        <v>2.4300000000000002</v>
      </c>
      <c r="H102" s="24">
        <v>0.27</v>
      </c>
      <c r="I102" s="31"/>
      <c r="J102" s="31"/>
      <c r="K102" s="35"/>
    </row>
    <row r="103" spans="2:11" x14ac:dyDescent="0.35">
      <c r="B103" s="8" t="s">
        <v>430</v>
      </c>
      <c r="C103" s="57" t="s">
        <v>431</v>
      </c>
      <c r="D103" s="54" t="s">
        <v>432</v>
      </c>
      <c r="E103" s="6" t="s">
        <v>43</v>
      </c>
      <c r="F103" s="19">
        <v>2366</v>
      </c>
      <c r="G103" s="24">
        <v>2.39</v>
      </c>
      <c r="H103" s="24">
        <v>0.27</v>
      </c>
      <c r="I103" s="31"/>
      <c r="J103" s="31"/>
      <c r="K103" s="35"/>
    </row>
    <row r="104" spans="2:11" x14ac:dyDescent="0.35">
      <c r="B104" s="8" t="s">
        <v>1976</v>
      </c>
      <c r="C104" s="57" t="s">
        <v>1977</v>
      </c>
      <c r="D104" s="54" t="s">
        <v>1978</v>
      </c>
      <c r="E104" s="6" t="s">
        <v>67</v>
      </c>
      <c r="F104" s="19">
        <v>456</v>
      </c>
      <c r="G104" s="24">
        <v>2.34</v>
      </c>
      <c r="H104" s="24">
        <v>0.26</v>
      </c>
      <c r="I104" s="31"/>
      <c r="J104" s="31"/>
      <c r="K104" s="35"/>
    </row>
    <row r="105" spans="2:11" x14ac:dyDescent="0.35">
      <c r="B105" s="8" t="s">
        <v>555</v>
      </c>
      <c r="C105" s="57" t="s">
        <v>556</v>
      </c>
      <c r="D105" s="54" t="s">
        <v>557</v>
      </c>
      <c r="E105" s="6" t="s">
        <v>43</v>
      </c>
      <c r="F105" s="19">
        <v>383</v>
      </c>
      <c r="G105" s="24">
        <v>2.2999999999999998</v>
      </c>
      <c r="H105" s="24">
        <v>0.26</v>
      </c>
      <c r="I105" s="31"/>
      <c r="J105" s="31"/>
      <c r="K105" s="35"/>
    </row>
    <row r="106" spans="2:11" x14ac:dyDescent="0.35">
      <c r="B106" s="8" t="s">
        <v>495</v>
      </c>
      <c r="C106" s="57" t="s">
        <v>496</v>
      </c>
      <c r="D106" s="54" t="s">
        <v>497</v>
      </c>
      <c r="E106" s="6" t="s">
        <v>143</v>
      </c>
      <c r="F106" s="19">
        <v>176</v>
      </c>
      <c r="G106" s="24">
        <v>2.16</v>
      </c>
      <c r="H106" s="24">
        <v>0.24</v>
      </c>
      <c r="I106" s="31"/>
      <c r="J106" s="31"/>
      <c r="K106" s="35"/>
    </row>
    <row r="107" spans="2:11" x14ac:dyDescent="0.35">
      <c r="B107" s="8" t="s">
        <v>2125</v>
      </c>
      <c r="C107" s="57" t="s">
        <v>769</v>
      </c>
      <c r="D107" s="54" t="s">
        <v>2126</v>
      </c>
      <c r="E107" s="6" t="s">
        <v>43</v>
      </c>
      <c r="F107" s="19">
        <v>2303</v>
      </c>
      <c r="G107" s="24">
        <v>2.15</v>
      </c>
      <c r="H107" s="24">
        <v>0.24</v>
      </c>
      <c r="I107" s="31"/>
      <c r="J107" s="31"/>
      <c r="K107" s="35"/>
    </row>
    <row r="108" spans="2:11" x14ac:dyDescent="0.35">
      <c r="B108" s="8" t="s">
        <v>943</v>
      </c>
      <c r="C108" s="57" t="s">
        <v>944</v>
      </c>
      <c r="D108" s="54" t="s">
        <v>945</v>
      </c>
      <c r="E108" s="6" t="s">
        <v>160</v>
      </c>
      <c r="F108" s="19">
        <v>401</v>
      </c>
      <c r="G108" s="24">
        <v>2.12</v>
      </c>
      <c r="H108" s="24">
        <v>0.24</v>
      </c>
      <c r="I108" s="31"/>
      <c r="J108" s="31"/>
      <c r="K108" s="35"/>
    </row>
    <row r="109" spans="2:11" x14ac:dyDescent="0.35">
      <c r="B109" s="8" t="s">
        <v>2250</v>
      </c>
      <c r="C109" s="57" t="s">
        <v>2251</v>
      </c>
      <c r="D109" s="54" t="s">
        <v>2252</v>
      </c>
      <c r="E109" s="6" t="s">
        <v>119</v>
      </c>
      <c r="F109" s="19">
        <v>207</v>
      </c>
      <c r="G109" s="24">
        <v>2.0699999999999998</v>
      </c>
      <c r="H109" s="24">
        <v>0.23</v>
      </c>
      <c r="I109" s="31"/>
      <c r="J109" s="31"/>
      <c r="K109" s="35"/>
    </row>
    <row r="110" spans="2:11" x14ac:dyDescent="0.35">
      <c r="B110" s="8" t="s">
        <v>467</v>
      </c>
      <c r="C110" s="57" t="s">
        <v>468</v>
      </c>
      <c r="D110" s="54" t="s">
        <v>469</v>
      </c>
      <c r="E110" s="6" t="s">
        <v>123</v>
      </c>
      <c r="F110" s="19">
        <v>635</v>
      </c>
      <c r="G110" s="24">
        <v>1.05</v>
      </c>
      <c r="H110" s="24">
        <v>0.12</v>
      </c>
      <c r="I110" s="31"/>
      <c r="J110" s="31"/>
      <c r="K110" s="35"/>
    </row>
    <row r="111" spans="2:11" x14ac:dyDescent="0.35">
      <c r="C111" s="58" t="s">
        <v>171</v>
      </c>
      <c r="D111" s="54"/>
      <c r="E111" s="6"/>
      <c r="F111" s="19"/>
      <c r="G111" s="25">
        <v>901.32</v>
      </c>
      <c r="H111" s="25">
        <v>99.96</v>
      </c>
      <c r="I111" s="31"/>
      <c r="J111" s="31"/>
      <c r="K111" s="35"/>
    </row>
    <row r="112" spans="2:11" x14ac:dyDescent="0.35">
      <c r="C112" s="57"/>
      <c r="D112" s="54"/>
      <c r="E112" s="6"/>
      <c r="F112" s="19"/>
      <c r="G112" s="24"/>
      <c r="H112" s="24"/>
      <c r="I112" s="31"/>
      <c r="J112" s="31"/>
      <c r="K112" s="35"/>
    </row>
    <row r="113" spans="3:11" x14ac:dyDescent="0.35">
      <c r="C113" s="58" t="s">
        <v>3</v>
      </c>
      <c r="D113" s="54"/>
      <c r="E113" s="6"/>
      <c r="F113" s="19"/>
      <c r="G113" s="24" t="s">
        <v>2</v>
      </c>
      <c r="H113" s="24" t="s">
        <v>2</v>
      </c>
      <c r="I113" s="31"/>
      <c r="J113" s="31"/>
      <c r="K113" s="35"/>
    </row>
    <row r="114" spans="3:11" x14ac:dyDescent="0.35">
      <c r="C114" s="57"/>
      <c r="D114" s="54"/>
      <c r="E114" s="6"/>
      <c r="F114" s="19"/>
      <c r="G114" s="24"/>
      <c r="H114" s="24"/>
      <c r="I114" s="31"/>
      <c r="J114" s="31"/>
      <c r="K114" s="35"/>
    </row>
    <row r="115" spans="3:11" x14ac:dyDescent="0.35">
      <c r="C115" s="58" t="s">
        <v>4</v>
      </c>
      <c r="D115" s="54"/>
      <c r="E115" s="6"/>
      <c r="F115" s="19"/>
      <c r="G115" s="24" t="s">
        <v>2</v>
      </c>
      <c r="H115" s="24" t="s">
        <v>2</v>
      </c>
      <c r="I115" s="31"/>
      <c r="J115" s="31"/>
      <c r="K115" s="35"/>
    </row>
    <row r="116" spans="3:11" x14ac:dyDescent="0.35">
      <c r="C116" s="57"/>
      <c r="D116" s="54"/>
      <c r="E116" s="6"/>
      <c r="F116" s="19"/>
      <c r="G116" s="24"/>
      <c r="H116" s="24"/>
      <c r="I116" s="31"/>
      <c r="J116" s="31"/>
      <c r="K116" s="35"/>
    </row>
    <row r="117" spans="3:11" x14ac:dyDescent="0.35">
      <c r="C117" s="58" t="s">
        <v>5</v>
      </c>
      <c r="D117" s="54"/>
      <c r="E117" s="6"/>
      <c r="F117" s="19"/>
      <c r="G117" s="24"/>
      <c r="H117" s="24"/>
      <c r="I117" s="31"/>
      <c r="J117" s="31"/>
      <c r="K117" s="35"/>
    </row>
    <row r="118" spans="3:11" x14ac:dyDescent="0.35">
      <c r="C118" s="57"/>
      <c r="D118" s="54"/>
      <c r="E118" s="6"/>
      <c r="F118" s="19"/>
      <c r="G118" s="24"/>
      <c r="H118" s="24"/>
      <c r="I118" s="31"/>
      <c r="J118" s="31"/>
      <c r="K118" s="35"/>
    </row>
    <row r="119" spans="3:11" x14ac:dyDescent="0.35">
      <c r="C119" s="58" t="s">
        <v>6</v>
      </c>
      <c r="D119" s="54"/>
      <c r="E119" s="6"/>
      <c r="F119" s="19"/>
      <c r="G119" s="24" t="s">
        <v>2</v>
      </c>
      <c r="H119" s="24" t="s">
        <v>2</v>
      </c>
      <c r="I119" s="31"/>
      <c r="J119" s="31"/>
      <c r="K119" s="35"/>
    </row>
    <row r="120" spans="3:11" x14ac:dyDescent="0.35">
      <c r="C120" s="57"/>
      <c r="D120" s="54"/>
      <c r="E120" s="6"/>
      <c r="F120" s="19"/>
      <c r="G120" s="24"/>
      <c r="H120" s="24"/>
      <c r="I120" s="31"/>
      <c r="J120" s="31"/>
      <c r="K120" s="35"/>
    </row>
    <row r="121" spans="3:11" x14ac:dyDescent="0.35">
      <c r="C121" s="58" t="s">
        <v>7</v>
      </c>
      <c r="D121" s="54"/>
      <c r="E121" s="6"/>
      <c r="F121" s="19"/>
      <c r="G121" s="24" t="s">
        <v>2</v>
      </c>
      <c r="H121" s="24" t="s">
        <v>2</v>
      </c>
      <c r="I121" s="31"/>
      <c r="J121" s="31"/>
      <c r="K121" s="35"/>
    </row>
    <row r="122" spans="3:11" x14ac:dyDescent="0.35">
      <c r="C122" s="57"/>
      <c r="D122" s="54"/>
      <c r="E122" s="6"/>
      <c r="F122" s="19"/>
      <c r="G122" s="24"/>
      <c r="H122" s="24"/>
      <c r="I122" s="31"/>
      <c r="J122" s="31"/>
      <c r="K122" s="35"/>
    </row>
    <row r="123" spans="3:11" x14ac:dyDescent="0.35">
      <c r="C123" s="58" t="s">
        <v>8</v>
      </c>
      <c r="D123" s="54"/>
      <c r="E123" s="6"/>
      <c r="F123" s="19"/>
      <c r="G123" s="24" t="s">
        <v>2</v>
      </c>
      <c r="H123" s="24" t="s">
        <v>2</v>
      </c>
      <c r="I123" s="31"/>
      <c r="J123" s="31"/>
      <c r="K123" s="35"/>
    </row>
    <row r="124" spans="3:11" x14ac:dyDescent="0.35">
      <c r="C124" s="57"/>
      <c r="D124" s="54"/>
      <c r="E124" s="6"/>
      <c r="F124" s="19"/>
      <c r="G124" s="24"/>
      <c r="H124" s="24"/>
      <c r="I124" s="31"/>
      <c r="J124" s="31"/>
      <c r="K124" s="35"/>
    </row>
    <row r="125" spans="3:11" x14ac:dyDescent="0.35">
      <c r="C125" s="58" t="s">
        <v>9</v>
      </c>
      <c r="D125" s="54"/>
      <c r="E125" s="6"/>
      <c r="F125" s="19"/>
      <c r="G125" s="24" t="s">
        <v>2</v>
      </c>
      <c r="H125" s="24" t="s">
        <v>2</v>
      </c>
      <c r="I125" s="31"/>
      <c r="J125" s="31"/>
      <c r="K125" s="35"/>
    </row>
    <row r="126" spans="3:11" x14ac:dyDescent="0.35">
      <c r="C126" s="57"/>
      <c r="D126" s="54"/>
      <c r="E126" s="6"/>
      <c r="F126" s="19"/>
      <c r="G126" s="24"/>
      <c r="H126" s="24"/>
      <c r="I126" s="31"/>
      <c r="J126" s="31"/>
      <c r="K126" s="35"/>
    </row>
    <row r="127" spans="3:11" x14ac:dyDescent="0.35">
      <c r="C127" s="58" t="s">
        <v>10</v>
      </c>
      <c r="D127" s="54"/>
      <c r="E127" s="6"/>
      <c r="F127" s="19"/>
      <c r="G127" s="24" t="s">
        <v>2</v>
      </c>
      <c r="H127" s="24" t="s">
        <v>2</v>
      </c>
      <c r="I127" s="31"/>
      <c r="J127" s="31"/>
      <c r="K127" s="35"/>
    </row>
    <row r="128" spans="3:11" x14ac:dyDescent="0.35">
      <c r="C128" s="57"/>
      <c r="D128" s="54"/>
      <c r="E128" s="6"/>
      <c r="F128" s="19"/>
      <c r="G128" s="24"/>
      <c r="H128" s="24"/>
      <c r="I128" s="31"/>
      <c r="J128" s="31"/>
      <c r="K128" s="35"/>
    </row>
    <row r="129" spans="3:11" x14ac:dyDescent="0.35">
      <c r="C129" s="58" t="s">
        <v>11</v>
      </c>
      <c r="D129" s="54"/>
      <c r="E129" s="6"/>
      <c r="F129" s="19"/>
      <c r="G129" s="24"/>
      <c r="H129" s="24"/>
      <c r="I129" s="31"/>
      <c r="J129" s="31"/>
      <c r="K129" s="35"/>
    </row>
    <row r="130" spans="3:11" x14ac:dyDescent="0.35">
      <c r="C130" s="57"/>
      <c r="D130" s="54"/>
      <c r="E130" s="6"/>
      <c r="F130" s="19"/>
      <c r="G130" s="24"/>
      <c r="H130" s="24"/>
      <c r="I130" s="31"/>
      <c r="J130" s="31"/>
      <c r="K130" s="35"/>
    </row>
    <row r="131" spans="3:11" x14ac:dyDescent="0.35">
      <c r="C131" s="58" t="s">
        <v>13</v>
      </c>
      <c r="D131" s="54"/>
      <c r="E131" s="6"/>
      <c r="F131" s="19"/>
      <c r="G131" s="24" t="s">
        <v>2</v>
      </c>
      <c r="H131" s="24" t="s">
        <v>2</v>
      </c>
      <c r="I131" s="31"/>
      <c r="J131" s="31"/>
      <c r="K131" s="35"/>
    </row>
    <row r="132" spans="3:11" x14ac:dyDescent="0.35">
      <c r="C132" s="57"/>
      <c r="D132" s="54"/>
      <c r="E132" s="6"/>
      <c r="F132" s="19"/>
      <c r="G132" s="24"/>
      <c r="H132" s="24"/>
      <c r="I132" s="31"/>
      <c r="J132" s="31"/>
      <c r="K132" s="35"/>
    </row>
    <row r="133" spans="3:11" x14ac:dyDescent="0.35">
      <c r="C133" s="58" t="s">
        <v>14</v>
      </c>
      <c r="D133" s="54"/>
      <c r="E133" s="6"/>
      <c r="F133" s="19"/>
      <c r="G133" s="24" t="s">
        <v>2</v>
      </c>
      <c r="H133" s="24" t="s">
        <v>2</v>
      </c>
      <c r="I133" s="31"/>
      <c r="J133" s="31"/>
      <c r="K133" s="35"/>
    </row>
    <row r="134" spans="3:11" x14ac:dyDescent="0.35">
      <c r="C134" s="57"/>
      <c r="D134" s="54"/>
      <c r="E134" s="6"/>
      <c r="F134" s="19"/>
      <c r="G134" s="24"/>
      <c r="H134" s="24"/>
      <c r="I134" s="31"/>
      <c r="J134" s="31"/>
      <c r="K134" s="35"/>
    </row>
    <row r="135" spans="3:11" x14ac:dyDescent="0.35">
      <c r="C135" s="58" t="s">
        <v>15</v>
      </c>
      <c r="D135" s="54"/>
      <c r="E135" s="6"/>
      <c r="F135" s="19"/>
      <c r="G135" s="24" t="s">
        <v>2</v>
      </c>
      <c r="H135" s="24" t="s">
        <v>2</v>
      </c>
      <c r="I135" s="31"/>
      <c r="J135" s="31"/>
      <c r="K135" s="35"/>
    </row>
    <row r="136" spans="3:11" x14ac:dyDescent="0.35">
      <c r="C136" s="57"/>
      <c r="D136" s="54"/>
      <c r="E136" s="6"/>
      <c r="F136" s="19"/>
      <c r="G136" s="24"/>
      <c r="H136" s="24"/>
      <c r="I136" s="31"/>
      <c r="J136" s="31"/>
      <c r="K136" s="35"/>
    </row>
    <row r="137" spans="3:11" x14ac:dyDescent="0.35">
      <c r="C137" s="58" t="s">
        <v>16</v>
      </c>
      <c r="D137" s="54"/>
      <c r="E137" s="6"/>
      <c r="F137" s="19"/>
      <c r="G137" s="24" t="s">
        <v>2</v>
      </c>
      <c r="H137" s="24" t="s">
        <v>2</v>
      </c>
      <c r="I137" s="31"/>
      <c r="J137" s="31"/>
      <c r="K137" s="35"/>
    </row>
    <row r="138" spans="3:11" x14ac:dyDescent="0.35">
      <c r="C138" s="57"/>
      <c r="D138" s="54"/>
      <c r="E138" s="6"/>
      <c r="F138" s="19"/>
      <c r="G138" s="24"/>
      <c r="H138" s="24"/>
      <c r="I138" s="31"/>
      <c r="J138" s="31"/>
      <c r="K138" s="35"/>
    </row>
    <row r="139" spans="3:11" x14ac:dyDescent="0.35">
      <c r="C139" s="58" t="s">
        <v>17</v>
      </c>
      <c r="D139" s="54"/>
      <c r="E139" s="6"/>
      <c r="F139" s="19"/>
      <c r="G139" s="24" t="s">
        <v>2</v>
      </c>
      <c r="H139" s="24" t="s">
        <v>2</v>
      </c>
      <c r="I139" s="31"/>
      <c r="J139" s="31"/>
      <c r="K139" s="35"/>
    </row>
    <row r="140" spans="3:11" x14ac:dyDescent="0.35">
      <c r="C140" s="57"/>
      <c r="D140" s="54"/>
      <c r="E140" s="6"/>
      <c r="F140" s="19"/>
      <c r="G140" s="24"/>
      <c r="H140" s="24"/>
      <c r="I140" s="31"/>
      <c r="J140" s="31"/>
      <c r="K140" s="35"/>
    </row>
    <row r="141" spans="3:11" x14ac:dyDescent="0.35">
      <c r="C141" s="58" t="s">
        <v>18</v>
      </c>
      <c r="D141" s="54"/>
      <c r="E141" s="6"/>
      <c r="F141" s="19"/>
      <c r="G141" s="24"/>
      <c r="H141" s="24"/>
      <c r="I141" s="31"/>
      <c r="J141" s="31"/>
      <c r="K141" s="35"/>
    </row>
    <row r="142" spans="3:11" x14ac:dyDescent="0.35">
      <c r="C142" s="57"/>
      <c r="D142" s="54"/>
      <c r="E142" s="6"/>
      <c r="F142" s="19"/>
      <c r="G142" s="24"/>
      <c r="H142" s="24"/>
      <c r="I142" s="31"/>
      <c r="J142" s="31"/>
      <c r="K142" s="35"/>
    </row>
    <row r="143" spans="3:11" x14ac:dyDescent="0.35">
      <c r="C143" s="58" t="s">
        <v>19</v>
      </c>
      <c r="D143" s="54"/>
      <c r="E143" s="6"/>
      <c r="F143" s="19"/>
      <c r="G143" s="24" t="s">
        <v>2</v>
      </c>
      <c r="H143" s="24" t="s">
        <v>2</v>
      </c>
      <c r="I143" s="31"/>
      <c r="J143" s="31"/>
      <c r="K143" s="35"/>
    </row>
    <row r="144" spans="3:11" x14ac:dyDescent="0.35">
      <c r="C144" s="57"/>
      <c r="D144" s="54"/>
      <c r="E144" s="6"/>
      <c r="F144" s="19"/>
      <c r="G144" s="24"/>
      <c r="H144" s="24"/>
      <c r="I144" s="31"/>
      <c r="J144" s="31"/>
      <c r="K144" s="35"/>
    </row>
    <row r="145" spans="1:54" x14ac:dyDescent="0.35">
      <c r="C145" s="58" t="s">
        <v>20</v>
      </c>
      <c r="D145" s="54"/>
      <c r="E145" s="6"/>
      <c r="F145" s="19"/>
      <c r="G145" s="24" t="s">
        <v>2</v>
      </c>
      <c r="H145" s="24" t="s">
        <v>2</v>
      </c>
      <c r="I145" s="31"/>
      <c r="J145" s="31"/>
      <c r="K145" s="35"/>
    </row>
    <row r="146" spans="1:54" x14ac:dyDescent="0.35">
      <c r="C146" s="57"/>
      <c r="D146" s="54"/>
      <c r="E146" s="6"/>
      <c r="F146" s="19"/>
      <c r="G146" s="24"/>
      <c r="H146" s="24"/>
      <c r="I146" s="31"/>
      <c r="J146" s="31"/>
      <c r="K146" s="35"/>
    </row>
    <row r="147" spans="1:54" x14ac:dyDescent="0.35">
      <c r="C147" s="58" t="s">
        <v>21</v>
      </c>
      <c r="D147" s="54"/>
      <c r="E147" s="6"/>
      <c r="F147" s="19"/>
      <c r="G147" s="24" t="s">
        <v>2</v>
      </c>
      <c r="H147" s="24" t="s">
        <v>2</v>
      </c>
      <c r="I147" s="31"/>
      <c r="J147" s="31"/>
      <c r="K147" s="35"/>
    </row>
    <row r="148" spans="1:54" x14ac:dyDescent="0.35">
      <c r="C148" s="57"/>
      <c r="D148" s="54"/>
      <c r="E148" s="6"/>
      <c r="F148" s="19"/>
      <c r="G148" s="24"/>
      <c r="H148" s="24"/>
      <c r="I148" s="31"/>
      <c r="J148" s="31"/>
      <c r="K148" s="35"/>
    </row>
    <row r="149" spans="1:54" x14ac:dyDescent="0.35">
      <c r="C149" s="58" t="s">
        <v>22</v>
      </c>
      <c r="D149" s="54"/>
      <c r="E149" s="6"/>
      <c r="F149" s="19"/>
      <c r="G149" s="24" t="s">
        <v>2</v>
      </c>
      <c r="H149" s="24" t="s">
        <v>2</v>
      </c>
      <c r="I149" s="31"/>
      <c r="J149" s="31"/>
      <c r="K149" s="35"/>
    </row>
    <row r="150" spans="1:54" x14ac:dyDescent="0.35">
      <c r="C150" s="57"/>
      <c r="D150" s="54"/>
      <c r="E150" s="6"/>
      <c r="F150" s="19"/>
      <c r="G150" s="24"/>
      <c r="H150" s="24"/>
      <c r="I150" s="31"/>
      <c r="J150" s="31"/>
      <c r="K150" s="35"/>
    </row>
    <row r="151" spans="1:54" x14ac:dyDescent="0.35">
      <c r="C151" s="58" t="s">
        <v>23</v>
      </c>
      <c r="D151" s="54"/>
      <c r="E151" s="6"/>
      <c r="F151" s="19"/>
      <c r="G151" s="24" t="s">
        <v>2</v>
      </c>
      <c r="H151" s="24" t="s">
        <v>2</v>
      </c>
      <c r="I151" s="31"/>
      <c r="J151" s="31"/>
      <c r="K151" s="35"/>
    </row>
    <row r="152" spans="1:54" x14ac:dyDescent="0.35">
      <c r="C152" s="57"/>
      <c r="D152" s="54"/>
      <c r="E152" s="6"/>
      <c r="F152" s="19"/>
      <c r="G152" s="24"/>
      <c r="H152" s="24"/>
      <c r="I152" s="31"/>
      <c r="J152" s="31"/>
      <c r="K152" s="35"/>
    </row>
    <row r="153" spans="1:54" x14ac:dyDescent="0.35">
      <c r="C153" s="58" t="s">
        <v>24</v>
      </c>
      <c r="D153" s="54"/>
      <c r="E153" s="6"/>
      <c r="F153" s="19"/>
      <c r="G153" s="24" t="s">
        <v>2</v>
      </c>
      <c r="H153" s="24" t="s">
        <v>2</v>
      </c>
      <c r="I153" s="31"/>
      <c r="J153" s="31"/>
      <c r="K153" s="35"/>
    </row>
    <row r="154" spans="1:54" x14ac:dyDescent="0.35">
      <c r="C154" s="57"/>
      <c r="D154" s="54"/>
      <c r="E154" s="6"/>
      <c r="F154" s="19"/>
      <c r="G154" s="24"/>
      <c r="H154" s="24"/>
      <c r="I154" s="31"/>
      <c r="J154" s="31"/>
      <c r="K154" s="35"/>
    </row>
    <row r="155" spans="1:54" x14ac:dyDescent="0.35">
      <c r="A155" s="10"/>
      <c r="B155" s="28"/>
      <c r="C155" s="58" t="s">
        <v>25</v>
      </c>
      <c r="D155" s="54"/>
      <c r="E155" s="6"/>
      <c r="F155" s="19"/>
      <c r="G155" s="24"/>
      <c r="H155" s="24"/>
      <c r="I155" s="31"/>
      <c r="J155" s="31"/>
      <c r="K155" s="35"/>
    </row>
    <row r="156" spans="1:54" s="2" customFormat="1" ht="13.5" x14ac:dyDescent="0.35">
      <c r="A156" s="28"/>
      <c r="B156" s="28"/>
      <c r="C156" s="57" t="s">
        <v>4922</v>
      </c>
      <c r="D156" s="54"/>
      <c r="E156" s="6"/>
      <c r="F156" s="19"/>
      <c r="G156" s="24" t="s">
        <v>2</v>
      </c>
      <c r="H156" s="24" t="s">
        <v>2</v>
      </c>
      <c r="I156" s="31"/>
      <c r="J156" s="31"/>
      <c r="K156" s="35"/>
      <c r="L156" s="3"/>
      <c r="AI156" s="3"/>
      <c r="AV156" s="3"/>
      <c r="AX156" s="3"/>
      <c r="BB156" s="3"/>
    </row>
    <row r="157" spans="1:54" x14ac:dyDescent="0.35">
      <c r="B157" s="8"/>
      <c r="C157" s="57" t="s">
        <v>188</v>
      </c>
      <c r="D157" s="54"/>
      <c r="E157" s="6"/>
      <c r="F157" s="19"/>
      <c r="G157" s="24">
        <v>0.83</v>
      </c>
      <c r="H157" s="24">
        <v>3.9999999999999994E-2</v>
      </c>
      <c r="I157" s="31"/>
      <c r="J157" s="31"/>
      <c r="K157" s="35"/>
    </row>
    <row r="158" spans="1:54" x14ac:dyDescent="0.35">
      <c r="C158" s="58" t="s">
        <v>171</v>
      </c>
      <c r="D158" s="54"/>
      <c r="E158" s="6"/>
      <c r="F158" s="19"/>
      <c r="G158" s="25">
        <v>0.83</v>
      </c>
      <c r="H158" s="25">
        <v>3.9999999999999994E-2</v>
      </c>
      <c r="I158" s="31"/>
      <c r="J158" s="31"/>
      <c r="K158" s="35"/>
    </row>
    <row r="159" spans="1:54" x14ac:dyDescent="0.35">
      <c r="C159" s="57"/>
      <c r="D159" s="54"/>
      <c r="E159" s="6"/>
      <c r="F159" s="19"/>
      <c r="G159" s="24"/>
      <c r="H159" s="24"/>
      <c r="I159" s="31"/>
      <c r="J159" s="31"/>
      <c r="K159" s="35"/>
    </row>
    <row r="160" spans="1:54" x14ac:dyDescent="0.35">
      <c r="C160" s="60" t="s">
        <v>189</v>
      </c>
      <c r="D160" s="55"/>
      <c r="E160" s="5"/>
      <c r="F160" s="20"/>
      <c r="G160" s="26">
        <v>902.15</v>
      </c>
      <c r="H160" s="26">
        <v>100</v>
      </c>
      <c r="I160" s="32"/>
      <c r="J160" s="32"/>
      <c r="K160" s="36"/>
    </row>
    <row r="163" spans="3:11" x14ac:dyDescent="0.35">
      <c r="C163" s="1" t="s">
        <v>190</v>
      </c>
    </row>
    <row r="164" spans="3:11" x14ac:dyDescent="0.35">
      <c r="C164" s="37" t="s">
        <v>191</v>
      </c>
      <c r="D164" s="37"/>
      <c r="E164" s="37"/>
      <c r="F164" s="37"/>
      <c r="G164" s="37"/>
      <c r="H164" s="37"/>
      <c r="I164" s="37"/>
      <c r="J164" s="37"/>
      <c r="K164" s="37"/>
    </row>
    <row r="165" spans="3:11" x14ac:dyDescent="0.35">
      <c r="C165" s="2" t="s">
        <v>192</v>
      </c>
    </row>
    <row r="166" spans="3:11" x14ac:dyDescent="0.35">
      <c r="C166" s="2" t="s">
        <v>193</v>
      </c>
    </row>
    <row r="167" spans="3:11" ht="30" customHeight="1" x14ac:dyDescent="0.35">
      <c r="C167" s="81" t="s">
        <v>194</v>
      </c>
      <c r="D167" s="82"/>
      <c r="E167" s="82"/>
      <c r="F167" s="82"/>
      <c r="G167" s="82"/>
      <c r="H167" s="82"/>
      <c r="I167" s="82"/>
      <c r="J167" s="82"/>
      <c r="K167" s="82"/>
    </row>
    <row r="168" spans="3:11" x14ac:dyDescent="0.35">
      <c r="C168" s="2" t="s">
        <v>195</v>
      </c>
    </row>
    <row r="170" spans="3:11" x14ac:dyDescent="0.35">
      <c r="C170" s="78" t="s">
        <v>5006</v>
      </c>
      <c r="E170" s="78" t="s">
        <v>5007</v>
      </c>
      <c r="F170" s="79"/>
    </row>
    <row r="171" spans="3:11" x14ac:dyDescent="0.35">
      <c r="E171" s="2" t="s">
        <v>5031</v>
      </c>
    </row>
  </sheetData>
  <mergeCells count="1">
    <mergeCell ref="C167:K167"/>
  </mergeCells>
  <hyperlinks>
    <hyperlink ref="J2" location="'Index'!A1" display="'Index'!A1" xr:uid="{CC268C18-149E-48E9-B06C-DF9697DF2967}"/>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036C-701F-4E0B-8C80-DA0CFEFA1B65}">
  <sheetPr codeName="Sheet1"/>
  <dimension ref="A1:IV302"/>
  <sheetViews>
    <sheetView showGridLines="0" zoomScale="90" zoomScaleNormal="90" workbookViewId="0">
      <pane ySplit="6" topLeftCell="A28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2770</v>
      </c>
      <c r="J2" s="38" t="s">
        <v>4662</v>
      </c>
    </row>
    <row r="3" spans="1:54" ht="16" x14ac:dyDescent="0.4">
      <c r="C3" s="1" t="s">
        <v>28</v>
      </c>
      <c r="D3" s="21" t="s">
        <v>2771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1663200</v>
      </c>
      <c r="G10" s="24">
        <v>28253.61</v>
      </c>
      <c r="H10" s="24">
        <v>4.95</v>
      </c>
      <c r="I10" s="31"/>
      <c r="J10" s="31"/>
      <c r="K10" s="35"/>
    </row>
    <row r="11" spans="1:54" x14ac:dyDescent="0.35">
      <c r="B11" s="8" t="s">
        <v>61</v>
      </c>
      <c r="C11" s="57" t="s">
        <v>62</v>
      </c>
      <c r="D11" s="54" t="s">
        <v>63</v>
      </c>
      <c r="E11" s="6" t="s">
        <v>43</v>
      </c>
      <c r="F11" s="19">
        <v>1459600</v>
      </c>
      <c r="G11" s="24">
        <v>27751.37</v>
      </c>
      <c r="H11" s="24">
        <v>4.8600000000000003</v>
      </c>
      <c r="I11" s="31"/>
      <c r="J11" s="31"/>
      <c r="K11" s="35"/>
    </row>
    <row r="12" spans="1:54" x14ac:dyDescent="0.35">
      <c r="B12" s="8" t="s">
        <v>75</v>
      </c>
      <c r="C12" s="57" t="s">
        <v>76</v>
      </c>
      <c r="D12" s="54" t="s">
        <v>77</v>
      </c>
      <c r="E12" s="6" t="s">
        <v>78</v>
      </c>
      <c r="F12" s="19">
        <v>1760500</v>
      </c>
      <c r="G12" s="24">
        <v>22272.09</v>
      </c>
      <c r="H12" s="24">
        <v>3.9</v>
      </c>
      <c r="I12" s="31"/>
      <c r="J12" s="31"/>
      <c r="K12" s="35"/>
    </row>
    <row r="13" spans="1:54" x14ac:dyDescent="0.35">
      <c r="B13" s="8" t="s">
        <v>44</v>
      </c>
      <c r="C13" s="57" t="s">
        <v>45</v>
      </c>
      <c r="D13" s="54" t="s">
        <v>46</v>
      </c>
      <c r="E13" s="6" t="s">
        <v>43</v>
      </c>
      <c r="F13" s="19">
        <v>1267300</v>
      </c>
      <c r="G13" s="24">
        <v>15876.73</v>
      </c>
      <c r="H13" s="24">
        <v>2.78</v>
      </c>
      <c r="I13" s="31"/>
      <c r="J13" s="31"/>
      <c r="K13" s="35"/>
    </row>
    <row r="14" spans="1:54" x14ac:dyDescent="0.35">
      <c r="B14" s="8" t="s">
        <v>72</v>
      </c>
      <c r="C14" s="57" t="s">
        <v>73</v>
      </c>
      <c r="D14" s="54" t="s">
        <v>74</v>
      </c>
      <c r="E14" s="6" t="s">
        <v>43</v>
      </c>
      <c r="F14" s="19">
        <v>1965500</v>
      </c>
      <c r="G14" s="24">
        <v>15191.35</v>
      </c>
      <c r="H14" s="24">
        <v>2.66</v>
      </c>
      <c r="I14" s="31"/>
      <c r="J14" s="31"/>
      <c r="K14" s="35"/>
    </row>
    <row r="15" spans="1:54" x14ac:dyDescent="0.35">
      <c r="B15" s="8" t="s">
        <v>54</v>
      </c>
      <c r="C15" s="57" t="s">
        <v>55</v>
      </c>
      <c r="D15" s="54" t="s">
        <v>56</v>
      </c>
      <c r="E15" s="6" t="s">
        <v>57</v>
      </c>
      <c r="F15" s="19">
        <v>358400</v>
      </c>
      <c r="G15" s="24">
        <v>12785.56</v>
      </c>
      <c r="H15" s="24">
        <v>2.2400000000000002</v>
      </c>
      <c r="I15" s="31"/>
      <c r="J15" s="31"/>
      <c r="K15" s="35"/>
    </row>
    <row r="16" spans="1:54" x14ac:dyDescent="0.35">
      <c r="B16" s="8" t="s">
        <v>58</v>
      </c>
      <c r="C16" s="57" t="s">
        <v>59</v>
      </c>
      <c r="D16" s="54" t="s">
        <v>60</v>
      </c>
      <c r="E16" s="6" t="s">
        <v>43</v>
      </c>
      <c r="F16" s="19">
        <v>1178125</v>
      </c>
      <c r="G16" s="24">
        <v>11617.49</v>
      </c>
      <c r="H16" s="24">
        <v>2.04</v>
      </c>
      <c r="I16" s="31"/>
      <c r="J16" s="31"/>
      <c r="K16" s="35"/>
    </row>
    <row r="17" spans="2:11" x14ac:dyDescent="0.35">
      <c r="B17" s="8" t="s">
        <v>381</v>
      </c>
      <c r="C17" s="57" t="s">
        <v>382</v>
      </c>
      <c r="D17" s="54" t="s">
        <v>383</v>
      </c>
      <c r="E17" s="6" t="s">
        <v>71</v>
      </c>
      <c r="F17" s="19">
        <v>1119250</v>
      </c>
      <c r="G17" s="24">
        <v>8014.95</v>
      </c>
      <c r="H17" s="24">
        <v>1.4</v>
      </c>
      <c r="I17" s="31"/>
      <c r="J17" s="31"/>
      <c r="K17" s="35"/>
    </row>
    <row r="18" spans="2:11" x14ac:dyDescent="0.35">
      <c r="B18" s="8" t="s">
        <v>375</v>
      </c>
      <c r="C18" s="57" t="s">
        <v>376</v>
      </c>
      <c r="D18" s="54" t="s">
        <v>377</v>
      </c>
      <c r="E18" s="6" t="s">
        <v>71</v>
      </c>
      <c r="F18" s="19">
        <v>251650</v>
      </c>
      <c r="G18" s="24">
        <v>7523.96</v>
      </c>
      <c r="H18" s="24">
        <v>1.32</v>
      </c>
      <c r="I18" s="31"/>
      <c r="J18" s="31"/>
      <c r="K18" s="35"/>
    </row>
    <row r="19" spans="2:11" x14ac:dyDescent="0.35">
      <c r="B19" s="8" t="s">
        <v>240</v>
      </c>
      <c r="C19" s="57" t="s">
        <v>241</v>
      </c>
      <c r="D19" s="54" t="s">
        <v>242</v>
      </c>
      <c r="E19" s="6" t="s">
        <v>243</v>
      </c>
      <c r="F19" s="19">
        <v>2155600</v>
      </c>
      <c r="G19" s="24">
        <v>7484.24</v>
      </c>
      <c r="H19" s="24">
        <v>1.31</v>
      </c>
      <c r="I19" s="31"/>
      <c r="J19" s="31"/>
      <c r="K19" s="35"/>
    </row>
    <row r="20" spans="2:11" x14ac:dyDescent="0.35">
      <c r="B20" s="8" t="s">
        <v>231</v>
      </c>
      <c r="C20" s="57" t="s">
        <v>232</v>
      </c>
      <c r="D20" s="54" t="s">
        <v>233</v>
      </c>
      <c r="E20" s="6" t="s">
        <v>115</v>
      </c>
      <c r="F20" s="19">
        <v>3600000</v>
      </c>
      <c r="G20" s="24">
        <v>7280.64</v>
      </c>
      <c r="H20" s="24">
        <v>1.28</v>
      </c>
      <c r="I20" s="31"/>
      <c r="J20" s="31"/>
      <c r="K20" s="35"/>
    </row>
    <row r="21" spans="2:11" x14ac:dyDescent="0.35">
      <c r="B21" s="8" t="s">
        <v>1052</v>
      </c>
      <c r="C21" s="57" t="s">
        <v>1053</v>
      </c>
      <c r="D21" s="54" t="s">
        <v>1054</v>
      </c>
      <c r="E21" s="6" t="s">
        <v>71</v>
      </c>
      <c r="F21" s="19">
        <v>76475</v>
      </c>
      <c r="G21" s="24">
        <v>6766.36</v>
      </c>
      <c r="H21" s="24">
        <v>1.19</v>
      </c>
      <c r="I21" s="31"/>
      <c r="J21" s="31"/>
      <c r="K21" s="35"/>
    </row>
    <row r="22" spans="2:11" x14ac:dyDescent="0.35">
      <c r="B22" s="8" t="s">
        <v>316</v>
      </c>
      <c r="C22" s="57" t="s">
        <v>317</v>
      </c>
      <c r="D22" s="54" t="s">
        <v>318</v>
      </c>
      <c r="E22" s="6" t="s">
        <v>111</v>
      </c>
      <c r="F22" s="19">
        <v>326158</v>
      </c>
      <c r="G22" s="24">
        <v>5630.95</v>
      </c>
      <c r="H22" s="24">
        <v>0.99</v>
      </c>
      <c r="I22" s="31"/>
      <c r="J22" s="31"/>
      <c r="K22" s="35"/>
    </row>
    <row r="23" spans="2:11" x14ac:dyDescent="0.35">
      <c r="B23" s="8" t="s">
        <v>905</v>
      </c>
      <c r="C23" s="57" t="s">
        <v>906</v>
      </c>
      <c r="D23" s="54" t="s">
        <v>907</v>
      </c>
      <c r="E23" s="6" t="s">
        <v>139</v>
      </c>
      <c r="F23" s="19">
        <v>1119400</v>
      </c>
      <c r="G23" s="24">
        <v>5502.41</v>
      </c>
      <c r="H23" s="24">
        <v>0.96</v>
      </c>
      <c r="I23" s="31"/>
      <c r="J23" s="31"/>
      <c r="K23" s="35"/>
    </row>
    <row r="24" spans="2:11" x14ac:dyDescent="0.35">
      <c r="B24" s="8" t="s">
        <v>970</v>
      </c>
      <c r="C24" s="57" t="s">
        <v>971</v>
      </c>
      <c r="D24" s="54" t="s">
        <v>972</v>
      </c>
      <c r="E24" s="6" t="s">
        <v>206</v>
      </c>
      <c r="F24" s="19">
        <v>3100000</v>
      </c>
      <c r="G24" s="24">
        <v>5412.6</v>
      </c>
      <c r="H24" s="24">
        <v>0.95</v>
      </c>
      <c r="I24" s="31"/>
      <c r="J24" s="31"/>
      <c r="K24" s="35"/>
    </row>
    <row r="25" spans="2:11" x14ac:dyDescent="0.35">
      <c r="B25" s="8" t="s">
        <v>1092</v>
      </c>
      <c r="C25" s="57" t="s">
        <v>1093</v>
      </c>
      <c r="D25" s="54" t="s">
        <v>1094</v>
      </c>
      <c r="E25" s="6" t="s">
        <v>123</v>
      </c>
      <c r="F25" s="19">
        <v>759151</v>
      </c>
      <c r="G25" s="24">
        <v>5369.48</v>
      </c>
      <c r="H25" s="24">
        <v>0.94</v>
      </c>
      <c r="I25" s="31"/>
      <c r="J25" s="31"/>
      <c r="K25" s="35"/>
    </row>
    <row r="26" spans="2:11" x14ac:dyDescent="0.35">
      <c r="B26" s="8" t="s">
        <v>120</v>
      </c>
      <c r="C26" s="57" t="s">
        <v>121</v>
      </c>
      <c r="D26" s="54" t="s">
        <v>122</v>
      </c>
      <c r="E26" s="6" t="s">
        <v>123</v>
      </c>
      <c r="F26" s="19">
        <v>762500</v>
      </c>
      <c r="G26" s="24">
        <v>5367.24</v>
      </c>
      <c r="H26" s="24">
        <v>0.94</v>
      </c>
      <c r="I26" s="31"/>
      <c r="J26" s="31"/>
      <c r="K26" s="35"/>
    </row>
    <row r="27" spans="2:11" x14ac:dyDescent="0.35">
      <c r="B27" s="8" t="s">
        <v>2010</v>
      </c>
      <c r="C27" s="57" t="s">
        <v>2011</v>
      </c>
      <c r="D27" s="54" t="s">
        <v>2012</v>
      </c>
      <c r="E27" s="6" t="s">
        <v>436</v>
      </c>
      <c r="F27" s="19">
        <v>4603432</v>
      </c>
      <c r="G27" s="24">
        <v>5193.13</v>
      </c>
      <c r="H27" s="24">
        <v>0.91</v>
      </c>
      <c r="I27" s="31"/>
      <c r="J27" s="31"/>
      <c r="K27" s="35"/>
    </row>
    <row r="28" spans="2:11" x14ac:dyDescent="0.35">
      <c r="B28" s="8" t="s">
        <v>776</v>
      </c>
      <c r="C28" s="57" t="s">
        <v>777</v>
      </c>
      <c r="D28" s="54" t="s">
        <v>778</v>
      </c>
      <c r="E28" s="6" t="s">
        <v>123</v>
      </c>
      <c r="F28" s="19">
        <v>1398906</v>
      </c>
      <c r="G28" s="24">
        <v>5182.95</v>
      </c>
      <c r="H28" s="24">
        <v>0.91</v>
      </c>
      <c r="I28" s="31"/>
      <c r="J28" s="31"/>
      <c r="K28" s="35"/>
    </row>
    <row r="29" spans="2:11" x14ac:dyDescent="0.35">
      <c r="B29" s="8" t="s">
        <v>2095</v>
      </c>
      <c r="C29" s="57" t="s">
        <v>2096</v>
      </c>
      <c r="D29" s="54" t="s">
        <v>2097</v>
      </c>
      <c r="E29" s="6" t="s">
        <v>200</v>
      </c>
      <c r="F29" s="19">
        <v>693000</v>
      </c>
      <c r="G29" s="24">
        <v>5163.2</v>
      </c>
      <c r="H29" s="24">
        <v>0.9</v>
      </c>
      <c r="I29" s="31"/>
      <c r="J29" s="31"/>
      <c r="K29" s="35"/>
    </row>
    <row r="30" spans="2:11" x14ac:dyDescent="0.35">
      <c r="B30" s="8" t="s">
        <v>430</v>
      </c>
      <c r="C30" s="57" t="s">
        <v>431</v>
      </c>
      <c r="D30" s="54" t="s">
        <v>432</v>
      </c>
      <c r="E30" s="6" t="s">
        <v>43</v>
      </c>
      <c r="F30" s="19">
        <v>5000000</v>
      </c>
      <c r="G30" s="24">
        <v>5060</v>
      </c>
      <c r="H30" s="24">
        <v>0.89</v>
      </c>
      <c r="I30" s="31"/>
      <c r="J30" s="31"/>
      <c r="K30" s="35"/>
    </row>
    <row r="31" spans="2:11" x14ac:dyDescent="0.35">
      <c r="B31" s="8" t="s">
        <v>112</v>
      </c>
      <c r="C31" s="57" t="s">
        <v>113</v>
      </c>
      <c r="D31" s="54" t="s">
        <v>114</v>
      </c>
      <c r="E31" s="6" t="s">
        <v>115</v>
      </c>
      <c r="F31" s="19">
        <v>823200</v>
      </c>
      <c r="G31" s="24">
        <v>4892.28</v>
      </c>
      <c r="H31" s="24">
        <v>0.86</v>
      </c>
      <c r="I31" s="31"/>
      <c r="J31" s="31"/>
      <c r="K31" s="35"/>
    </row>
    <row r="32" spans="2:11" x14ac:dyDescent="0.35">
      <c r="B32" s="8" t="s">
        <v>911</v>
      </c>
      <c r="C32" s="57" t="s">
        <v>912</v>
      </c>
      <c r="D32" s="54" t="s">
        <v>913</v>
      </c>
      <c r="E32" s="6" t="s">
        <v>139</v>
      </c>
      <c r="F32" s="19">
        <v>321096</v>
      </c>
      <c r="G32" s="24">
        <v>4571.6000000000004</v>
      </c>
      <c r="H32" s="24">
        <v>0.8</v>
      </c>
      <c r="I32" s="31"/>
      <c r="J32" s="31"/>
      <c r="K32" s="35"/>
    </row>
    <row r="33" spans="2:11" x14ac:dyDescent="0.35">
      <c r="B33" s="8" t="s">
        <v>779</v>
      </c>
      <c r="C33" s="57" t="s">
        <v>780</v>
      </c>
      <c r="D33" s="54" t="s">
        <v>781</v>
      </c>
      <c r="E33" s="6" t="s">
        <v>782</v>
      </c>
      <c r="F33" s="19">
        <v>182921</v>
      </c>
      <c r="G33" s="24">
        <v>4540.5600000000004</v>
      </c>
      <c r="H33" s="24">
        <v>0.8</v>
      </c>
      <c r="I33" s="31"/>
      <c r="J33" s="31"/>
      <c r="K33" s="35"/>
    </row>
    <row r="34" spans="2:11" x14ac:dyDescent="0.35">
      <c r="B34" s="8" t="s">
        <v>1704</v>
      </c>
      <c r="C34" s="57" t="s">
        <v>1705</v>
      </c>
      <c r="D34" s="54" t="s">
        <v>1706</v>
      </c>
      <c r="E34" s="6" t="s">
        <v>89</v>
      </c>
      <c r="F34" s="19">
        <v>261000</v>
      </c>
      <c r="G34" s="24">
        <v>4470.41</v>
      </c>
      <c r="H34" s="24">
        <v>0.78</v>
      </c>
      <c r="I34" s="31"/>
      <c r="J34" s="31"/>
      <c r="K34" s="35"/>
    </row>
    <row r="35" spans="2:11" x14ac:dyDescent="0.35">
      <c r="B35" s="8" t="s">
        <v>164</v>
      </c>
      <c r="C35" s="57" t="s">
        <v>165</v>
      </c>
      <c r="D35" s="54" t="s">
        <v>166</v>
      </c>
      <c r="E35" s="6" t="s">
        <v>150</v>
      </c>
      <c r="F35" s="19">
        <v>390000</v>
      </c>
      <c r="G35" s="24">
        <v>4445.22</v>
      </c>
      <c r="H35" s="24">
        <v>0.78</v>
      </c>
      <c r="I35" s="31"/>
      <c r="J35" s="31"/>
      <c r="K35" s="35"/>
    </row>
    <row r="36" spans="2:11" x14ac:dyDescent="0.35">
      <c r="B36" s="8" t="s">
        <v>266</v>
      </c>
      <c r="C36" s="57" t="s">
        <v>267</v>
      </c>
      <c r="D36" s="54" t="s">
        <v>268</v>
      </c>
      <c r="E36" s="6" t="s">
        <v>143</v>
      </c>
      <c r="F36" s="19">
        <v>38858</v>
      </c>
      <c r="G36" s="24">
        <v>4287.59</v>
      </c>
      <c r="H36" s="24">
        <v>0.75</v>
      </c>
      <c r="I36" s="31"/>
      <c r="J36" s="31"/>
      <c r="K36" s="35"/>
    </row>
    <row r="37" spans="2:11" x14ac:dyDescent="0.35">
      <c r="B37" s="8" t="s">
        <v>216</v>
      </c>
      <c r="C37" s="57" t="s">
        <v>217</v>
      </c>
      <c r="D37" s="54" t="s">
        <v>218</v>
      </c>
      <c r="E37" s="6" t="s">
        <v>119</v>
      </c>
      <c r="F37" s="19">
        <v>279441</v>
      </c>
      <c r="G37" s="24">
        <v>4089.48</v>
      </c>
      <c r="H37" s="24">
        <v>0.72</v>
      </c>
      <c r="I37" s="31"/>
      <c r="J37" s="31"/>
      <c r="K37" s="35"/>
    </row>
    <row r="38" spans="2:11" x14ac:dyDescent="0.35">
      <c r="B38" s="8" t="s">
        <v>498</v>
      </c>
      <c r="C38" s="57" t="s">
        <v>499</v>
      </c>
      <c r="D38" s="54" t="s">
        <v>500</v>
      </c>
      <c r="E38" s="6" t="s">
        <v>143</v>
      </c>
      <c r="F38" s="19">
        <v>2878600</v>
      </c>
      <c r="G38" s="24">
        <v>4066.31</v>
      </c>
      <c r="H38" s="24">
        <v>0.71</v>
      </c>
      <c r="I38" s="31"/>
      <c r="J38" s="31"/>
      <c r="K38" s="35"/>
    </row>
    <row r="39" spans="2:11" x14ac:dyDescent="0.35">
      <c r="B39" s="8" t="s">
        <v>2650</v>
      </c>
      <c r="C39" s="57" t="s">
        <v>2651</v>
      </c>
      <c r="D39" s="54" t="s">
        <v>2652</v>
      </c>
      <c r="E39" s="6" t="s">
        <v>143</v>
      </c>
      <c r="F39" s="19">
        <v>321750</v>
      </c>
      <c r="G39" s="24">
        <v>4061.77</v>
      </c>
      <c r="H39" s="24">
        <v>0.71</v>
      </c>
      <c r="I39" s="31"/>
      <c r="J39" s="31"/>
      <c r="K39" s="35"/>
    </row>
    <row r="40" spans="2:11" x14ac:dyDescent="0.35">
      <c r="B40" s="8" t="s">
        <v>309</v>
      </c>
      <c r="C40" s="57" t="s">
        <v>310</v>
      </c>
      <c r="D40" s="54" t="s">
        <v>311</v>
      </c>
      <c r="E40" s="6" t="s">
        <v>312</v>
      </c>
      <c r="F40" s="19">
        <v>212711</v>
      </c>
      <c r="G40" s="24">
        <v>4053.74</v>
      </c>
      <c r="H40" s="24">
        <v>0.71</v>
      </c>
      <c r="I40" s="31"/>
      <c r="J40" s="31"/>
      <c r="K40" s="35"/>
    </row>
    <row r="41" spans="2:11" x14ac:dyDescent="0.35">
      <c r="B41" s="8" t="s">
        <v>225</v>
      </c>
      <c r="C41" s="57" t="s">
        <v>226</v>
      </c>
      <c r="D41" s="54" t="s">
        <v>227</v>
      </c>
      <c r="E41" s="6" t="s">
        <v>150</v>
      </c>
      <c r="F41" s="19">
        <v>829040</v>
      </c>
      <c r="G41" s="24">
        <v>3919.29</v>
      </c>
      <c r="H41" s="24">
        <v>0.69</v>
      </c>
      <c r="I41" s="31"/>
      <c r="J41" s="31"/>
      <c r="K41" s="35"/>
    </row>
    <row r="42" spans="2:11" x14ac:dyDescent="0.35">
      <c r="B42" s="8" t="s">
        <v>558</v>
      </c>
      <c r="C42" s="57" t="s">
        <v>559</v>
      </c>
      <c r="D42" s="54" t="s">
        <v>560</v>
      </c>
      <c r="E42" s="6" t="s">
        <v>135</v>
      </c>
      <c r="F42" s="19">
        <v>807296</v>
      </c>
      <c r="G42" s="24">
        <v>3858.07</v>
      </c>
      <c r="H42" s="24">
        <v>0.68</v>
      </c>
      <c r="I42" s="31"/>
      <c r="J42" s="31"/>
      <c r="K42" s="35"/>
    </row>
    <row r="43" spans="2:11" x14ac:dyDescent="0.35">
      <c r="B43" s="8" t="s">
        <v>452</v>
      </c>
      <c r="C43" s="57" t="s">
        <v>453</v>
      </c>
      <c r="D43" s="54" t="s">
        <v>454</v>
      </c>
      <c r="E43" s="6" t="s">
        <v>135</v>
      </c>
      <c r="F43" s="19">
        <v>908238</v>
      </c>
      <c r="G43" s="24">
        <v>3779.18</v>
      </c>
      <c r="H43" s="24">
        <v>0.66</v>
      </c>
      <c r="I43" s="31"/>
      <c r="J43" s="31"/>
      <c r="K43" s="35"/>
    </row>
    <row r="44" spans="2:11" x14ac:dyDescent="0.35">
      <c r="B44" s="8" t="s">
        <v>485</v>
      </c>
      <c r="C44" s="57" t="s">
        <v>486</v>
      </c>
      <c r="D44" s="54" t="s">
        <v>487</v>
      </c>
      <c r="E44" s="6" t="s">
        <v>111</v>
      </c>
      <c r="F44" s="19">
        <v>450000</v>
      </c>
      <c r="G44" s="24">
        <v>3693.38</v>
      </c>
      <c r="H44" s="24">
        <v>0.65</v>
      </c>
      <c r="I44" s="31"/>
      <c r="J44" s="31"/>
      <c r="K44" s="35"/>
    </row>
    <row r="45" spans="2:11" x14ac:dyDescent="0.35">
      <c r="B45" s="8" t="s">
        <v>357</v>
      </c>
      <c r="C45" s="57" t="s">
        <v>358</v>
      </c>
      <c r="D45" s="54" t="s">
        <v>359</v>
      </c>
      <c r="E45" s="6" t="s">
        <v>127</v>
      </c>
      <c r="F45" s="19">
        <v>1795107</v>
      </c>
      <c r="G45" s="24">
        <v>3683.56</v>
      </c>
      <c r="H45" s="24">
        <v>0.65</v>
      </c>
      <c r="I45" s="31"/>
      <c r="J45" s="31"/>
      <c r="K45" s="35"/>
    </row>
    <row r="46" spans="2:11" x14ac:dyDescent="0.35">
      <c r="B46" s="8" t="s">
        <v>482</v>
      </c>
      <c r="C46" s="57" t="s">
        <v>483</v>
      </c>
      <c r="D46" s="54" t="s">
        <v>484</v>
      </c>
      <c r="E46" s="6" t="s">
        <v>312</v>
      </c>
      <c r="F46" s="19">
        <v>435960</v>
      </c>
      <c r="G46" s="24">
        <v>3614.76</v>
      </c>
      <c r="H46" s="24">
        <v>0.63</v>
      </c>
      <c r="I46" s="31"/>
      <c r="J46" s="31"/>
      <c r="K46" s="35"/>
    </row>
    <row r="47" spans="2:11" x14ac:dyDescent="0.35">
      <c r="B47" s="8" t="s">
        <v>475</v>
      </c>
      <c r="C47" s="57" t="s">
        <v>476</v>
      </c>
      <c r="D47" s="54" t="s">
        <v>477</v>
      </c>
      <c r="E47" s="6" t="s">
        <v>111</v>
      </c>
      <c r="F47" s="19">
        <v>381000</v>
      </c>
      <c r="G47" s="24">
        <v>3608.83</v>
      </c>
      <c r="H47" s="24">
        <v>0.63</v>
      </c>
      <c r="I47" s="31"/>
      <c r="J47" s="31"/>
      <c r="K47" s="35"/>
    </row>
    <row r="48" spans="2:11" x14ac:dyDescent="0.35">
      <c r="B48" s="8" t="s">
        <v>2016</v>
      </c>
      <c r="C48" s="57" t="s">
        <v>685</v>
      </c>
      <c r="D48" s="54" t="s">
        <v>2017</v>
      </c>
      <c r="E48" s="6" t="s">
        <v>89</v>
      </c>
      <c r="F48" s="19">
        <v>797000</v>
      </c>
      <c r="G48" s="24">
        <v>3585.3</v>
      </c>
      <c r="H48" s="24">
        <v>0.63</v>
      </c>
      <c r="I48" s="31"/>
      <c r="J48" s="31"/>
      <c r="K48" s="35"/>
    </row>
    <row r="49" spans="2:11" x14ac:dyDescent="0.35">
      <c r="B49" s="8" t="s">
        <v>1713</v>
      </c>
      <c r="C49" s="57" t="s">
        <v>1714</v>
      </c>
      <c r="D49" s="54" t="s">
        <v>1715</v>
      </c>
      <c r="E49" s="6" t="s">
        <v>89</v>
      </c>
      <c r="F49" s="19">
        <v>1167195</v>
      </c>
      <c r="G49" s="24">
        <v>3536.6</v>
      </c>
      <c r="H49" s="24">
        <v>0.62</v>
      </c>
      <c r="I49" s="31"/>
      <c r="J49" s="31"/>
      <c r="K49" s="35"/>
    </row>
    <row r="50" spans="2:11" x14ac:dyDescent="0.35">
      <c r="B50" s="8" t="s">
        <v>284</v>
      </c>
      <c r="C50" s="57" t="s">
        <v>285</v>
      </c>
      <c r="D50" s="54" t="s">
        <v>286</v>
      </c>
      <c r="E50" s="6" t="s">
        <v>67</v>
      </c>
      <c r="F50" s="19">
        <v>156600</v>
      </c>
      <c r="G50" s="24">
        <v>3143.98</v>
      </c>
      <c r="H50" s="24">
        <v>0.55000000000000004</v>
      </c>
      <c r="I50" s="31"/>
      <c r="J50" s="31"/>
      <c r="K50" s="35"/>
    </row>
    <row r="51" spans="2:11" x14ac:dyDescent="0.35">
      <c r="B51" s="8" t="s">
        <v>1976</v>
      </c>
      <c r="C51" s="57" t="s">
        <v>1977</v>
      </c>
      <c r="D51" s="54" t="s">
        <v>1978</v>
      </c>
      <c r="E51" s="6" t="s">
        <v>67</v>
      </c>
      <c r="F51" s="19">
        <v>611100</v>
      </c>
      <c r="G51" s="24">
        <v>3133.72</v>
      </c>
      <c r="H51" s="24">
        <v>0.55000000000000004</v>
      </c>
      <c r="I51" s="31"/>
      <c r="J51" s="31"/>
      <c r="K51" s="35"/>
    </row>
    <row r="52" spans="2:11" x14ac:dyDescent="0.35">
      <c r="B52" s="8" t="s">
        <v>501</v>
      </c>
      <c r="C52" s="57" t="s">
        <v>502</v>
      </c>
      <c r="D52" s="54" t="s">
        <v>503</v>
      </c>
      <c r="E52" s="6" t="s">
        <v>127</v>
      </c>
      <c r="F52" s="19">
        <v>62500</v>
      </c>
      <c r="G52" s="24">
        <v>3132.19</v>
      </c>
      <c r="H52" s="24">
        <v>0.55000000000000004</v>
      </c>
      <c r="I52" s="31"/>
      <c r="J52" s="31"/>
      <c r="K52" s="35"/>
    </row>
    <row r="53" spans="2:11" x14ac:dyDescent="0.35">
      <c r="B53" s="8" t="s">
        <v>2043</v>
      </c>
      <c r="C53" s="57" t="s">
        <v>2044</v>
      </c>
      <c r="D53" s="54" t="s">
        <v>2045</v>
      </c>
      <c r="E53" s="6" t="s">
        <v>57</v>
      </c>
      <c r="F53" s="19">
        <v>291423</v>
      </c>
      <c r="G53" s="24">
        <v>3085.15</v>
      </c>
      <c r="H53" s="24">
        <v>0.54</v>
      </c>
      <c r="I53" s="31"/>
      <c r="J53" s="31"/>
      <c r="K53" s="35"/>
    </row>
    <row r="54" spans="2:11" x14ac:dyDescent="0.35">
      <c r="B54" s="8" t="s">
        <v>228</v>
      </c>
      <c r="C54" s="57" t="s">
        <v>229</v>
      </c>
      <c r="D54" s="54" t="s">
        <v>230</v>
      </c>
      <c r="E54" s="6" t="s">
        <v>100</v>
      </c>
      <c r="F54" s="19">
        <v>196000</v>
      </c>
      <c r="G54" s="24">
        <v>2988.51</v>
      </c>
      <c r="H54" s="24">
        <v>0.52</v>
      </c>
      <c r="I54" s="31"/>
      <c r="J54" s="31"/>
      <c r="K54" s="35"/>
    </row>
    <row r="55" spans="2:11" x14ac:dyDescent="0.35">
      <c r="B55" s="8" t="s">
        <v>524</v>
      </c>
      <c r="C55" s="57" t="s">
        <v>525</v>
      </c>
      <c r="D55" s="54" t="s">
        <v>526</v>
      </c>
      <c r="E55" s="6" t="s">
        <v>89</v>
      </c>
      <c r="F55" s="19">
        <v>34875</v>
      </c>
      <c r="G55" s="24">
        <v>2749.93</v>
      </c>
      <c r="H55" s="24">
        <v>0.48</v>
      </c>
      <c r="I55" s="31"/>
      <c r="J55" s="31"/>
      <c r="K55" s="35"/>
    </row>
    <row r="56" spans="2:11" x14ac:dyDescent="0.35">
      <c r="B56" s="8" t="s">
        <v>2007</v>
      </c>
      <c r="C56" s="57" t="s">
        <v>2008</v>
      </c>
      <c r="D56" s="54" t="s">
        <v>2009</v>
      </c>
      <c r="E56" s="6" t="s">
        <v>150</v>
      </c>
      <c r="F56" s="19">
        <v>733493</v>
      </c>
      <c r="G56" s="24">
        <v>2729.33</v>
      </c>
      <c r="H56" s="24">
        <v>0.48</v>
      </c>
      <c r="I56" s="31"/>
      <c r="J56" s="31"/>
      <c r="K56" s="35"/>
    </row>
    <row r="57" spans="2:11" x14ac:dyDescent="0.35">
      <c r="B57" s="8" t="s">
        <v>287</v>
      </c>
      <c r="C57" s="57" t="s">
        <v>288</v>
      </c>
      <c r="D57" s="54" t="s">
        <v>289</v>
      </c>
      <c r="E57" s="6" t="s">
        <v>290</v>
      </c>
      <c r="F57" s="19">
        <v>175000</v>
      </c>
      <c r="G57" s="24">
        <v>2648.1</v>
      </c>
      <c r="H57" s="24">
        <v>0.46</v>
      </c>
      <c r="I57" s="31"/>
      <c r="J57" s="31"/>
      <c r="K57" s="35"/>
    </row>
    <row r="58" spans="2:11" x14ac:dyDescent="0.35">
      <c r="B58" s="8" t="s">
        <v>2108</v>
      </c>
      <c r="C58" s="57" t="s">
        <v>2109</v>
      </c>
      <c r="D58" s="54" t="s">
        <v>2110</v>
      </c>
      <c r="E58" s="6" t="s">
        <v>119</v>
      </c>
      <c r="F58" s="19">
        <v>693900</v>
      </c>
      <c r="G58" s="24">
        <v>2529.27</v>
      </c>
      <c r="H58" s="24">
        <v>0.44</v>
      </c>
      <c r="I58" s="31"/>
      <c r="J58" s="31"/>
      <c r="K58" s="35"/>
    </row>
    <row r="59" spans="2:11" x14ac:dyDescent="0.35">
      <c r="B59" s="8" t="s">
        <v>549</v>
      </c>
      <c r="C59" s="57" t="s">
        <v>550</v>
      </c>
      <c r="D59" s="54" t="s">
        <v>551</v>
      </c>
      <c r="E59" s="6" t="s">
        <v>119</v>
      </c>
      <c r="F59" s="19">
        <v>778500</v>
      </c>
      <c r="G59" s="24">
        <v>2522.34</v>
      </c>
      <c r="H59" s="24">
        <v>0.44</v>
      </c>
      <c r="I59" s="31"/>
      <c r="J59" s="31"/>
      <c r="K59" s="35"/>
    </row>
    <row r="60" spans="2:11" x14ac:dyDescent="0.35">
      <c r="B60" s="8" t="s">
        <v>51</v>
      </c>
      <c r="C60" s="57" t="s">
        <v>52</v>
      </c>
      <c r="D60" s="54" t="s">
        <v>53</v>
      </c>
      <c r="E60" s="6" t="s">
        <v>50</v>
      </c>
      <c r="F60" s="19">
        <v>60550</v>
      </c>
      <c r="G60" s="24">
        <v>2490.06</v>
      </c>
      <c r="H60" s="24">
        <v>0.44</v>
      </c>
      <c r="I60" s="31"/>
      <c r="J60" s="31"/>
      <c r="K60" s="35"/>
    </row>
    <row r="61" spans="2:11" x14ac:dyDescent="0.35">
      <c r="B61" s="8" t="s">
        <v>2116</v>
      </c>
      <c r="C61" s="57" t="s">
        <v>2117</v>
      </c>
      <c r="D61" s="54" t="s">
        <v>2118</v>
      </c>
      <c r="E61" s="6" t="s">
        <v>539</v>
      </c>
      <c r="F61" s="19">
        <v>3363750</v>
      </c>
      <c r="G61" s="24">
        <v>2444.44</v>
      </c>
      <c r="H61" s="24">
        <v>0.43</v>
      </c>
      <c r="I61" s="31"/>
      <c r="J61" s="31"/>
      <c r="K61" s="35"/>
    </row>
    <row r="62" spans="2:11" x14ac:dyDescent="0.35">
      <c r="B62" s="8" t="s">
        <v>2154</v>
      </c>
      <c r="C62" s="57" t="s">
        <v>2155</v>
      </c>
      <c r="D62" s="54" t="s">
        <v>2156</v>
      </c>
      <c r="E62" s="6" t="s">
        <v>89</v>
      </c>
      <c r="F62" s="19">
        <v>1212000</v>
      </c>
      <c r="G62" s="24">
        <v>2375.88</v>
      </c>
      <c r="H62" s="24">
        <v>0.42</v>
      </c>
      <c r="I62" s="31"/>
      <c r="J62" s="31"/>
      <c r="K62" s="35"/>
    </row>
    <row r="63" spans="2:11" x14ac:dyDescent="0.35">
      <c r="B63" s="8" t="s">
        <v>2105</v>
      </c>
      <c r="C63" s="57" t="s">
        <v>2106</v>
      </c>
      <c r="D63" s="54" t="s">
        <v>2107</v>
      </c>
      <c r="E63" s="6" t="s">
        <v>1048</v>
      </c>
      <c r="F63" s="19">
        <v>56700</v>
      </c>
      <c r="G63" s="24">
        <v>2232.17</v>
      </c>
      <c r="H63" s="24">
        <v>0.39</v>
      </c>
      <c r="I63" s="31"/>
      <c r="J63" s="31"/>
      <c r="K63" s="35"/>
    </row>
    <row r="64" spans="2:11" x14ac:dyDescent="0.35">
      <c r="B64" s="8" t="s">
        <v>1716</v>
      </c>
      <c r="C64" s="57" t="s">
        <v>1717</v>
      </c>
      <c r="D64" s="54" t="s">
        <v>1718</v>
      </c>
      <c r="E64" s="6" t="s">
        <v>198</v>
      </c>
      <c r="F64" s="19">
        <v>460470</v>
      </c>
      <c r="G64" s="24">
        <v>2171.58</v>
      </c>
      <c r="H64" s="24">
        <v>0.38</v>
      </c>
      <c r="I64" s="31"/>
      <c r="J64" s="31"/>
      <c r="K64" s="35"/>
    </row>
    <row r="65" spans="2:11" x14ac:dyDescent="0.35">
      <c r="B65" s="8" t="s">
        <v>2631</v>
      </c>
      <c r="C65" s="57" t="s">
        <v>2632</v>
      </c>
      <c r="D65" s="54" t="s">
        <v>2633</v>
      </c>
      <c r="E65" s="6" t="s">
        <v>57</v>
      </c>
      <c r="F65" s="19">
        <v>725000</v>
      </c>
      <c r="G65" s="24">
        <v>2151.44</v>
      </c>
      <c r="H65" s="24">
        <v>0.38</v>
      </c>
      <c r="I65" s="31"/>
      <c r="J65" s="31"/>
      <c r="K65" s="35"/>
    </row>
    <row r="66" spans="2:11" x14ac:dyDescent="0.35">
      <c r="B66" s="8" t="s">
        <v>2157</v>
      </c>
      <c r="C66" s="57" t="s">
        <v>2158</v>
      </c>
      <c r="D66" s="54" t="s">
        <v>2159</v>
      </c>
      <c r="E66" s="6" t="s">
        <v>131</v>
      </c>
      <c r="F66" s="19">
        <v>1010625</v>
      </c>
      <c r="G66" s="24">
        <v>2103.0100000000002</v>
      </c>
      <c r="H66" s="24">
        <v>0.37</v>
      </c>
      <c r="I66" s="31"/>
      <c r="J66" s="31"/>
      <c r="K66" s="35"/>
    </row>
    <row r="67" spans="2:11" x14ac:dyDescent="0.35">
      <c r="B67" s="8" t="s">
        <v>2125</v>
      </c>
      <c r="C67" s="57" t="s">
        <v>769</v>
      </c>
      <c r="D67" s="54" t="s">
        <v>2126</v>
      </c>
      <c r="E67" s="6" t="s">
        <v>43</v>
      </c>
      <c r="F67" s="19">
        <v>2247750</v>
      </c>
      <c r="G67" s="24">
        <v>2096.48</v>
      </c>
      <c r="H67" s="24">
        <v>0.37</v>
      </c>
      <c r="I67" s="31"/>
      <c r="J67" s="31"/>
      <c r="K67" s="35"/>
    </row>
    <row r="68" spans="2:11" x14ac:dyDescent="0.35">
      <c r="B68" s="8" t="s">
        <v>2111</v>
      </c>
      <c r="C68" s="57" t="s">
        <v>1315</v>
      </c>
      <c r="D68" s="54" t="s">
        <v>2112</v>
      </c>
      <c r="E68" s="6" t="s">
        <v>43</v>
      </c>
      <c r="F68" s="19">
        <v>965250</v>
      </c>
      <c r="G68" s="24">
        <v>2059.75</v>
      </c>
      <c r="H68" s="24">
        <v>0.36</v>
      </c>
      <c r="I68" s="31"/>
      <c r="J68" s="31"/>
      <c r="K68" s="35"/>
    </row>
    <row r="69" spans="2:11" x14ac:dyDescent="0.35">
      <c r="B69" s="8" t="s">
        <v>2130</v>
      </c>
      <c r="C69" s="57" t="s">
        <v>2131</v>
      </c>
      <c r="D69" s="54" t="s">
        <v>2132</v>
      </c>
      <c r="E69" s="6" t="s">
        <v>89</v>
      </c>
      <c r="F69" s="19">
        <v>1147500</v>
      </c>
      <c r="G69" s="24">
        <v>2058.5</v>
      </c>
      <c r="H69" s="24">
        <v>0.36</v>
      </c>
      <c r="I69" s="31"/>
      <c r="J69" s="31"/>
      <c r="K69" s="35"/>
    </row>
    <row r="70" spans="2:11" x14ac:dyDescent="0.35">
      <c r="B70" s="8" t="s">
        <v>322</v>
      </c>
      <c r="C70" s="57" t="s">
        <v>323</v>
      </c>
      <c r="D70" s="54" t="s">
        <v>324</v>
      </c>
      <c r="E70" s="6" t="s">
        <v>196</v>
      </c>
      <c r="F70" s="19">
        <v>1408000</v>
      </c>
      <c r="G70" s="24">
        <v>1895.45</v>
      </c>
      <c r="H70" s="24">
        <v>0.33</v>
      </c>
      <c r="I70" s="31"/>
      <c r="J70" s="31"/>
      <c r="K70" s="35"/>
    </row>
    <row r="71" spans="2:11" x14ac:dyDescent="0.35">
      <c r="B71" s="8" t="s">
        <v>2215</v>
      </c>
      <c r="C71" s="57" t="s">
        <v>2216</v>
      </c>
      <c r="D71" s="54" t="s">
        <v>2217</v>
      </c>
      <c r="E71" s="6" t="s">
        <v>100</v>
      </c>
      <c r="F71" s="19">
        <v>178200</v>
      </c>
      <c r="G71" s="24">
        <v>1728.99</v>
      </c>
      <c r="H71" s="24">
        <v>0.3</v>
      </c>
      <c r="I71" s="31"/>
      <c r="J71" s="31"/>
      <c r="K71" s="35"/>
    </row>
    <row r="72" spans="2:11" x14ac:dyDescent="0.35">
      <c r="B72" s="8" t="s">
        <v>147</v>
      </c>
      <c r="C72" s="57" t="s">
        <v>148</v>
      </c>
      <c r="D72" s="54" t="s">
        <v>149</v>
      </c>
      <c r="E72" s="6" t="s">
        <v>150</v>
      </c>
      <c r="F72" s="19">
        <v>174000</v>
      </c>
      <c r="G72" s="24">
        <v>1725.04</v>
      </c>
      <c r="H72" s="24">
        <v>0.3</v>
      </c>
      <c r="I72" s="31"/>
      <c r="J72" s="31"/>
      <c r="K72" s="35"/>
    </row>
    <row r="73" spans="2:11" x14ac:dyDescent="0.35">
      <c r="B73" s="8" t="s">
        <v>495</v>
      </c>
      <c r="C73" s="57" t="s">
        <v>496</v>
      </c>
      <c r="D73" s="54" t="s">
        <v>497</v>
      </c>
      <c r="E73" s="6" t="s">
        <v>143</v>
      </c>
      <c r="F73" s="19">
        <v>136364</v>
      </c>
      <c r="G73" s="24">
        <v>1669.16</v>
      </c>
      <c r="H73" s="24">
        <v>0.28999999999999998</v>
      </c>
      <c r="I73" s="31"/>
      <c r="J73" s="31"/>
      <c r="K73" s="35"/>
    </row>
    <row r="74" spans="2:11" x14ac:dyDescent="0.35">
      <c r="B74" s="8" t="s">
        <v>1055</v>
      </c>
      <c r="C74" s="57" t="s">
        <v>1056</v>
      </c>
      <c r="D74" s="54" t="s">
        <v>1057</v>
      </c>
      <c r="E74" s="6" t="s">
        <v>89</v>
      </c>
      <c r="F74" s="19">
        <v>90000</v>
      </c>
      <c r="G74" s="24">
        <v>1562.49</v>
      </c>
      <c r="H74" s="24">
        <v>0.27</v>
      </c>
      <c r="I74" s="31"/>
      <c r="J74" s="31"/>
      <c r="K74" s="35"/>
    </row>
    <row r="75" spans="2:11" x14ac:dyDescent="0.35">
      <c r="B75" s="8" t="s">
        <v>260</v>
      </c>
      <c r="C75" s="57" t="s">
        <v>261</v>
      </c>
      <c r="D75" s="54" t="s">
        <v>262</v>
      </c>
      <c r="E75" s="6" t="s">
        <v>243</v>
      </c>
      <c r="F75" s="19">
        <v>92150</v>
      </c>
      <c r="G75" s="24">
        <v>1498.64</v>
      </c>
      <c r="H75" s="24">
        <v>0.26</v>
      </c>
      <c r="I75" s="31"/>
      <c r="J75" s="31"/>
      <c r="K75" s="35"/>
    </row>
    <row r="76" spans="2:11" x14ac:dyDescent="0.35">
      <c r="B76" s="8" t="s">
        <v>2133</v>
      </c>
      <c r="C76" s="57" t="s">
        <v>2134</v>
      </c>
      <c r="D76" s="54" t="s">
        <v>2135</v>
      </c>
      <c r="E76" s="6" t="s">
        <v>243</v>
      </c>
      <c r="F76" s="19">
        <v>15520000</v>
      </c>
      <c r="G76" s="24">
        <v>1404.56</v>
      </c>
      <c r="H76" s="24">
        <v>0.25</v>
      </c>
      <c r="I76" s="31"/>
      <c r="J76" s="31"/>
      <c r="K76" s="35"/>
    </row>
    <row r="77" spans="2:11" x14ac:dyDescent="0.35">
      <c r="B77" s="8" t="s">
        <v>807</v>
      </c>
      <c r="C77" s="57" t="s">
        <v>808</v>
      </c>
      <c r="D77" s="54" t="s">
        <v>809</v>
      </c>
      <c r="E77" s="6" t="s">
        <v>150</v>
      </c>
      <c r="F77" s="19">
        <v>39550</v>
      </c>
      <c r="G77" s="24">
        <v>1380.39</v>
      </c>
      <c r="H77" s="24">
        <v>0.24</v>
      </c>
      <c r="I77" s="31"/>
      <c r="J77" s="31"/>
      <c r="K77" s="35"/>
    </row>
    <row r="78" spans="2:11" x14ac:dyDescent="0.35">
      <c r="B78" s="8" t="s">
        <v>1045</v>
      </c>
      <c r="C78" s="57" t="s">
        <v>1046</v>
      </c>
      <c r="D78" s="54" t="s">
        <v>1047</v>
      </c>
      <c r="E78" s="6" t="s">
        <v>1048</v>
      </c>
      <c r="F78" s="19">
        <v>427500</v>
      </c>
      <c r="G78" s="24">
        <v>1251.08</v>
      </c>
      <c r="H78" s="24">
        <v>0.22</v>
      </c>
      <c r="I78" s="31"/>
      <c r="J78" s="31"/>
      <c r="K78" s="35"/>
    </row>
    <row r="79" spans="2:11" x14ac:dyDescent="0.35">
      <c r="B79" s="8" t="s">
        <v>949</v>
      </c>
      <c r="C79" s="57" t="s">
        <v>950</v>
      </c>
      <c r="D79" s="54" t="s">
        <v>951</v>
      </c>
      <c r="E79" s="6" t="s">
        <v>43</v>
      </c>
      <c r="F79" s="19">
        <v>125000</v>
      </c>
      <c r="G79" s="24">
        <v>1239</v>
      </c>
      <c r="H79" s="24">
        <v>0.22</v>
      </c>
      <c r="I79" s="31"/>
      <c r="J79" s="31"/>
      <c r="K79" s="35"/>
    </row>
    <row r="80" spans="2:11" x14ac:dyDescent="0.35">
      <c r="B80" s="8" t="s">
        <v>412</v>
      </c>
      <c r="C80" s="57" t="s">
        <v>413</v>
      </c>
      <c r="D80" s="54" t="s">
        <v>414</v>
      </c>
      <c r="E80" s="6" t="s">
        <v>78</v>
      </c>
      <c r="F80" s="19">
        <v>448200</v>
      </c>
      <c r="G80" s="24">
        <v>1170.25</v>
      </c>
      <c r="H80" s="24">
        <v>0.21</v>
      </c>
      <c r="I80" s="31"/>
      <c r="J80" s="31"/>
      <c r="K80" s="35"/>
    </row>
    <row r="81" spans="2:11" x14ac:dyDescent="0.35">
      <c r="B81" s="8" t="s">
        <v>294</v>
      </c>
      <c r="C81" s="57" t="s">
        <v>295</v>
      </c>
      <c r="D81" s="54" t="s">
        <v>296</v>
      </c>
      <c r="E81" s="6" t="s">
        <v>198</v>
      </c>
      <c r="F81" s="19">
        <v>334535</v>
      </c>
      <c r="G81" s="24">
        <v>1074.02</v>
      </c>
      <c r="H81" s="24">
        <v>0.19</v>
      </c>
      <c r="I81" s="31"/>
      <c r="J81" s="31"/>
      <c r="K81" s="35"/>
    </row>
    <row r="82" spans="2:11" x14ac:dyDescent="0.35">
      <c r="B82" s="8" t="s">
        <v>1058</v>
      </c>
      <c r="C82" s="57" t="s">
        <v>1059</v>
      </c>
      <c r="D82" s="54" t="s">
        <v>1060</v>
      </c>
      <c r="E82" s="6" t="s">
        <v>196</v>
      </c>
      <c r="F82" s="19">
        <v>97875</v>
      </c>
      <c r="G82" s="24">
        <v>924.92</v>
      </c>
      <c r="H82" s="24">
        <v>0.16</v>
      </c>
      <c r="I82" s="31"/>
      <c r="J82" s="31"/>
      <c r="K82" s="35"/>
    </row>
    <row r="83" spans="2:11" x14ac:dyDescent="0.35">
      <c r="B83" s="8" t="s">
        <v>47</v>
      </c>
      <c r="C83" s="57" t="s">
        <v>48</v>
      </c>
      <c r="D83" s="54" t="s">
        <v>49</v>
      </c>
      <c r="E83" s="6" t="s">
        <v>50</v>
      </c>
      <c r="F83" s="19">
        <v>46000</v>
      </c>
      <c r="G83" s="24">
        <v>864.71</v>
      </c>
      <c r="H83" s="24">
        <v>0.15</v>
      </c>
      <c r="I83" s="31"/>
      <c r="J83" s="31"/>
      <c r="K83" s="35"/>
    </row>
    <row r="84" spans="2:11" x14ac:dyDescent="0.35">
      <c r="B84" s="8" t="s">
        <v>786</v>
      </c>
      <c r="C84" s="57" t="s">
        <v>787</v>
      </c>
      <c r="D84" s="54" t="s">
        <v>788</v>
      </c>
      <c r="E84" s="6" t="s">
        <v>250</v>
      </c>
      <c r="F84" s="19">
        <v>56000</v>
      </c>
      <c r="G84" s="24">
        <v>797.44</v>
      </c>
      <c r="H84" s="24">
        <v>0.14000000000000001</v>
      </c>
      <c r="I84" s="31"/>
      <c r="J84" s="31"/>
      <c r="K84" s="35"/>
    </row>
    <row r="85" spans="2:11" x14ac:dyDescent="0.35">
      <c r="B85" s="8" t="s">
        <v>2306</v>
      </c>
      <c r="C85" s="57" t="s">
        <v>2307</v>
      </c>
      <c r="D85" s="54" t="s">
        <v>2308</v>
      </c>
      <c r="E85" s="6" t="s">
        <v>150</v>
      </c>
      <c r="F85" s="19">
        <v>5300</v>
      </c>
      <c r="G85" s="24">
        <v>794.26</v>
      </c>
      <c r="H85" s="24">
        <v>0.14000000000000001</v>
      </c>
      <c r="I85" s="31"/>
      <c r="J85" s="31"/>
      <c r="K85" s="35"/>
    </row>
    <row r="86" spans="2:11" x14ac:dyDescent="0.35">
      <c r="B86" s="8" t="s">
        <v>1071</v>
      </c>
      <c r="C86" s="57" t="s">
        <v>1072</v>
      </c>
      <c r="D86" s="54" t="s">
        <v>1073</v>
      </c>
      <c r="E86" s="6" t="s">
        <v>139</v>
      </c>
      <c r="F86" s="19">
        <v>11375</v>
      </c>
      <c r="G86" s="24">
        <v>774.69</v>
      </c>
      <c r="H86" s="24">
        <v>0.14000000000000001</v>
      </c>
      <c r="I86" s="31"/>
      <c r="J86" s="31"/>
      <c r="K86" s="35"/>
    </row>
    <row r="87" spans="2:11" x14ac:dyDescent="0.35">
      <c r="B87" s="8" t="s">
        <v>527</v>
      </c>
      <c r="C87" s="57" t="s">
        <v>528</v>
      </c>
      <c r="D87" s="54" t="s">
        <v>529</v>
      </c>
      <c r="E87" s="6" t="s">
        <v>198</v>
      </c>
      <c r="F87" s="19">
        <v>16500</v>
      </c>
      <c r="G87" s="24">
        <v>713.52</v>
      </c>
      <c r="H87" s="24">
        <v>0.13</v>
      </c>
      <c r="I87" s="31"/>
      <c r="J87" s="31"/>
      <c r="K87" s="35"/>
    </row>
    <row r="88" spans="2:11" x14ac:dyDescent="0.35">
      <c r="B88" s="8" t="s">
        <v>1077</v>
      </c>
      <c r="C88" s="57" t="s">
        <v>1078</v>
      </c>
      <c r="D88" s="54" t="s">
        <v>1079</v>
      </c>
      <c r="E88" s="6" t="s">
        <v>1080</v>
      </c>
      <c r="F88" s="19">
        <v>30900</v>
      </c>
      <c r="G88" s="24">
        <v>706.93</v>
      </c>
      <c r="H88" s="24">
        <v>0.12</v>
      </c>
      <c r="I88" s="31"/>
      <c r="J88" s="31"/>
      <c r="K88" s="35"/>
    </row>
    <row r="89" spans="2:11" x14ac:dyDescent="0.35">
      <c r="B89" s="8" t="s">
        <v>943</v>
      </c>
      <c r="C89" s="57" t="s">
        <v>944</v>
      </c>
      <c r="D89" s="54" t="s">
        <v>945</v>
      </c>
      <c r="E89" s="6" t="s">
        <v>160</v>
      </c>
      <c r="F89" s="19">
        <v>132500</v>
      </c>
      <c r="G89" s="24">
        <v>702.05</v>
      </c>
      <c r="H89" s="24">
        <v>0.12</v>
      </c>
      <c r="I89" s="31"/>
      <c r="J89" s="31"/>
      <c r="K89" s="35"/>
    </row>
    <row r="90" spans="2:11" x14ac:dyDescent="0.35">
      <c r="B90" s="8" t="s">
        <v>446</v>
      </c>
      <c r="C90" s="57" t="s">
        <v>447</v>
      </c>
      <c r="D90" s="54" t="s">
        <v>448</v>
      </c>
      <c r="E90" s="6" t="s">
        <v>100</v>
      </c>
      <c r="F90" s="19">
        <v>40250</v>
      </c>
      <c r="G90" s="24">
        <v>701.94</v>
      </c>
      <c r="H90" s="24">
        <v>0.12</v>
      </c>
      <c r="I90" s="31"/>
      <c r="J90" s="31"/>
      <c r="K90" s="35"/>
    </row>
    <row r="91" spans="2:11" x14ac:dyDescent="0.35">
      <c r="B91" s="8" t="s">
        <v>967</v>
      </c>
      <c r="C91" s="57" t="s">
        <v>968</v>
      </c>
      <c r="D91" s="54" t="s">
        <v>969</v>
      </c>
      <c r="E91" s="6" t="s">
        <v>78</v>
      </c>
      <c r="F91" s="19">
        <v>526500</v>
      </c>
      <c r="G91" s="24">
        <v>676.5</v>
      </c>
      <c r="H91" s="24">
        <v>0.12</v>
      </c>
      <c r="I91" s="31"/>
      <c r="J91" s="31"/>
      <c r="K91" s="35"/>
    </row>
    <row r="92" spans="2:11" x14ac:dyDescent="0.35">
      <c r="B92" s="8" t="s">
        <v>979</v>
      </c>
      <c r="C92" s="57" t="s">
        <v>980</v>
      </c>
      <c r="D92" s="54" t="s">
        <v>981</v>
      </c>
      <c r="E92" s="6" t="s">
        <v>982</v>
      </c>
      <c r="F92" s="19">
        <v>999000</v>
      </c>
      <c r="G92" s="24">
        <v>660.34</v>
      </c>
      <c r="H92" s="24">
        <v>0.12</v>
      </c>
      <c r="I92" s="31"/>
      <c r="J92" s="31"/>
      <c r="K92" s="35"/>
    </row>
    <row r="93" spans="2:11" x14ac:dyDescent="0.35">
      <c r="B93" s="8" t="s">
        <v>402</v>
      </c>
      <c r="C93" s="57" t="s">
        <v>403</v>
      </c>
      <c r="D93" s="54" t="s">
        <v>404</v>
      </c>
      <c r="E93" s="6" t="s">
        <v>405</v>
      </c>
      <c r="F93" s="19">
        <v>225225</v>
      </c>
      <c r="G93" s="24">
        <v>591.46</v>
      </c>
      <c r="H93" s="24">
        <v>0.1</v>
      </c>
      <c r="I93" s="31"/>
      <c r="J93" s="31"/>
      <c r="K93" s="35"/>
    </row>
    <row r="94" spans="2:11" x14ac:dyDescent="0.35">
      <c r="B94" s="8" t="s">
        <v>2160</v>
      </c>
      <c r="C94" s="57" t="s">
        <v>2161</v>
      </c>
      <c r="D94" s="54" t="s">
        <v>2162</v>
      </c>
      <c r="E94" s="6" t="s">
        <v>198</v>
      </c>
      <c r="F94" s="19">
        <v>63000</v>
      </c>
      <c r="G94" s="24">
        <v>491.46</v>
      </c>
      <c r="H94" s="24">
        <v>0.09</v>
      </c>
      <c r="I94" s="31"/>
      <c r="J94" s="31"/>
      <c r="K94" s="35"/>
    </row>
    <row r="95" spans="2:11" x14ac:dyDescent="0.35">
      <c r="B95" s="8" t="s">
        <v>269</v>
      </c>
      <c r="C95" s="57" t="s">
        <v>270</v>
      </c>
      <c r="D95" s="54" t="s">
        <v>271</v>
      </c>
      <c r="E95" s="6" t="s">
        <v>85</v>
      </c>
      <c r="F95" s="19">
        <v>32625</v>
      </c>
      <c r="G95" s="24">
        <v>484.02</v>
      </c>
      <c r="H95" s="24">
        <v>0.08</v>
      </c>
      <c r="I95" s="31"/>
      <c r="J95" s="31"/>
      <c r="K95" s="35"/>
    </row>
    <row r="96" spans="2:11" x14ac:dyDescent="0.35">
      <c r="B96" s="8" t="s">
        <v>1927</v>
      </c>
      <c r="C96" s="57" t="s">
        <v>1928</v>
      </c>
      <c r="D96" s="54" t="s">
        <v>1929</v>
      </c>
      <c r="E96" s="6" t="s">
        <v>123</v>
      </c>
      <c r="F96" s="19">
        <v>62000</v>
      </c>
      <c r="G96" s="24">
        <v>474.11</v>
      </c>
      <c r="H96" s="24">
        <v>0.08</v>
      </c>
      <c r="I96" s="31"/>
      <c r="J96" s="31"/>
      <c r="K96" s="35"/>
    </row>
    <row r="97" spans="2:11" x14ac:dyDescent="0.35">
      <c r="B97" s="8" t="s">
        <v>1922</v>
      </c>
      <c r="C97" s="57" t="s">
        <v>1613</v>
      </c>
      <c r="D97" s="54" t="s">
        <v>1923</v>
      </c>
      <c r="E97" s="6" t="s">
        <v>43</v>
      </c>
      <c r="F97" s="19">
        <v>240000</v>
      </c>
      <c r="G97" s="24">
        <v>449.3</v>
      </c>
      <c r="H97" s="24">
        <v>0.08</v>
      </c>
      <c r="I97" s="31"/>
      <c r="J97" s="31"/>
      <c r="K97" s="35"/>
    </row>
    <row r="98" spans="2:11" x14ac:dyDescent="0.35">
      <c r="B98" s="8" t="s">
        <v>2191</v>
      </c>
      <c r="C98" s="57" t="s">
        <v>2192</v>
      </c>
      <c r="D98" s="54" t="s">
        <v>2193</v>
      </c>
      <c r="E98" s="6" t="s">
        <v>89</v>
      </c>
      <c r="F98" s="19">
        <v>42750</v>
      </c>
      <c r="G98" s="24">
        <v>437.38</v>
      </c>
      <c r="H98" s="24">
        <v>0.08</v>
      </c>
      <c r="I98" s="31"/>
      <c r="J98" s="31"/>
      <c r="K98" s="35"/>
    </row>
    <row r="99" spans="2:11" x14ac:dyDescent="0.35">
      <c r="B99" s="8" t="s">
        <v>831</v>
      </c>
      <c r="C99" s="57" t="s">
        <v>832</v>
      </c>
      <c r="D99" s="54" t="s">
        <v>833</v>
      </c>
      <c r="E99" s="6" t="s">
        <v>135</v>
      </c>
      <c r="F99" s="19">
        <v>6800</v>
      </c>
      <c r="G99" s="24">
        <v>391.22</v>
      </c>
      <c r="H99" s="24">
        <v>7.0000000000000007E-2</v>
      </c>
      <c r="I99" s="31"/>
      <c r="J99" s="31"/>
      <c r="K99" s="35"/>
    </row>
    <row r="100" spans="2:11" x14ac:dyDescent="0.35">
      <c r="B100" s="8" t="s">
        <v>946</v>
      </c>
      <c r="C100" s="57" t="s">
        <v>947</v>
      </c>
      <c r="D100" s="54" t="s">
        <v>948</v>
      </c>
      <c r="E100" s="6" t="s">
        <v>50</v>
      </c>
      <c r="F100" s="19">
        <v>18900</v>
      </c>
      <c r="G100" s="24">
        <v>326.11</v>
      </c>
      <c r="H100" s="24">
        <v>0.06</v>
      </c>
      <c r="I100" s="31"/>
      <c r="J100" s="31"/>
      <c r="K100" s="35"/>
    </row>
    <row r="101" spans="2:11" x14ac:dyDescent="0.35">
      <c r="B101" s="8" t="s">
        <v>378</v>
      </c>
      <c r="C101" s="57" t="s">
        <v>379</v>
      </c>
      <c r="D101" s="54" t="s">
        <v>380</v>
      </c>
      <c r="E101" s="6" t="s">
        <v>50</v>
      </c>
      <c r="F101" s="19">
        <v>18600</v>
      </c>
      <c r="G101" s="24">
        <v>311.45</v>
      </c>
      <c r="H101" s="24">
        <v>0.05</v>
      </c>
      <c r="I101" s="31"/>
      <c r="J101" s="31"/>
      <c r="K101" s="35"/>
    </row>
    <row r="102" spans="2:11" x14ac:dyDescent="0.35">
      <c r="B102" s="8" t="s">
        <v>82</v>
      </c>
      <c r="C102" s="57" t="s">
        <v>83</v>
      </c>
      <c r="D102" s="54" t="s">
        <v>84</v>
      </c>
      <c r="E102" s="6" t="s">
        <v>85</v>
      </c>
      <c r="F102" s="19">
        <v>46200</v>
      </c>
      <c r="G102" s="24">
        <v>294.77999999999997</v>
      </c>
      <c r="H102" s="24">
        <v>0.05</v>
      </c>
      <c r="I102" s="31"/>
      <c r="J102" s="31"/>
      <c r="K102" s="35"/>
    </row>
    <row r="103" spans="2:11" x14ac:dyDescent="0.35">
      <c r="B103" s="8" t="s">
        <v>2163</v>
      </c>
      <c r="C103" s="57" t="s">
        <v>2164</v>
      </c>
      <c r="D103" s="54" t="s">
        <v>2165</v>
      </c>
      <c r="E103" s="6" t="s">
        <v>123</v>
      </c>
      <c r="F103" s="19">
        <v>31500</v>
      </c>
      <c r="G103" s="24">
        <v>259.02</v>
      </c>
      <c r="H103" s="24">
        <v>0.05</v>
      </c>
      <c r="I103" s="31"/>
      <c r="J103" s="31"/>
      <c r="K103" s="35"/>
    </row>
    <row r="104" spans="2:11" x14ac:dyDescent="0.35">
      <c r="B104" s="8" t="s">
        <v>1966</v>
      </c>
      <c r="C104" s="57" t="s">
        <v>1967</v>
      </c>
      <c r="D104" s="54" t="s">
        <v>1968</v>
      </c>
      <c r="E104" s="6" t="s">
        <v>1969</v>
      </c>
      <c r="F104" s="19">
        <v>57500</v>
      </c>
      <c r="G104" s="24">
        <v>253.81</v>
      </c>
      <c r="H104" s="24">
        <v>0.04</v>
      </c>
      <c r="I104" s="31"/>
      <c r="J104" s="31"/>
      <c r="K104" s="35"/>
    </row>
    <row r="105" spans="2:11" x14ac:dyDescent="0.35">
      <c r="B105" s="8" t="s">
        <v>1061</v>
      </c>
      <c r="C105" s="57" t="s">
        <v>1062</v>
      </c>
      <c r="D105" s="54" t="s">
        <v>1063</v>
      </c>
      <c r="E105" s="6" t="s">
        <v>1064</v>
      </c>
      <c r="F105" s="19">
        <v>63000</v>
      </c>
      <c r="G105" s="24">
        <v>249.42</v>
      </c>
      <c r="H105" s="24">
        <v>0.04</v>
      </c>
      <c r="I105" s="31"/>
      <c r="J105" s="31"/>
      <c r="K105" s="35"/>
    </row>
    <row r="106" spans="2:11" x14ac:dyDescent="0.35">
      <c r="B106" s="8" t="s">
        <v>1699</v>
      </c>
      <c r="C106" s="57" t="s">
        <v>261</v>
      </c>
      <c r="D106" s="54" t="s">
        <v>1700</v>
      </c>
      <c r="E106" s="6" t="s">
        <v>243</v>
      </c>
      <c r="F106" s="19">
        <v>20027</v>
      </c>
      <c r="G106" s="24">
        <v>240.17</v>
      </c>
      <c r="H106" s="24">
        <v>0.04</v>
      </c>
      <c r="I106" s="31"/>
      <c r="J106" s="31"/>
      <c r="K106" s="35" t="s">
        <v>1701</v>
      </c>
    </row>
    <row r="107" spans="2:11" x14ac:dyDescent="0.35">
      <c r="B107" s="8" t="s">
        <v>2166</v>
      </c>
      <c r="C107" s="57" t="s">
        <v>609</v>
      </c>
      <c r="D107" s="54" t="s">
        <v>2167</v>
      </c>
      <c r="E107" s="6" t="s">
        <v>89</v>
      </c>
      <c r="F107" s="19">
        <v>40000</v>
      </c>
      <c r="G107" s="24">
        <v>239.24</v>
      </c>
      <c r="H107" s="24">
        <v>0.04</v>
      </c>
      <c r="I107" s="31"/>
      <c r="J107" s="31"/>
      <c r="K107" s="35"/>
    </row>
    <row r="108" spans="2:11" x14ac:dyDescent="0.35">
      <c r="B108" s="8" t="s">
        <v>2203</v>
      </c>
      <c r="C108" s="57" t="s">
        <v>2204</v>
      </c>
      <c r="D108" s="54" t="s">
        <v>2205</v>
      </c>
      <c r="E108" s="6" t="s">
        <v>127</v>
      </c>
      <c r="F108" s="19">
        <v>3875</v>
      </c>
      <c r="G108" s="24">
        <v>233.97</v>
      </c>
      <c r="H108" s="24">
        <v>0.04</v>
      </c>
      <c r="I108" s="31"/>
      <c r="J108" s="31"/>
      <c r="K108" s="35"/>
    </row>
    <row r="109" spans="2:11" x14ac:dyDescent="0.35">
      <c r="B109" s="8" t="s">
        <v>396</v>
      </c>
      <c r="C109" s="57" t="s">
        <v>397</v>
      </c>
      <c r="D109" s="54" t="s">
        <v>398</v>
      </c>
      <c r="E109" s="6" t="s">
        <v>344</v>
      </c>
      <c r="F109" s="19">
        <v>131600</v>
      </c>
      <c r="G109" s="24">
        <v>233.09</v>
      </c>
      <c r="H109" s="24">
        <v>0.04</v>
      </c>
      <c r="I109" s="31"/>
      <c r="J109" s="31"/>
      <c r="K109" s="35"/>
    </row>
    <row r="110" spans="2:11" x14ac:dyDescent="0.35">
      <c r="B110" s="8" t="s">
        <v>384</v>
      </c>
      <c r="C110" s="57" t="s">
        <v>385</v>
      </c>
      <c r="D110" s="54" t="s">
        <v>386</v>
      </c>
      <c r="E110" s="6" t="s">
        <v>100</v>
      </c>
      <c r="F110" s="19">
        <v>13325</v>
      </c>
      <c r="G110" s="24">
        <v>197.13</v>
      </c>
      <c r="H110" s="24">
        <v>0.03</v>
      </c>
      <c r="I110" s="31"/>
      <c r="J110" s="31"/>
      <c r="K110" s="35"/>
    </row>
    <row r="111" spans="2:11" x14ac:dyDescent="0.35">
      <c r="B111" s="8" t="s">
        <v>2139</v>
      </c>
      <c r="C111" s="57" t="s">
        <v>2140</v>
      </c>
      <c r="D111" s="54" t="s">
        <v>2141</v>
      </c>
      <c r="E111" s="6" t="s">
        <v>131</v>
      </c>
      <c r="F111" s="19">
        <v>1950</v>
      </c>
      <c r="G111" s="24">
        <v>118.43</v>
      </c>
      <c r="H111" s="24">
        <v>0.02</v>
      </c>
      <c r="I111" s="31"/>
      <c r="J111" s="31"/>
      <c r="K111" s="35"/>
    </row>
    <row r="112" spans="2:11" x14ac:dyDescent="0.35">
      <c r="B112" s="8" t="s">
        <v>415</v>
      </c>
      <c r="C112" s="57" t="s">
        <v>416</v>
      </c>
      <c r="D112" s="54" t="s">
        <v>417</v>
      </c>
      <c r="E112" s="6" t="s">
        <v>344</v>
      </c>
      <c r="F112" s="19">
        <v>25000</v>
      </c>
      <c r="G112" s="24">
        <v>79.05</v>
      </c>
      <c r="H112" s="24">
        <v>0.01</v>
      </c>
      <c r="I112" s="31"/>
      <c r="J112" s="31"/>
      <c r="K112" s="35"/>
    </row>
    <row r="113" spans="2:11" x14ac:dyDescent="0.35">
      <c r="B113" s="8" t="s">
        <v>914</v>
      </c>
      <c r="C113" s="57" t="s">
        <v>915</v>
      </c>
      <c r="D113" s="54" t="s">
        <v>916</v>
      </c>
      <c r="E113" s="6" t="s">
        <v>100</v>
      </c>
      <c r="F113" s="19">
        <v>5500</v>
      </c>
      <c r="G113" s="24">
        <v>64.45</v>
      </c>
      <c r="H113" s="24">
        <v>0.01</v>
      </c>
      <c r="I113" s="31"/>
      <c r="J113" s="31"/>
      <c r="K113" s="35"/>
    </row>
    <row r="114" spans="2:11" x14ac:dyDescent="0.35">
      <c r="B114" s="8" t="s">
        <v>1065</v>
      </c>
      <c r="C114" s="57" t="s">
        <v>1066</v>
      </c>
      <c r="D114" s="54" t="s">
        <v>1067</v>
      </c>
      <c r="E114" s="6" t="s">
        <v>89</v>
      </c>
      <c r="F114" s="19">
        <v>10500</v>
      </c>
      <c r="G114" s="24">
        <v>57.09</v>
      </c>
      <c r="H114" s="24">
        <v>0.01</v>
      </c>
      <c r="I114" s="31"/>
      <c r="J114" s="31"/>
      <c r="K114" s="35"/>
    </row>
    <row r="115" spans="2:11" x14ac:dyDescent="0.35">
      <c r="B115" s="8" t="s">
        <v>219</v>
      </c>
      <c r="C115" s="57" t="s">
        <v>220</v>
      </c>
      <c r="D115" s="54" t="s">
        <v>221</v>
      </c>
      <c r="E115" s="6" t="s">
        <v>100</v>
      </c>
      <c r="F115" s="19">
        <v>1000</v>
      </c>
      <c r="G115" s="24">
        <v>50.63</v>
      </c>
      <c r="H115" s="24">
        <v>0.01</v>
      </c>
      <c r="I115" s="31"/>
      <c r="J115" s="31"/>
      <c r="K115" s="35"/>
    </row>
    <row r="116" spans="2:11" x14ac:dyDescent="0.35">
      <c r="B116" s="8" t="s">
        <v>335</v>
      </c>
      <c r="C116" s="57" t="s">
        <v>336</v>
      </c>
      <c r="D116" s="54" t="s">
        <v>337</v>
      </c>
      <c r="E116" s="6" t="s">
        <v>50</v>
      </c>
      <c r="F116" s="19">
        <v>15000</v>
      </c>
      <c r="G116" s="24">
        <v>46.79</v>
      </c>
      <c r="H116" s="24">
        <v>0.01</v>
      </c>
      <c r="I116" s="31"/>
      <c r="J116" s="31"/>
      <c r="K116" s="35"/>
    </row>
    <row r="117" spans="2:11" x14ac:dyDescent="0.35">
      <c r="B117" s="8" t="s">
        <v>203</v>
      </c>
      <c r="C117" s="57" t="s">
        <v>204</v>
      </c>
      <c r="D117" s="54" t="s">
        <v>205</v>
      </c>
      <c r="E117" s="6" t="s">
        <v>206</v>
      </c>
      <c r="F117" s="19">
        <v>900</v>
      </c>
      <c r="G117" s="24">
        <v>34.83</v>
      </c>
      <c r="H117" s="24">
        <v>0.01</v>
      </c>
      <c r="I117" s="31"/>
      <c r="J117" s="31"/>
      <c r="K117" s="35"/>
    </row>
    <row r="118" spans="2:11" x14ac:dyDescent="0.35">
      <c r="B118" s="8" t="s">
        <v>234</v>
      </c>
      <c r="C118" s="57" t="s">
        <v>235</v>
      </c>
      <c r="D118" s="54" t="s">
        <v>236</v>
      </c>
      <c r="E118" s="6" t="s">
        <v>196</v>
      </c>
      <c r="F118" s="19">
        <v>4375</v>
      </c>
      <c r="G118" s="24">
        <v>34.630000000000003</v>
      </c>
      <c r="H118" s="24">
        <v>0.01</v>
      </c>
      <c r="I118" s="31"/>
      <c r="J118" s="31"/>
      <c r="K118" s="35"/>
    </row>
    <row r="119" spans="2:11" x14ac:dyDescent="0.35">
      <c r="B119" s="8" t="s">
        <v>917</v>
      </c>
      <c r="C119" s="57" t="s">
        <v>918</v>
      </c>
      <c r="D119" s="54" t="s">
        <v>919</v>
      </c>
      <c r="E119" s="6" t="s">
        <v>100</v>
      </c>
      <c r="F119" s="19">
        <v>7500</v>
      </c>
      <c r="G119" s="24">
        <v>27.19</v>
      </c>
      <c r="H119" s="24" t="s">
        <v>4923</v>
      </c>
      <c r="I119" s="31"/>
      <c r="J119" s="31"/>
      <c r="K119" s="35"/>
    </row>
    <row r="120" spans="2:11" x14ac:dyDescent="0.35">
      <c r="B120" s="8" t="s">
        <v>387</v>
      </c>
      <c r="C120" s="57" t="s">
        <v>388</v>
      </c>
      <c r="D120" s="54" t="s">
        <v>389</v>
      </c>
      <c r="E120" s="6" t="s">
        <v>100</v>
      </c>
      <c r="F120" s="19">
        <v>1275</v>
      </c>
      <c r="G120" s="24">
        <v>26.53</v>
      </c>
      <c r="H120" s="24" t="s">
        <v>4923</v>
      </c>
      <c r="I120" s="31"/>
      <c r="J120" s="31"/>
      <c r="K120" s="35"/>
    </row>
    <row r="121" spans="2:11" x14ac:dyDescent="0.35">
      <c r="B121" s="8" t="s">
        <v>116</v>
      </c>
      <c r="C121" s="57" t="s">
        <v>117</v>
      </c>
      <c r="D121" s="54" t="s">
        <v>118</v>
      </c>
      <c r="E121" s="6" t="s">
        <v>119</v>
      </c>
      <c r="F121" s="19">
        <v>7200</v>
      </c>
      <c r="G121" s="24">
        <v>21.72</v>
      </c>
      <c r="H121" s="24" t="s">
        <v>4923</v>
      </c>
      <c r="I121" s="31"/>
      <c r="J121" s="31"/>
      <c r="K121" s="35"/>
    </row>
    <row r="122" spans="2:11" x14ac:dyDescent="0.35">
      <c r="B122" s="8" t="s">
        <v>79</v>
      </c>
      <c r="C122" s="57" t="s">
        <v>80</v>
      </c>
      <c r="D122" s="54" t="s">
        <v>81</v>
      </c>
      <c r="E122" s="6" t="s">
        <v>50</v>
      </c>
      <c r="F122" s="19">
        <v>300</v>
      </c>
      <c r="G122" s="24">
        <v>17.739999999999998</v>
      </c>
      <c r="H122" s="24" t="s">
        <v>4923</v>
      </c>
      <c r="I122" s="31"/>
      <c r="J122" s="31"/>
      <c r="K122" s="35"/>
    </row>
    <row r="123" spans="2:11" x14ac:dyDescent="0.35">
      <c r="C123" s="58" t="s">
        <v>171</v>
      </c>
      <c r="D123" s="54"/>
      <c r="E123" s="6"/>
      <c r="F123" s="19"/>
      <c r="G123" s="25">
        <v>378956.66</v>
      </c>
      <c r="H123" s="25">
        <v>66.38</v>
      </c>
      <c r="I123" s="31"/>
      <c r="J123" s="31"/>
      <c r="K123" s="35"/>
    </row>
    <row r="124" spans="2:11" x14ac:dyDescent="0.35">
      <c r="C124" s="57"/>
      <c r="D124" s="54"/>
      <c r="E124" s="6"/>
      <c r="F124" s="19"/>
      <c r="G124" s="24"/>
      <c r="H124" s="24"/>
      <c r="I124" s="31"/>
      <c r="J124" s="31"/>
      <c r="K124" s="35"/>
    </row>
    <row r="125" spans="2:11" x14ac:dyDescent="0.35">
      <c r="C125" s="58" t="s">
        <v>3</v>
      </c>
      <c r="D125" s="54"/>
      <c r="E125" s="6"/>
      <c r="F125" s="19"/>
      <c r="G125" s="24" t="s">
        <v>2</v>
      </c>
      <c r="H125" s="24" t="s">
        <v>2</v>
      </c>
      <c r="I125" s="31"/>
      <c r="J125" s="31"/>
      <c r="K125" s="35"/>
    </row>
    <row r="126" spans="2:11" x14ac:dyDescent="0.35">
      <c r="C126" s="57"/>
      <c r="D126" s="54"/>
      <c r="E126" s="6"/>
      <c r="F126" s="19"/>
      <c r="G126" s="24"/>
      <c r="H126" s="24"/>
      <c r="I126" s="31"/>
      <c r="J126" s="31"/>
      <c r="K126" s="35"/>
    </row>
    <row r="127" spans="2:11" x14ac:dyDescent="0.35">
      <c r="C127" s="59" t="s">
        <v>4</v>
      </c>
      <c r="D127" s="54"/>
      <c r="E127" s="6"/>
      <c r="F127" s="19"/>
      <c r="G127" s="24"/>
      <c r="H127" s="24"/>
      <c r="I127" s="31"/>
      <c r="J127" s="31"/>
      <c r="K127" s="35"/>
    </row>
    <row r="128" spans="2:11" x14ac:dyDescent="0.35">
      <c r="B128" s="8" t="s">
        <v>938</v>
      </c>
      <c r="C128" s="57" t="s">
        <v>939</v>
      </c>
      <c r="D128" s="54" t="s">
        <v>940</v>
      </c>
      <c r="E128" s="6" t="s">
        <v>100</v>
      </c>
      <c r="F128" s="19">
        <v>83000</v>
      </c>
      <c r="G128" s="24">
        <v>4559.96</v>
      </c>
      <c r="H128" s="24">
        <v>0.8</v>
      </c>
      <c r="I128" s="31"/>
      <c r="J128" s="31"/>
      <c r="K128" s="35"/>
    </row>
    <row r="129" spans="1:11" x14ac:dyDescent="0.35">
      <c r="C129" s="58" t="s">
        <v>171</v>
      </c>
      <c r="D129" s="54"/>
      <c r="E129" s="6"/>
      <c r="F129" s="19"/>
      <c r="G129" s="25">
        <v>4559.96</v>
      </c>
      <c r="H129" s="25">
        <v>0.8</v>
      </c>
      <c r="I129" s="31"/>
      <c r="J129" s="31"/>
      <c r="K129" s="35"/>
    </row>
    <row r="130" spans="1:11" x14ac:dyDescent="0.35">
      <c r="C130" s="57"/>
      <c r="D130" s="54"/>
      <c r="E130" s="6"/>
      <c r="F130" s="19"/>
      <c r="G130" s="24"/>
      <c r="H130" s="24"/>
      <c r="I130" s="31"/>
      <c r="J130" s="31"/>
      <c r="K130" s="35"/>
    </row>
    <row r="131" spans="1:11" x14ac:dyDescent="0.35">
      <c r="C131" s="59" t="s">
        <v>575</v>
      </c>
      <c r="D131" s="54"/>
      <c r="E131" s="6"/>
      <c r="F131" s="19"/>
      <c r="G131" s="24"/>
      <c r="H131" s="24"/>
      <c r="I131" s="31"/>
      <c r="J131" s="31"/>
      <c r="K131" s="35"/>
    </row>
    <row r="132" spans="1:11" x14ac:dyDescent="0.35">
      <c r="B132" s="8" t="s">
        <v>576</v>
      </c>
      <c r="C132" s="57" t="s">
        <v>577</v>
      </c>
      <c r="D132" s="54" t="s">
        <v>578</v>
      </c>
      <c r="E132" s="6" t="s">
        <v>539</v>
      </c>
      <c r="F132" s="19">
        <v>9000000</v>
      </c>
      <c r="G132" s="24">
        <v>10980</v>
      </c>
      <c r="H132" s="24">
        <v>1.92</v>
      </c>
      <c r="I132" s="31"/>
      <c r="J132" s="31"/>
      <c r="K132" s="35"/>
    </row>
    <row r="133" spans="1:11" x14ac:dyDescent="0.35">
      <c r="B133" s="8" t="s">
        <v>579</v>
      </c>
      <c r="C133" s="57" t="s">
        <v>580</v>
      </c>
      <c r="D133" s="54" t="s">
        <v>581</v>
      </c>
      <c r="E133" s="6" t="s">
        <v>539</v>
      </c>
      <c r="F133" s="19">
        <v>8054770</v>
      </c>
      <c r="G133" s="24">
        <v>10519.53</v>
      </c>
      <c r="H133" s="24">
        <v>1.84</v>
      </c>
      <c r="I133" s="31"/>
      <c r="J133" s="31"/>
      <c r="K133" s="35"/>
    </row>
    <row r="134" spans="1:11" x14ac:dyDescent="0.35">
      <c r="C134" s="58" t="s">
        <v>171</v>
      </c>
      <c r="D134" s="54"/>
      <c r="E134" s="6"/>
      <c r="F134" s="19"/>
      <c r="G134" s="25">
        <v>21499.53</v>
      </c>
      <c r="H134" s="25">
        <v>3.76</v>
      </c>
      <c r="I134" s="31"/>
      <c r="J134" s="31"/>
      <c r="K134" s="35"/>
    </row>
    <row r="135" spans="1:11" x14ac:dyDescent="0.35">
      <c r="C135" s="57"/>
      <c r="D135" s="54"/>
      <c r="E135" s="6"/>
      <c r="F135" s="19"/>
      <c r="G135" s="24"/>
      <c r="H135" s="24"/>
      <c r="I135" s="31"/>
      <c r="J135" s="31"/>
      <c r="K135" s="35"/>
    </row>
    <row r="136" spans="1:11" x14ac:dyDescent="0.35">
      <c r="C136" s="59" t="s">
        <v>582</v>
      </c>
      <c r="D136" s="54"/>
      <c r="E136" s="6"/>
      <c r="F136" s="19"/>
      <c r="G136" s="24"/>
      <c r="H136" s="24"/>
      <c r="I136" s="31"/>
      <c r="J136" s="31"/>
      <c r="K136" s="35"/>
    </row>
    <row r="137" spans="1:11" x14ac:dyDescent="0.35">
      <c r="B137" s="8" t="s">
        <v>583</v>
      </c>
      <c r="C137" s="57" t="s">
        <v>584</v>
      </c>
      <c r="D137" s="54" t="s">
        <v>585</v>
      </c>
      <c r="E137" s="6" t="s">
        <v>200</v>
      </c>
      <c r="F137" s="19">
        <v>2147558</v>
      </c>
      <c r="G137" s="24">
        <v>7948.97</v>
      </c>
      <c r="H137" s="24">
        <v>1.39</v>
      </c>
      <c r="I137" s="31"/>
      <c r="J137" s="31"/>
      <c r="K137" s="35"/>
    </row>
    <row r="138" spans="1:11" x14ac:dyDescent="0.35">
      <c r="B138" s="8" t="s">
        <v>2059</v>
      </c>
      <c r="C138" s="57" t="s">
        <v>2060</v>
      </c>
      <c r="D138" s="54" t="s">
        <v>2061</v>
      </c>
      <c r="E138" s="6" t="s">
        <v>200</v>
      </c>
      <c r="F138" s="19">
        <v>2189781</v>
      </c>
      <c r="G138" s="24">
        <v>6528.39</v>
      </c>
      <c r="H138" s="24">
        <v>1.1399999999999999</v>
      </c>
      <c r="I138" s="31"/>
      <c r="J138" s="31"/>
      <c r="K138" s="35"/>
    </row>
    <row r="139" spans="1:11" x14ac:dyDescent="0.35">
      <c r="C139" s="58" t="s">
        <v>171</v>
      </c>
      <c r="D139" s="54"/>
      <c r="E139" s="6"/>
      <c r="F139" s="19"/>
      <c r="G139" s="25">
        <v>14477.36</v>
      </c>
      <c r="H139" s="25">
        <v>2.5299999999999998</v>
      </c>
      <c r="I139" s="31"/>
      <c r="J139" s="31"/>
      <c r="K139" s="35"/>
    </row>
    <row r="140" spans="1:11" x14ac:dyDescent="0.35">
      <c r="C140" s="57"/>
      <c r="D140" s="54"/>
      <c r="E140" s="6"/>
      <c r="F140" s="19"/>
      <c r="G140" s="24"/>
      <c r="H140" s="24"/>
      <c r="I140" s="31"/>
      <c r="J140" s="31"/>
      <c r="K140" s="35"/>
    </row>
    <row r="141" spans="1:11" x14ac:dyDescent="0.35">
      <c r="A141" s="10"/>
      <c r="B141" s="28"/>
      <c r="C141" s="58" t="s">
        <v>5</v>
      </c>
      <c r="D141" s="54"/>
      <c r="E141" s="6"/>
      <c r="F141" s="19"/>
      <c r="G141" s="24"/>
      <c r="H141" s="24"/>
      <c r="I141" s="31"/>
      <c r="J141" s="31"/>
      <c r="K141" s="35"/>
    </row>
    <row r="142" spans="1:11" x14ac:dyDescent="0.35">
      <c r="C142" s="59" t="s">
        <v>6</v>
      </c>
      <c r="D142" s="54"/>
      <c r="E142" s="6"/>
      <c r="F142" s="19"/>
      <c r="G142" s="24"/>
      <c r="H142" s="24"/>
      <c r="I142" s="31"/>
      <c r="J142" s="31"/>
      <c r="K142" s="35"/>
    </row>
    <row r="143" spans="1:11" x14ac:dyDescent="0.35">
      <c r="B143" s="8" t="s">
        <v>675</v>
      </c>
      <c r="C143" s="57" t="s">
        <v>592</v>
      </c>
      <c r="D143" s="54" t="s">
        <v>676</v>
      </c>
      <c r="E143" s="6" t="s">
        <v>594</v>
      </c>
      <c r="F143" s="19">
        <v>15000</v>
      </c>
      <c r="G143" s="24">
        <v>15182.75</v>
      </c>
      <c r="H143" s="24">
        <v>2.66</v>
      </c>
      <c r="I143" s="31">
        <v>8.3388000000000009</v>
      </c>
      <c r="J143" s="31"/>
      <c r="K143" s="35" t="s">
        <v>590</v>
      </c>
    </row>
    <row r="144" spans="1:11" x14ac:dyDescent="0.35">
      <c r="B144" s="8" t="s">
        <v>1663</v>
      </c>
      <c r="C144" s="57" t="s">
        <v>1664</v>
      </c>
      <c r="D144" s="54" t="s">
        <v>1665</v>
      </c>
      <c r="E144" s="6" t="s">
        <v>667</v>
      </c>
      <c r="F144" s="19">
        <v>10000</v>
      </c>
      <c r="G144" s="24">
        <v>10020.030000000001</v>
      </c>
      <c r="H144" s="24">
        <v>1.76</v>
      </c>
      <c r="I144" s="31">
        <v>8.375</v>
      </c>
      <c r="J144" s="31"/>
      <c r="K144" s="35" t="s">
        <v>590</v>
      </c>
    </row>
    <row r="145" spans="2:11" x14ac:dyDescent="0.35">
      <c r="B145" s="8" t="s">
        <v>2075</v>
      </c>
      <c r="C145" s="57" t="s">
        <v>1732</v>
      </c>
      <c r="D145" s="54" t="s">
        <v>2076</v>
      </c>
      <c r="E145" s="6" t="s">
        <v>611</v>
      </c>
      <c r="F145" s="19">
        <v>7500</v>
      </c>
      <c r="G145" s="24">
        <v>7532.22</v>
      </c>
      <c r="H145" s="24">
        <v>1.32</v>
      </c>
      <c r="I145" s="31">
        <v>8.0970999999999993</v>
      </c>
      <c r="J145" s="31"/>
      <c r="K145" s="35" t="s">
        <v>590</v>
      </c>
    </row>
    <row r="146" spans="2:11" x14ac:dyDescent="0.35">
      <c r="B146" s="8" t="s">
        <v>664</v>
      </c>
      <c r="C146" s="57" t="s">
        <v>665</v>
      </c>
      <c r="D146" s="54" t="s">
        <v>666</v>
      </c>
      <c r="E146" s="6" t="s">
        <v>667</v>
      </c>
      <c r="F146" s="19">
        <v>7500</v>
      </c>
      <c r="G146" s="24">
        <v>7491.55</v>
      </c>
      <c r="H146" s="24">
        <v>1.31</v>
      </c>
      <c r="I146" s="31">
        <v>9.6999999999999993</v>
      </c>
      <c r="J146" s="31"/>
      <c r="K146" s="35" t="s">
        <v>590</v>
      </c>
    </row>
    <row r="147" spans="2:11" x14ac:dyDescent="0.35">
      <c r="B147" s="8" t="s">
        <v>2062</v>
      </c>
      <c r="C147" s="57" t="s">
        <v>2063</v>
      </c>
      <c r="D147" s="54" t="s">
        <v>2064</v>
      </c>
      <c r="E147" s="6" t="s">
        <v>1172</v>
      </c>
      <c r="F147" s="19">
        <v>7500</v>
      </c>
      <c r="G147" s="24">
        <v>7459.73</v>
      </c>
      <c r="H147" s="24">
        <v>1.31</v>
      </c>
      <c r="I147" s="31">
        <v>9.75</v>
      </c>
      <c r="J147" s="31"/>
      <c r="K147" s="35" t="s">
        <v>590</v>
      </c>
    </row>
    <row r="148" spans="2:11" x14ac:dyDescent="0.35">
      <c r="B148" s="8" t="s">
        <v>745</v>
      </c>
      <c r="C148" s="57" t="s">
        <v>746</v>
      </c>
      <c r="D148" s="54" t="s">
        <v>747</v>
      </c>
      <c r="E148" s="6" t="s">
        <v>748</v>
      </c>
      <c r="F148" s="19">
        <v>5000</v>
      </c>
      <c r="G148" s="24">
        <v>5037.7299999999996</v>
      </c>
      <c r="H148" s="24">
        <v>0.88</v>
      </c>
      <c r="I148" s="31">
        <v>9.1524999999999999</v>
      </c>
      <c r="J148" s="31"/>
      <c r="K148" s="35" t="s">
        <v>590</v>
      </c>
    </row>
    <row r="149" spans="2:11" x14ac:dyDescent="0.35">
      <c r="B149" s="8" t="s">
        <v>749</v>
      </c>
      <c r="C149" s="57" t="s">
        <v>750</v>
      </c>
      <c r="D149" s="54" t="s">
        <v>751</v>
      </c>
      <c r="E149" s="6" t="s">
        <v>611</v>
      </c>
      <c r="F149" s="19">
        <v>50</v>
      </c>
      <c r="G149" s="24">
        <v>5021.41</v>
      </c>
      <c r="H149" s="24">
        <v>0.88</v>
      </c>
      <c r="I149" s="31">
        <v>7.3573000000000004</v>
      </c>
      <c r="J149" s="31">
        <v>7.3417164476999996</v>
      </c>
      <c r="K149" s="35" t="s">
        <v>590</v>
      </c>
    </row>
    <row r="150" spans="2:11" x14ac:dyDescent="0.35">
      <c r="B150" s="8" t="s">
        <v>2077</v>
      </c>
      <c r="C150" s="57" t="s">
        <v>1724</v>
      </c>
      <c r="D150" s="54" t="s">
        <v>2078</v>
      </c>
      <c r="E150" s="6" t="s">
        <v>611</v>
      </c>
      <c r="F150" s="19">
        <v>4500</v>
      </c>
      <c r="G150" s="24">
        <v>4568.16</v>
      </c>
      <c r="H150" s="24">
        <v>0.8</v>
      </c>
      <c r="I150" s="31">
        <v>7.9535999999999998</v>
      </c>
      <c r="J150" s="31"/>
      <c r="K150" s="35" t="s">
        <v>590</v>
      </c>
    </row>
    <row r="151" spans="2:11" x14ac:dyDescent="0.35">
      <c r="B151" s="8" t="s">
        <v>626</v>
      </c>
      <c r="C151" s="57" t="s">
        <v>577</v>
      </c>
      <c r="D151" s="54" t="s">
        <v>627</v>
      </c>
      <c r="E151" s="6" t="s">
        <v>628</v>
      </c>
      <c r="F151" s="19">
        <v>3500</v>
      </c>
      <c r="G151" s="24">
        <v>3488.2</v>
      </c>
      <c r="H151" s="24">
        <v>0.61</v>
      </c>
      <c r="I151" s="31">
        <v>7.9349999999999996</v>
      </c>
      <c r="J151" s="31"/>
      <c r="K151" s="35" t="s">
        <v>590</v>
      </c>
    </row>
    <row r="152" spans="2:11" x14ac:dyDescent="0.35">
      <c r="B152" s="8" t="s">
        <v>1106</v>
      </c>
      <c r="C152" s="57" t="s">
        <v>211</v>
      </c>
      <c r="D152" s="54" t="s">
        <v>1107</v>
      </c>
      <c r="E152" s="6" t="s">
        <v>594</v>
      </c>
      <c r="F152" s="19">
        <v>2500</v>
      </c>
      <c r="G152" s="24">
        <v>2512.98</v>
      </c>
      <c r="H152" s="24">
        <v>0.44</v>
      </c>
      <c r="I152" s="31">
        <v>8.6750000000000007</v>
      </c>
      <c r="J152" s="31"/>
      <c r="K152" s="35" t="s">
        <v>590</v>
      </c>
    </row>
    <row r="153" spans="2:11" x14ac:dyDescent="0.35">
      <c r="B153" s="8" t="s">
        <v>1728</v>
      </c>
      <c r="C153" s="57" t="s">
        <v>1729</v>
      </c>
      <c r="D153" s="54" t="s">
        <v>1730</v>
      </c>
      <c r="E153" s="6" t="s">
        <v>607</v>
      </c>
      <c r="F153" s="19">
        <v>2500</v>
      </c>
      <c r="G153" s="24">
        <v>2506.06</v>
      </c>
      <c r="H153" s="24">
        <v>0.44</v>
      </c>
      <c r="I153" s="31">
        <v>8.1150000000000002</v>
      </c>
      <c r="J153" s="31"/>
      <c r="K153" s="35" t="s">
        <v>590</v>
      </c>
    </row>
    <row r="154" spans="2:11" x14ac:dyDescent="0.35">
      <c r="B154" s="8" t="s">
        <v>752</v>
      </c>
      <c r="C154" s="57" t="s">
        <v>753</v>
      </c>
      <c r="D154" s="54" t="s">
        <v>754</v>
      </c>
      <c r="E154" s="6" t="s">
        <v>667</v>
      </c>
      <c r="F154" s="19">
        <v>2500</v>
      </c>
      <c r="G154" s="24">
        <v>2502.87</v>
      </c>
      <c r="H154" s="24">
        <v>0.44</v>
      </c>
      <c r="I154" s="31">
        <v>8.8684999999999992</v>
      </c>
      <c r="J154" s="31"/>
      <c r="K154" s="35" t="s">
        <v>590</v>
      </c>
    </row>
    <row r="155" spans="2:11" x14ac:dyDescent="0.35">
      <c r="B155" s="8" t="s">
        <v>1781</v>
      </c>
      <c r="C155" s="57" t="s">
        <v>211</v>
      </c>
      <c r="D155" s="54" t="s">
        <v>1782</v>
      </c>
      <c r="E155" s="6" t="s">
        <v>594</v>
      </c>
      <c r="F155" s="19">
        <v>2500</v>
      </c>
      <c r="G155" s="24">
        <v>2490.41</v>
      </c>
      <c r="H155" s="24">
        <v>0.44</v>
      </c>
      <c r="I155" s="31">
        <v>8.65</v>
      </c>
      <c r="J155" s="31"/>
      <c r="K155" s="35" t="s">
        <v>590</v>
      </c>
    </row>
    <row r="156" spans="2:11" x14ac:dyDescent="0.35">
      <c r="B156" s="8" t="s">
        <v>755</v>
      </c>
      <c r="C156" s="57" t="s">
        <v>756</v>
      </c>
      <c r="D156" s="54" t="s">
        <v>757</v>
      </c>
      <c r="E156" s="6" t="s">
        <v>748</v>
      </c>
      <c r="F156" s="19">
        <v>1500</v>
      </c>
      <c r="G156" s="24">
        <v>1501.23</v>
      </c>
      <c r="H156" s="24">
        <v>0.26</v>
      </c>
      <c r="I156" s="31">
        <v>8.3800000000000008</v>
      </c>
      <c r="J156" s="31"/>
      <c r="K156" s="35" t="s">
        <v>590</v>
      </c>
    </row>
    <row r="157" spans="2:11" x14ac:dyDescent="0.35">
      <c r="B157" s="8" t="s">
        <v>1757</v>
      </c>
      <c r="C157" s="57" t="s">
        <v>211</v>
      </c>
      <c r="D157" s="54" t="s">
        <v>1758</v>
      </c>
      <c r="E157" s="6" t="s">
        <v>594</v>
      </c>
      <c r="F157" s="19">
        <v>1000</v>
      </c>
      <c r="G157" s="24">
        <v>1001.64</v>
      </c>
      <c r="H157" s="24">
        <v>0.18</v>
      </c>
      <c r="I157" s="31">
        <v>8.66</v>
      </c>
      <c r="J157" s="31"/>
      <c r="K157" s="35"/>
    </row>
    <row r="158" spans="2:11" x14ac:dyDescent="0.35">
      <c r="C158" s="58" t="s">
        <v>171</v>
      </c>
      <c r="D158" s="54"/>
      <c r="E158" s="6"/>
      <c r="F158" s="19"/>
      <c r="G158" s="25">
        <v>78316.97</v>
      </c>
      <c r="H158" s="25">
        <v>13.73</v>
      </c>
      <c r="I158" s="31"/>
      <c r="J158" s="31"/>
      <c r="K158" s="35"/>
    </row>
    <row r="159" spans="2:11" x14ac:dyDescent="0.35">
      <c r="C159" s="57"/>
      <c r="D159" s="54"/>
      <c r="E159" s="6"/>
      <c r="F159" s="19"/>
      <c r="G159" s="24"/>
      <c r="H159" s="24"/>
      <c r="I159" s="31"/>
      <c r="J159" s="31"/>
      <c r="K159" s="35"/>
    </row>
    <row r="160" spans="2:11" x14ac:dyDescent="0.35">
      <c r="C160" s="58" t="s">
        <v>7</v>
      </c>
      <c r="D160" s="54"/>
      <c r="E160" s="6"/>
      <c r="F160" s="19"/>
      <c r="G160" s="24" t="s">
        <v>2</v>
      </c>
      <c r="H160" s="24" t="s">
        <v>2</v>
      </c>
      <c r="I160" s="31"/>
      <c r="J160" s="31"/>
      <c r="K160" s="35"/>
    </row>
    <row r="161" spans="1:11" x14ac:dyDescent="0.35">
      <c r="C161" s="57"/>
      <c r="D161" s="54"/>
      <c r="E161" s="6"/>
      <c r="F161" s="19"/>
      <c r="G161" s="24"/>
      <c r="H161" s="24"/>
      <c r="I161" s="31"/>
      <c r="J161" s="31"/>
      <c r="K161" s="35"/>
    </row>
    <row r="162" spans="1:11" x14ac:dyDescent="0.35">
      <c r="C162" s="58" t="s">
        <v>8</v>
      </c>
      <c r="D162" s="54"/>
      <c r="E162" s="6"/>
      <c r="F162" s="19"/>
      <c r="G162" s="24" t="s">
        <v>2</v>
      </c>
      <c r="H162" s="24" t="s">
        <v>2</v>
      </c>
      <c r="I162" s="31"/>
      <c r="J162" s="31"/>
      <c r="K162" s="35"/>
    </row>
    <row r="163" spans="1:11" x14ac:dyDescent="0.35">
      <c r="C163" s="57"/>
      <c r="D163" s="54"/>
      <c r="E163" s="6"/>
      <c r="F163" s="19"/>
      <c r="G163" s="24"/>
      <c r="H163" s="24"/>
      <c r="I163" s="31"/>
      <c r="J163" s="31"/>
      <c r="K163" s="35"/>
    </row>
    <row r="164" spans="1:11" x14ac:dyDescent="0.35">
      <c r="C164" s="59" t="s">
        <v>9</v>
      </c>
      <c r="D164" s="54"/>
      <c r="E164" s="6"/>
      <c r="F164" s="19"/>
      <c r="G164" s="24"/>
      <c r="H164" s="24"/>
      <c r="I164" s="31"/>
      <c r="J164" s="31"/>
      <c r="K164" s="35"/>
    </row>
    <row r="165" spans="1:11" x14ac:dyDescent="0.35">
      <c r="B165" s="8" t="s">
        <v>1790</v>
      </c>
      <c r="C165" s="57" t="s">
        <v>1791</v>
      </c>
      <c r="D165" s="54" t="s">
        <v>1792</v>
      </c>
      <c r="E165" s="6" t="s">
        <v>185</v>
      </c>
      <c r="F165" s="19">
        <v>16000000</v>
      </c>
      <c r="G165" s="24">
        <v>16268.82</v>
      </c>
      <c r="H165" s="24">
        <v>2.85</v>
      </c>
      <c r="I165" s="31">
        <v>6.7115929000000003</v>
      </c>
      <c r="J165" s="31"/>
      <c r="K165" s="35"/>
    </row>
    <row r="166" spans="1:11" x14ac:dyDescent="0.35">
      <c r="B166" s="8" t="s">
        <v>1961</v>
      </c>
      <c r="C166" s="57" t="s">
        <v>1962</v>
      </c>
      <c r="D166" s="54" t="s">
        <v>1963</v>
      </c>
      <c r="E166" s="6" t="s">
        <v>185</v>
      </c>
      <c r="F166" s="19">
        <v>12500000</v>
      </c>
      <c r="G166" s="24">
        <v>12800.8</v>
      </c>
      <c r="H166" s="24">
        <v>2.2400000000000002</v>
      </c>
      <c r="I166" s="31">
        <v>6.8559232999999997</v>
      </c>
      <c r="J166" s="31"/>
      <c r="K166" s="35"/>
    </row>
    <row r="167" spans="1:11" x14ac:dyDescent="0.35">
      <c r="B167" s="8" t="s">
        <v>708</v>
      </c>
      <c r="C167" s="57" t="s">
        <v>709</v>
      </c>
      <c r="D167" s="54" t="s">
        <v>710</v>
      </c>
      <c r="E167" s="6" t="s">
        <v>185</v>
      </c>
      <c r="F167" s="19">
        <v>10000000</v>
      </c>
      <c r="G167" s="24">
        <v>10273.450000000001</v>
      </c>
      <c r="H167" s="24">
        <v>1.8</v>
      </c>
      <c r="I167" s="31">
        <v>6.8666470000000004</v>
      </c>
      <c r="J167" s="31"/>
      <c r="K167" s="35"/>
    </row>
    <row r="168" spans="1:11" x14ac:dyDescent="0.35">
      <c r="B168" s="8" t="s">
        <v>2772</v>
      </c>
      <c r="C168" s="57" t="s">
        <v>2773</v>
      </c>
      <c r="D168" s="54" t="s">
        <v>2774</v>
      </c>
      <c r="E168" s="6" t="s">
        <v>185</v>
      </c>
      <c r="F168" s="19">
        <v>7500000</v>
      </c>
      <c r="G168" s="24">
        <v>7585.07</v>
      </c>
      <c r="H168" s="24">
        <v>1.33</v>
      </c>
      <c r="I168" s="31">
        <v>6.7323751999999999</v>
      </c>
      <c r="J168" s="31"/>
      <c r="K168" s="35"/>
    </row>
    <row r="169" spans="1:11" x14ac:dyDescent="0.35">
      <c r="C169" s="58" t="s">
        <v>171</v>
      </c>
      <c r="D169" s="54"/>
      <c r="E169" s="6"/>
      <c r="F169" s="19"/>
      <c r="G169" s="25">
        <v>46928.14</v>
      </c>
      <c r="H169" s="25">
        <v>8.2200000000000006</v>
      </c>
      <c r="I169" s="31"/>
      <c r="J169" s="31"/>
      <c r="K169" s="35"/>
    </row>
    <row r="170" spans="1:11" x14ac:dyDescent="0.35">
      <c r="C170" s="57"/>
      <c r="D170" s="54"/>
      <c r="E170" s="6"/>
      <c r="F170" s="19"/>
      <c r="G170" s="24"/>
      <c r="H170" s="24"/>
      <c r="I170" s="31"/>
      <c r="J170" s="31"/>
      <c r="K170" s="35"/>
    </row>
    <row r="171" spans="1:11" x14ac:dyDescent="0.35">
      <c r="C171" s="58" t="s">
        <v>10</v>
      </c>
      <c r="D171" s="54"/>
      <c r="E171" s="6"/>
      <c r="F171" s="19"/>
      <c r="G171" s="24" t="s">
        <v>2</v>
      </c>
      <c r="H171" s="24" t="s">
        <v>2</v>
      </c>
      <c r="I171" s="31"/>
      <c r="J171" s="31"/>
      <c r="K171" s="35"/>
    </row>
    <row r="172" spans="1:11" x14ac:dyDescent="0.35">
      <c r="C172" s="57"/>
      <c r="D172" s="54"/>
      <c r="E172" s="6"/>
      <c r="F172" s="19"/>
      <c r="G172" s="24"/>
      <c r="H172" s="24"/>
      <c r="I172" s="31"/>
      <c r="J172" s="31"/>
      <c r="K172" s="35"/>
    </row>
    <row r="173" spans="1:11" x14ac:dyDescent="0.35">
      <c r="A173" s="10"/>
      <c r="B173" s="28"/>
      <c r="C173" s="58" t="s">
        <v>11</v>
      </c>
      <c r="D173" s="54"/>
      <c r="E173" s="6"/>
      <c r="F173" s="19"/>
      <c r="G173" s="24"/>
      <c r="H173" s="24"/>
      <c r="I173" s="31"/>
      <c r="J173" s="31"/>
      <c r="K173" s="35"/>
    </row>
    <row r="174" spans="1:11" x14ac:dyDescent="0.35">
      <c r="A174" s="28"/>
      <c r="B174" s="28"/>
      <c r="C174" s="58" t="s">
        <v>13</v>
      </c>
      <c r="D174" s="54"/>
      <c r="E174" s="6"/>
      <c r="F174" s="19"/>
      <c r="G174" s="24" t="s">
        <v>2</v>
      </c>
      <c r="H174" s="24" t="s">
        <v>2</v>
      </c>
      <c r="I174" s="31"/>
      <c r="J174" s="31"/>
      <c r="K174" s="35"/>
    </row>
    <row r="175" spans="1:11" x14ac:dyDescent="0.35">
      <c r="A175" s="28"/>
      <c r="B175" s="28"/>
      <c r="C175" s="58"/>
      <c r="D175" s="54"/>
      <c r="E175" s="6"/>
      <c r="F175" s="19"/>
      <c r="G175" s="24"/>
      <c r="H175" s="24"/>
      <c r="I175" s="31"/>
      <c r="J175" s="31"/>
      <c r="K175" s="35"/>
    </row>
    <row r="176" spans="1:11" x14ac:dyDescent="0.35">
      <c r="A176" s="28"/>
      <c r="B176" s="28"/>
      <c r="C176" s="58" t="s">
        <v>14</v>
      </c>
      <c r="D176" s="54"/>
      <c r="E176" s="6"/>
      <c r="F176" s="19"/>
      <c r="G176" s="24" t="s">
        <v>2</v>
      </c>
      <c r="H176" s="24" t="s">
        <v>2</v>
      </c>
      <c r="I176" s="31"/>
      <c r="J176" s="31"/>
      <c r="K176" s="35"/>
    </row>
    <row r="177" spans="1:11" x14ac:dyDescent="0.35">
      <c r="A177" s="28"/>
      <c r="B177" s="28"/>
      <c r="C177" s="58"/>
      <c r="D177" s="54"/>
      <c r="E177" s="6"/>
      <c r="F177" s="19"/>
      <c r="G177" s="24"/>
      <c r="H177" s="24"/>
      <c r="I177" s="31"/>
      <c r="J177" s="31"/>
      <c r="K177" s="35"/>
    </row>
    <row r="178" spans="1:11" x14ac:dyDescent="0.35">
      <c r="C178" s="59" t="s">
        <v>15</v>
      </c>
      <c r="D178" s="54"/>
      <c r="E178" s="6"/>
      <c r="F178" s="19"/>
      <c r="G178" s="24"/>
      <c r="H178" s="24"/>
      <c r="I178" s="31"/>
      <c r="J178" s="31"/>
      <c r="K178" s="35"/>
    </row>
    <row r="179" spans="1:11" x14ac:dyDescent="0.35">
      <c r="B179" s="8" t="s">
        <v>2775</v>
      </c>
      <c r="C179" s="57" t="s">
        <v>2776</v>
      </c>
      <c r="D179" s="54" t="s">
        <v>2777</v>
      </c>
      <c r="E179" s="6" t="s">
        <v>185</v>
      </c>
      <c r="F179" s="19">
        <v>5000000</v>
      </c>
      <c r="G179" s="24">
        <v>4908.8500000000004</v>
      </c>
      <c r="H179" s="24">
        <v>0.86</v>
      </c>
      <c r="I179" s="31">
        <v>6.5800999999999998</v>
      </c>
      <c r="J179" s="31"/>
      <c r="K179" s="35"/>
    </row>
    <row r="180" spans="1:11" x14ac:dyDescent="0.35">
      <c r="B180" s="8" t="s">
        <v>182</v>
      </c>
      <c r="C180" s="57" t="s">
        <v>183</v>
      </c>
      <c r="D180" s="54" t="s">
        <v>184</v>
      </c>
      <c r="E180" s="6" t="s">
        <v>185</v>
      </c>
      <c r="F180" s="19">
        <v>1000000</v>
      </c>
      <c r="G180" s="24">
        <v>978.13</v>
      </c>
      <c r="H180" s="24">
        <v>0.17</v>
      </c>
      <c r="I180" s="31">
        <v>6.5805999999999996</v>
      </c>
      <c r="J180" s="31"/>
      <c r="K180" s="35"/>
    </row>
    <row r="181" spans="1:11" x14ac:dyDescent="0.35">
      <c r="C181" s="58" t="s">
        <v>171</v>
      </c>
      <c r="D181" s="54"/>
      <c r="E181" s="6"/>
      <c r="F181" s="19"/>
      <c r="G181" s="25">
        <v>5886.98</v>
      </c>
      <c r="H181" s="25">
        <v>1.03</v>
      </c>
      <c r="I181" s="31"/>
      <c r="J181" s="31"/>
      <c r="K181" s="35"/>
    </row>
    <row r="182" spans="1:11" x14ac:dyDescent="0.35">
      <c r="C182" s="57"/>
      <c r="D182" s="54"/>
      <c r="E182" s="6"/>
      <c r="F182" s="19"/>
      <c r="G182" s="24"/>
      <c r="H182" s="24"/>
      <c r="I182" s="31"/>
      <c r="J182" s="31"/>
      <c r="K182" s="35"/>
    </row>
    <row r="183" spans="1:11" x14ac:dyDescent="0.35">
      <c r="C183" s="58" t="s">
        <v>16</v>
      </c>
      <c r="D183" s="54"/>
      <c r="E183" s="6"/>
      <c r="F183" s="19"/>
      <c r="G183" s="24" t="s">
        <v>2</v>
      </c>
      <c r="H183" s="24" t="s">
        <v>2</v>
      </c>
      <c r="I183" s="31"/>
      <c r="J183" s="31"/>
      <c r="K183" s="35"/>
    </row>
    <row r="184" spans="1:11" x14ac:dyDescent="0.35">
      <c r="C184" s="57"/>
      <c r="D184" s="54"/>
      <c r="E184" s="6"/>
      <c r="F184" s="19"/>
      <c r="G184" s="24"/>
      <c r="H184" s="24"/>
      <c r="I184" s="31"/>
      <c r="J184" s="31"/>
      <c r="K184" s="35"/>
    </row>
    <row r="185" spans="1:11" x14ac:dyDescent="0.35">
      <c r="C185" s="58" t="s">
        <v>17</v>
      </c>
      <c r="D185" s="54"/>
      <c r="E185" s="6"/>
      <c r="F185" s="19"/>
      <c r="G185" s="24" t="s">
        <v>2</v>
      </c>
      <c r="H185" s="24" t="s">
        <v>2</v>
      </c>
      <c r="I185" s="31"/>
      <c r="J185" s="31"/>
      <c r="K185" s="35"/>
    </row>
    <row r="186" spans="1:11" x14ac:dyDescent="0.35">
      <c r="C186" s="57"/>
      <c r="D186" s="54"/>
      <c r="E186" s="6"/>
      <c r="F186" s="19"/>
      <c r="G186" s="24"/>
      <c r="H186" s="24"/>
      <c r="I186" s="31"/>
      <c r="J186" s="31"/>
      <c r="K186" s="35"/>
    </row>
    <row r="187" spans="1:11" x14ac:dyDescent="0.35">
      <c r="A187" s="10"/>
      <c r="B187" s="28"/>
      <c r="C187" s="58" t="s">
        <v>18</v>
      </c>
      <c r="D187" s="54"/>
      <c r="E187" s="6"/>
      <c r="F187" s="19"/>
      <c r="G187" s="24"/>
      <c r="H187" s="24"/>
      <c r="I187" s="31"/>
      <c r="J187" s="31"/>
      <c r="K187" s="35"/>
    </row>
    <row r="188" spans="1:11" x14ac:dyDescent="0.35">
      <c r="A188" s="28"/>
      <c r="B188" s="28"/>
      <c r="C188" s="58" t="s">
        <v>19</v>
      </c>
      <c r="D188" s="54"/>
      <c r="E188" s="6"/>
      <c r="F188" s="19"/>
      <c r="G188" s="24" t="s">
        <v>2</v>
      </c>
      <c r="H188" s="24" t="s">
        <v>2</v>
      </c>
      <c r="I188" s="31"/>
      <c r="J188" s="31"/>
      <c r="K188" s="35"/>
    </row>
    <row r="189" spans="1:11" x14ac:dyDescent="0.35">
      <c r="A189" s="28"/>
      <c r="B189" s="28"/>
      <c r="C189" s="58"/>
      <c r="D189" s="54"/>
      <c r="E189" s="6"/>
      <c r="F189" s="19"/>
      <c r="G189" s="24"/>
      <c r="H189" s="24"/>
      <c r="I189" s="31"/>
      <c r="J189" s="31"/>
      <c r="K189" s="35"/>
    </row>
    <row r="190" spans="1:11" x14ac:dyDescent="0.35">
      <c r="A190" s="28"/>
      <c r="B190" s="28"/>
      <c r="C190" s="58" t="s">
        <v>20</v>
      </c>
      <c r="D190" s="54"/>
      <c r="E190" s="6"/>
      <c r="F190" s="19"/>
      <c r="G190" s="24" t="s">
        <v>2</v>
      </c>
      <c r="H190" s="24" t="s">
        <v>2</v>
      </c>
      <c r="I190" s="31"/>
      <c r="J190" s="31"/>
      <c r="K190" s="35"/>
    </row>
    <row r="191" spans="1:11" x14ac:dyDescent="0.35">
      <c r="A191" s="28"/>
      <c r="B191" s="28"/>
      <c r="C191" s="58"/>
      <c r="D191" s="54"/>
      <c r="E191" s="6"/>
      <c r="F191" s="19"/>
      <c r="G191" s="24"/>
      <c r="H191" s="24"/>
      <c r="I191" s="31"/>
      <c r="J191" s="31"/>
      <c r="K191" s="35"/>
    </row>
    <row r="192" spans="1:11" x14ac:dyDescent="0.35">
      <c r="A192" s="28"/>
      <c r="B192" s="28"/>
      <c r="C192" s="58" t="s">
        <v>21</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22</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23</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C198" s="59" t="s">
        <v>24</v>
      </c>
      <c r="D198" s="54"/>
      <c r="E198" s="6"/>
      <c r="F198" s="19"/>
      <c r="G198" s="24"/>
      <c r="H198" s="24"/>
      <c r="I198" s="31"/>
      <c r="J198" s="31"/>
      <c r="K198" s="35"/>
    </row>
    <row r="199" spans="1:54" x14ac:dyDescent="0.35">
      <c r="B199" s="8" t="s">
        <v>186</v>
      </c>
      <c r="C199" s="57" t="s">
        <v>187</v>
      </c>
      <c r="D199" s="54"/>
      <c r="E199" s="6"/>
      <c r="F199" s="19"/>
      <c r="G199" s="24">
        <v>14829.84</v>
      </c>
      <c r="H199" s="24">
        <v>2.6</v>
      </c>
      <c r="I199" s="31"/>
      <c r="J199" s="31"/>
      <c r="K199" s="35"/>
    </row>
    <row r="200" spans="1:54" x14ac:dyDescent="0.35">
      <c r="C200" s="58" t="s">
        <v>171</v>
      </c>
      <c r="D200" s="54"/>
      <c r="E200" s="6"/>
      <c r="F200" s="19"/>
      <c r="G200" s="25">
        <v>14829.84</v>
      </c>
      <c r="H200" s="25">
        <v>2.6</v>
      </c>
      <c r="I200" s="31"/>
      <c r="J200" s="31"/>
      <c r="K200" s="35"/>
    </row>
    <row r="201" spans="1:54" x14ac:dyDescent="0.35">
      <c r="C201" s="57"/>
      <c r="D201" s="54"/>
      <c r="E201" s="6"/>
      <c r="F201" s="19"/>
      <c r="G201" s="24"/>
      <c r="H201" s="24"/>
      <c r="I201" s="31"/>
      <c r="J201" s="31"/>
      <c r="K201" s="35"/>
    </row>
    <row r="202" spans="1:54" x14ac:dyDescent="0.35">
      <c r="A202" s="10"/>
      <c r="B202" s="28"/>
      <c r="C202" s="58" t="s">
        <v>25</v>
      </c>
      <c r="D202" s="54"/>
      <c r="E202" s="6"/>
      <c r="F202" s="19"/>
      <c r="G202" s="24"/>
      <c r="H202" s="24"/>
      <c r="I202" s="31"/>
      <c r="J202" s="31"/>
      <c r="K202" s="35"/>
    </row>
    <row r="203" spans="1:54" s="2" customFormat="1" ht="13.5" x14ac:dyDescent="0.35">
      <c r="A203" s="28"/>
      <c r="B203" s="28"/>
      <c r="C203" s="57" t="s">
        <v>4922</v>
      </c>
      <c r="D203" s="54"/>
      <c r="E203" s="6"/>
      <c r="F203" s="19"/>
      <c r="G203" s="24" t="s">
        <v>2</v>
      </c>
      <c r="H203" s="24" t="s">
        <v>2</v>
      </c>
      <c r="I203" s="31"/>
      <c r="J203" s="31"/>
      <c r="K203" s="35"/>
      <c r="L203" s="3"/>
      <c r="AI203" s="3"/>
      <c r="AV203" s="3"/>
      <c r="AX203" s="3"/>
      <c r="BB203" s="3"/>
    </row>
    <row r="204" spans="1:54" x14ac:dyDescent="0.35">
      <c r="B204" s="8"/>
      <c r="C204" s="57" t="s">
        <v>188</v>
      </c>
      <c r="D204" s="54"/>
      <c r="E204" s="6"/>
      <c r="F204" s="19"/>
      <c r="G204" s="24">
        <v>5064.93</v>
      </c>
      <c r="H204" s="24">
        <v>0.95</v>
      </c>
      <c r="I204" s="31"/>
      <c r="J204" s="31"/>
      <c r="K204" s="35"/>
    </row>
    <row r="205" spans="1:54" x14ac:dyDescent="0.35">
      <c r="C205" s="58" t="s">
        <v>171</v>
      </c>
      <c r="D205" s="54"/>
      <c r="E205" s="6"/>
      <c r="F205" s="19"/>
      <c r="G205" s="25">
        <v>5064.93</v>
      </c>
      <c r="H205" s="25">
        <v>0.95</v>
      </c>
      <c r="I205" s="31"/>
      <c r="J205" s="31"/>
      <c r="K205" s="35"/>
    </row>
    <row r="206" spans="1:54" x14ac:dyDescent="0.35">
      <c r="C206" s="57"/>
      <c r="D206" s="54"/>
      <c r="E206" s="6"/>
      <c r="F206" s="19"/>
      <c r="G206" s="24"/>
      <c r="H206" s="24"/>
      <c r="I206" s="31"/>
      <c r="J206" s="31"/>
      <c r="K206" s="35"/>
    </row>
    <row r="207" spans="1:54" x14ac:dyDescent="0.35">
      <c r="C207" s="60" t="s">
        <v>189</v>
      </c>
      <c r="D207" s="55"/>
      <c r="E207" s="5"/>
      <c r="F207" s="20"/>
      <c r="G207" s="26">
        <v>570520.37</v>
      </c>
      <c r="H207" s="26">
        <v>100</v>
      </c>
      <c r="I207" s="32"/>
      <c r="J207" s="32"/>
      <c r="K207" s="36"/>
    </row>
    <row r="209" spans="2:9" s="50" customFormat="1" ht="15" x14ac:dyDescent="0.4">
      <c r="C209" s="50" t="s">
        <v>4673</v>
      </c>
      <c r="F209" s="51"/>
      <c r="G209" s="51"/>
      <c r="H209" s="51"/>
    </row>
    <row r="210" spans="2:9" s="42" customFormat="1" ht="27" x14ac:dyDescent="0.35">
      <c r="B210" s="43"/>
      <c r="C210" s="43" t="s">
        <v>4668</v>
      </c>
      <c r="D210" s="43" t="s">
        <v>4669</v>
      </c>
      <c r="E210" s="43" t="s">
        <v>4670</v>
      </c>
      <c r="F210" s="44" t="s">
        <v>34</v>
      </c>
      <c r="G210" s="45" t="s">
        <v>4671</v>
      </c>
      <c r="H210" s="44" t="s">
        <v>36</v>
      </c>
      <c r="I210" s="43" t="s">
        <v>39</v>
      </c>
    </row>
    <row r="211" spans="2:9" s="42" customFormat="1" ht="13.5" x14ac:dyDescent="0.35">
      <c r="B211" s="43"/>
      <c r="C211" s="43" t="s">
        <v>4676</v>
      </c>
      <c r="D211" s="43"/>
      <c r="E211" s="43"/>
      <c r="F211" s="44"/>
      <c r="G211" s="45"/>
      <c r="H211" s="44"/>
      <c r="I211" s="43"/>
    </row>
    <row r="212" spans="2:9" s="2" customFormat="1" ht="13.5" x14ac:dyDescent="0.35">
      <c r="B212" s="46">
        <v>2218906</v>
      </c>
      <c r="C212" s="46" t="s">
        <v>4674</v>
      </c>
      <c r="D212" s="46" t="s">
        <v>4675</v>
      </c>
      <c r="E212" s="46" t="s">
        <v>43</v>
      </c>
      <c r="F212" s="47">
        <v>-1663200</v>
      </c>
      <c r="G212" s="47">
        <v>-28394.150399999999</v>
      </c>
      <c r="H212" s="47">
        <v>-4.9800000000000004</v>
      </c>
      <c r="I212" s="46"/>
    </row>
    <row r="213" spans="2:9" s="2" customFormat="1" ht="13.5" x14ac:dyDescent="0.35">
      <c r="B213" s="46">
        <v>2218885</v>
      </c>
      <c r="C213" s="46" t="s">
        <v>4677</v>
      </c>
      <c r="D213" s="46" t="s">
        <v>4675</v>
      </c>
      <c r="E213" s="46" t="s">
        <v>78</v>
      </c>
      <c r="F213" s="47">
        <v>-1760500</v>
      </c>
      <c r="G213" s="47">
        <v>-22359.230250000001</v>
      </c>
      <c r="H213" s="47">
        <v>-3.92</v>
      </c>
      <c r="I213" s="46"/>
    </row>
    <row r="214" spans="2:9" s="2" customFormat="1" ht="13.5" x14ac:dyDescent="0.35">
      <c r="B214" s="46">
        <v>2218859</v>
      </c>
      <c r="C214" s="46" t="s">
        <v>4678</v>
      </c>
      <c r="D214" s="46" t="s">
        <v>4675</v>
      </c>
      <c r="E214" s="46" t="s">
        <v>43</v>
      </c>
      <c r="F214" s="47">
        <v>-959600</v>
      </c>
      <c r="G214" s="47">
        <v>-18339.395400000001</v>
      </c>
      <c r="H214" s="47">
        <v>-3.21</v>
      </c>
      <c r="I214" s="46"/>
    </row>
    <row r="215" spans="2:9" s="2" customFormat="1" ht="13.5" x14ac:dyDescent="0.35">
      <c r="B215" s="46">
        <v>2219023</v>
      </c>
      <c r="C215" s="46" t="s">
        <v>4679</v>
      </c>
      <c r="D215" s="46" t="s">
        <v>4675</v>
      </c>
      <c r="E215" s="46" t="s">
        <v>71</v>
      </c>
      <c r="F215" s="47">
        <v>-1119250</v>
      </c>
      <c r="G215" s="47">
        <v>-8050.7652500000004</v>
      </c>
      <c r="H215" s="47">
        <v>-1.41</v>
      </c>
      <c r="I215" s="46"/>
    </row>
    <row r="216" spans="2:9" s="2" customFormat="1" ht="13.5" x14ac:dyDescent="0.35">
      <c r="B216" s="46">
        <v>2218877</v>
      </c>
      <c r="C216" s="46" t="s">
        <v>4680</v>
      </c>
      <c r="D216" s="46" t="s">
        <v>4675</v>
      </c>
      <c r="E216" s="46" t="s">
        <v>71</v>
      </c>
      <c r="F216" s="47">
        <v>-251650</v>
      </c>
      <c r="G216" s="47">
        <v>-7567.9962750000004</v>
      </c>
      <c r="H216" s="47">
        <v>-1.33</v>
      </c>
      <c r="I216" s="46"/>
    </row>
    <row r="217" spans="2:9" s="2" customFormat="1" ht="13.5" x14ac:dyDescent="0.35">
      <c r="B217" s="46">
        <v>2218980</v>
      </c>
      <c r="C217" s="46" t="s">
        <v>4681</v>
      </c>
      <c r="D217" s="46" t="s">
        <v>4675</v>
      </c>
      <c r="E217" s="46" t="s">
        <v>243</v>
      </c>
      <c r="F217" s="47">
        <v>-2155600</v>
      </c>
      <c r="G217" s="47">
        <v>-7516.5771999999997</v>
      </c>
      <c r="H217" s="47">
        <v>-1.32</v>
      </c>
      <c r="I217" s="46"/>
    </row>
    <row r="218" spans="2:9" s="2" customFormat="1" ht="13.5" x14ac:dyDescent="0.35">
      <c r="B218" s="46">
        <v>2218954</v>
      </c>
      <c r="C218" s="46" t="s">
        <v>4682</v>
      </c>
      <c r="D218" s="46" t="s">
        <v>4675</v>
      </c>
      <c r="E218" s="46" t="s">
        <v>115</v>
      </c>
      <c r="F218" s="47">
        <v>-3600000</v>
      </c>
      <c r="G218" s="47">
        <v>-7187.76</v>
      </c>
      <c r="H218" s="47">
        <v>-1.26</v>
      </c>
      <c r="I218" s="46"/>
    </row>
    <row r="219" spans="2:9" s="2" customFormat="1" ht="13.5" x14ac:dyDescent="0.35">
      <c r="B219" s="46">
        <v>2218925</v>
      </c>
      <c r="C219" s="46" t="s">
        <v>4683</v>
      </c>
      <c r="D219" s="46" t="s">
        <v>4675</v>
      </c>
      <c r="E219" s="46" t="s">
        <v>57</v>
      </c>
      <c r="F219" s="47">
        <v>-158400</v>
      </c>
      <c r="G219" s="47">
        <v>-5669.5320000000002</v>
      </c>
      <c r="H219" s="47">
        <v>-0.99</v>
      </c>
      <c r="I219" s="46"/>
    </row>
    <row r="220" spans="2:9" s="2" customFormat="1" ht="13.5" x14ac:dyDescent="0.35">
      <c r="B220" s="46">
        <v>2218959</v>
      </c>
      <c r="C220" s="46" t="s">
        <v>4684</v>
      </c>
      <c r="D220" s="46" t="s">
        <v>4675</v>
      </c>
      <c r="E220" s="46" t="s">
        <v>200</v>
      </c>
      <c r="F220" s="47">
        <v>-693000</v>
      </c>
      <c r="G220" s="47">
        <v>-5194.7280000000001</v>
      </c>
      <c r="H220" s="47">
        <v>-0.91</v>
      </c>
      <c r="I220" s="46"/>
    </row>
    <row r="221" spans="2:9" s="2" customFormat="1" ht="13.5" x14ac:dyDescent="0.35">
      <c r="B221" s="46">
        <v>2218937</v>
      </c>
      <c r="C221" s="46" t="s">
        <v>4685</v>
      </c>
      <c r="D221" s="46" t="s">
        <v>4675</v>
      </c>
      <c r="E221" s="46" t="s">
        <v>43</v>
      </c>
      <c r="F221" s="47">
        <v>-5000000</v>
      </c>
      <c r="G221" s="47">
        <v>-5091.5</v>
      </c>
      <c r="H221" s="47">
        <v>-0.89</v>
      </c>
      <c r="I221" s="46"/>
    </row>
    <row r="222" spans="2:9" s="2" customFormat="1" ht="13.5" x14ac:dyDescent="0.35">
      <c r="B222" s="46">
        <v>2218939</v>
      </c>
      <c r="C222" s="46" t="s">
        <v>4686</v>
      </c>
      <c r="D222" s="46" t="s">
        <v>4675</v>
      </c>
      <c r="E222" s="46" t="s">
        <v>43</v>
      </c>
      <c r="F222" s="47">
        <v>-644250</v>
      </c>
      <c r="G222" s="47">
        <v>-4998.0915000000005</v>
      </c>
      <c r="H222" s="47">
        <v>-0.88</v>
      </c>
      <c r="I222" s="46"/>
    </row>
    <row r="223" spans="2:9" s="2" customFormat="1" ht="13.5" x14ac:dyDescent="0.35">
      <c r="B223" s="46">
        <v>2218947</v>
      </c>
      <c r="C223" s="46" t="s">
        <v>4687</v>
      </c>
      <c r="D223" s="46" t="s">
        <v>4675</v>
      </c>
      <c r="E223" s="46" t="s">
        <v>115</v>
      </c>
      <c r="F223" s="47">
        <v>-823200</v>
      </c>
      <c r="G223" s="47">
        <v>-4918.2084000000004</v>
      </c>
      <c r="H223" s="47">
        <v>-0.86</v>
      </c>
      <c r="I223" s="46"/>
    </row>
    <row r="224" spans="2:9" s="2" customFormat="1" ht="13.5" x14ac:dyDescent="0.35">
      <c r="B224" s="46">
        <v>2219015</v>
      </c>
      <c r="C224" s="46" t="s">
        <v>4688</v>
      </c>
      <c r="D224" s="46" t="s">
        <v>4675</v>
      </c>
      <c r="E224" s="46" t="s">
        <v>89</v>
      </c>
      <c r="F224" s="47">
        <v>-797000</v>
      </c>
      <c r="G224" s="47">
        <v>-3574.5450000000001</v>
      </c>
      <c r="H224" s="47">
        <v>-0.63</v>
      </c>
      <c r="I224" s="46"/>
    </row>
    <row r="225" spans="2:9" s="2" customFormat="1" ht="13.5" x14ac:dyDescent="0.35">
      <c r="B225" s="46">
        <v>2219020</v>
      </c>
      <c r="C225" s="46" t="s">
        <v>4690</v>
      </c>
      <c r="D225" s="46" t="s">
        <v>4675</v>
      </c>
      <c r="E225" s="46" t="s">
        <v>67</v>
      </c>
      <c r="F225" s="47">
        <v>-156600</v>
      </c>
      <c r="G225" s="47">
        <v>-3157.7606999999998</v>
      </c>
      <c r="H225" s="47">
        <v>-0.55000000000000004</v>
      </c>
      <c r="I225" s="46"/>
    </row>
    <row r="226" spans="2:9" s="2" customFormat="1" ht="13.5" x14ac:dyDescent="0.35">
      <c r="B226" s="46">
        <v>2218855</v>
      </c>
      <c r="C226" s="46" t="s">
        <v>4689</v>
      </c>
      <c r="D226" s="46" t="s">
        <v>4675</v>
      </c>
      <c r="E226" s="46" t="s">
        <v>67</v>
      </c>
      <c r="F226" s="47">
        <v>-611100</v>
      </c>
      <c r="G226" s="47">
        <v>-3152.6649000000002</v>
      </c>
      <c r="H226" s="47">
        <v>-0.55000000000000004</v>
      </c>
      <c r="I226" s="46"/>
    </row>
    <row r="227" spans="2:9" s="2" customFormat="1" ht="13.5" x14ac:dyDescent="0.35">
      <c r="B227" s="46">
        <v>2218852</v>
      </c>
      <c r="C227" s="46" t="s">
        <v>4692</v>
      </c>
      <c r="D227" s="46" t="s">
        <v>4675</v>
      </c>
      <c r="E227" s="46" t="s">
        <v>89</v>
      </c>
      <c r="F227" s="47">
        <v>-34875</v>
      </c>
      <c r="G227" s="47">
        <v>-2765.9013749999999</v>
      </c>
      <c r="H227" s="47">
        <v>-0.48</v>
      </c>
      <c r="I227" s="46"/>
    </row>
    <row r="228" spans="2:9" s="2" customFormat="1" ht="13.5" x14ac:dyDescent="0.35">
      <c r="B228" s="46">
        <v>2219031</v>
      </c>
      <c r="C228" s="46" t="s">
        <v>4691</v>
      </c>
      <c r="D228" s="46" t="s">
        <v>4675</v>
      </c>
      <c r="E228" s="46" t="s">
        <v>43</v>
      </c>
      <c r="F228" s="47">
        <v>-278125</v>
      </c>
      <c r="G228" s="47">
        <v>-2754.6890625000001</v>
      </c>
      <c r="H228" s="47">
        <v>-0.48</v>
      </c>
      <c r="I228" s="46"/>
    </row>
    <row r="229" spans="2:9" s="2" customFormat="1" ht="13.5" x14ac:dyDescent="0.35">
      <c r="B229" s="46">
        <v>2218968</v>
      </c>
      <c r="C229" s="46" t="s">
        <v>4693</v>
      </c>
      <c r="D229" s="46" t="s">
        <v>4675</v>
      </c>
      <c r="E229" s="46" t="s">
        <v>119</v>
      </c>
      <c r="F229" s="47">
        <v>-693900</v>
      </c>
      <c r="G229" s="47">
        <v>-2542.1026499999998</v>
      </c>
      <c r="H229" s="47">
        <v>-0.45</v>
      </c>
      <c r="I229" s="46"/>
    </row>
    <row r="230" spans="2:9" s="2" customFormat="1" ht="13.5" x14ac:dyDescent="0.35">
      <c r="B230" s="46">
        <v>2218874</v>
      </c>
      <c r="C230" s="46" t="s">
        <v>4694</v>
      </c>
      <c r="D230" s="46" t="s">
        <v>4675</v>
      </c>
      <c r="E230" s="46" t="s">
        <v>119</v>
      </c>
      <c r="F230" s="47">
        <v>-778500</v>
      </c>
      <c r="G230" s="47">
        <v>-2533.6282500000002</v>
      </c>
      <c r="H230" s="47">
        <v>-0.44</v>
      </c>
      <c r="I230" s="46"/>
    </row>
    <row r="231" spans="2:9" s="2" customFormat="1" ht="13.5" x14ac:dyDescent="0.35">
      <c r="B231" s="46">
        <v>2218994</v>
      </c>
      <c r="C231" s="46" t="s">
        <v>4695</v>
      </c>
      <c r="D231" s="46" t="s">
        <v>4675</v>
      </c>
      <c r="E231" s="46" t="s">
        <v>50</v>
      </c>
      <c r="F231" s="47">
        <v>-60550</v>
      </c>
      <c r="G231" s="47">
        <v>-2502.8948</v>
      </c>
      <c r="H231" s="47">
        <v>-0.44</v>
      </c>
      <c r="I231" s="46"/>
    </row>
    <row r="232" spans="2:9" s="2" customFormat="1" ht="13.5" x14ac:dyDescent="0.35">
      <c r="B232" s="46">
        <v>2218889</v>
      </c>
      <c r="C232" s="46" t="s">
        <v>4696</v>
      </c>
      <c r="D232" s="46" t="s">
        <v>4675</v>
      </c>
      <c r="E232" s="46" t="s">
        <v>539</v>
      </c>
      <c r="F232" s="47">
        <v>-3363750</v>
      </c>
      <c r="G232" s="47">
        <v>-2459.5740000000001</v>
      </c>
      <c r="H232" s="47">
        <v>-0.43</v>
      </c>
      <c r="I232" s="46"/>
    </row>
    <row r="233" spans="2:9" s="2" customFormat="1" ht="13.5" x14ac:dyDescent="0.35">
      <c r="B233" s="46">
        <v>2218985</v>
      </c>
      <c r="C233" s="46" t="s">
        <v>4697</v>
      </c>
      <c r="D233" s="46" t="s">
        <v>4675</v>
      </c>
      <c r="E233" s="46" t="s">
        <v>89</v>
      </c>
      <c r="F233" s="47">
        <v>-1212000</v>
      </c>
      <c r="G233" s="47">
        <v>-2380.8528000000001</v>
      </c>
      <c r="H233" s="47">
        <v>-0.42</v>
      </c>
      <c r="I233" s="46"/>
    </row>
    <row r="234" spans="2:9" s="2" customFormat="1" ht="13.5" x14ac:dyDescent="0.35">
      <c r="B234" s="46">
        <v>2218876</v>
      </c>
      <c r="C234" s="46" t="s">
        <v>4698</v>
      </c>
      <c r="D234" s="46" t="s">
        <v>4675</v>
      </c>
      <c r="E234" s="46" t="s">
        <v>1048</v>
      </c>
      <c r="F234" s="47">
        <v>-56700</v>
      </c>
      <c r="G234" s="47">
        <v>-2239.9902000000002</v>
      </c>
      <c r="H234" s="47">
        <v>-0.39</v>
      </c>
      <c r="I234" s="46"/>
    </row>
    <row r="235" spans="2:9" s="2" customFormat="1" ht="13.5" x14ac:dyDescent="0.35">
      <c r="B235" s="46">
        <v>2218873</v>
      </c>
      <c r="C235" s="46" t="s">
        <v>4699</v>
      </c>
      <c r="D235" s="46" t="s">
        <v>4675</v>
      </c>
      <c r="E235" s="46" t="s">
        <v>131</v>
      </c>
      <c r="F235" s="47">
        <v>-1010625</v>
      </c>
      <c r="G235" s="47">
        <v>-2109.1743750000001</v>
      </c>
      <c r="H235" s="47">
        <v>-0.37</v>
      </c>
      <c r="I235" s="46"/>
    </row>
    <row r="236" spans="2:9" s="2" customFormat="1" ht="13.5" x14ac:dyDescent="0.35">
      <c r="B236" s="46">
        <v>2218999</v>
      </c>
      <c r="C236" s="46" t="s">
        <v>4700</v>
      </c>
      <c r="D236" s="46" t="s">
        <v>4675</v>
      </c>
      <c r="E236" s="46" t="s">
        <v>43</v>
      </c>
      <c r="F236" s="47">
        <v>-2247750</v>
      </c>
      <c r="G236" s="47">
        <v>-2103.44445</v>
      </c>
      <c r="H236" s="47">
        <v>-0.37</v>
      </c>
      <c r="I236" s="46"/>
    </row>
    <row r="237" spans="2:9" s="2" customFormat="1" ht="13.5" x14ac:dyDescent="0.35">
      <c r="B237" s="46">
        <v>2219001</v>
      </c>
      <c r="C237" s="46" t="s">
        <v>4702</v>
      </c>
      <c r="D237" s="46" t="s">
        <v>4675</v>
      </c>
      <c r="E237" s="46" t="s">
        <v>43</v>
      </c>
      <c r="F237" s="47">
        <v>-965250</v>
      </c>
      <c r="G237" s="47">
        <v>-2066.1176249999999</v>
      </c>
      <c r="H237" s="47">
        <v>-0.36</v>
      </c>
      <c r="I237" s="46"/>
    </row>
    <row r="238" spans="2:9" s="2" customFormat="1" ht="13.5" x14ac:dyDescent="0.35">
      <c r="B238" s="46">
        <v>2218951</v>
      </c>
      <c r="C238" s="46" t="s">
        <v>4701</v>
      </c>
      <c r="D238" s="46" t="s">
        <v>4675</v>
      </c>
      <c r="E238" s="46" t="s">
        <v>89</v>
      </c>
      <c r="F238" s="47">
        <v>-1147500</v>
      </c>
      <c r="G238" s="47">
        <v>-2065.8442500000001</v>
      </c>
      <c r="H238" s="47">
        <v>-0.36</v>
      </c>
      <c r="I238" s="46"/>
    </row>
    <row r="239" spans="2:9" s="2" customFormat="1" ht="13.5" x14ac:dyDescent="0.35">
      <c r="B239" s="46">
        <v>2218972</v>
      </c>
      <c r="C239" s="46" t="s">
        <v>4703</v>
      </c>
      <c r="D239" s="46" t="s">
        <v>4675</v>
      </c>
      <c r="E239" s="46" t="s">
        <v>196</v>
      </c>
      <c r="F239" s="47">
        <v>-1408000</v>
      </c>
      <c r="G239" s="47">
        <v>-1903.4752000000001</v>
      </c>
      <c r="H239" s="47">
        <v>-0.33</v>
      </c>
      <c r="I239" s="46"/>
    </row>
    <row r="240" spans="2:9" s="2" customFormat="1" ht="13.5" x14ac:dyDescent="0.35">
      <c r="B240" s="46">
        <v>2219018</v>
      </c>
      <c r="C240" s="46" t="s">
        <v>4704</v>
      </c>
      <c r="D240" s="46" t="s">
        <v>4675</v>
      </c>
      <c r="E240" s="46" t="s">
        <v>100</v>
      </c>
      <c r="F240" s="47">
        <v>-178200</v>
      </c>
      <c r="G240" s="47">
        <v>-1734.2424000000001</v>
      </c>
      <c r="H240" s="47">
        <v>-0.3</v>
      </c>
      <c r="I240" s="46"/>
    </row>
    <row r="241" spans="2:9" s="2" customFormat="1" ht="13.5" x14ac:dyDescent="0.35">
      <c r="B241" s="46">
        <v>2219002</v>
      </c>
      <c r="C241" s="46" t="s">
        <v>4706</v>
      </c>
      <c r="D241" s="46" t="s">
        <v>4675</v>
      </c>
      <c r="E241" s="46" t="s">
        <v>143</v>
      </c>
      <c r="F241" s="47">
        <v>-1178600</v>
      </c>
      <c r="G241" s="47">
        <v>-1674.7906</v>
      </c>
      <c r="H241" s="47">
        <v>-0.28999999999999998</v>
      </c>
      <c r="I241" s="46"/>
    </row>
    <row r="242" spans="2:9" s="2" customFormat="1" ht="13.5" x14ac:dyDescent="0.35">
      <c r="B242" s="46">
        <v>2219022</v>
      </c>
      <c r="C242" s="46" t="s">
        <v>4705</v>
      </c>
      <c r="D242" s="46" t="s">
        <v>4675</v>
      </c>
      <c r="E242" s="46" t="s">
        <v>43</v>
      </c>
      <c r="F242" s="47">
        <v>-132300</v>
      </c>
      <c r="G242" s="47">
        <v>-1663.60635</v>
      </c>
      <c r="H242" s="47">
        <v>-0.28999999999999998</v>
      </c>
      <c r="I242" s="46"/>
    </row>
    <row r="243" spans="2:9" s="2" customFormat="1" ht="13.5" x14ac:dyDescent="0.35">
      <c r="B243" s="46">
        <v>2218905</v>
      </c>
      <c r="C243" s="46" t="s">
        <v>4707</v>
      </c>
      <c r="D243" s="46" t="s">
        <v>4675</v>
      </c>
      <c r="E243" s="46" t="s">
        <v>89</v>
      </c>
      <c r="F243" s="47">
        <v>-90000</v>
      </c>
      <c r="G243" s="47">
        <v>-1571.895</v>
      </c>
      <c r="H243" s="47">
        <v>-0.28000000000000003</v>
      </c>
      <c r="I243" s="46"/>
    </row>
    <row r="244" spans="2:9" s="2" customFormat="1" ht="13.5" x14ac:dyDescent="0.35">
      <c r="B244" s="46">
        <v>2218902</v>
      </c>
      <c r="C244" s="46" t="s">
        <v>4708</v>
      </c>
      <c r="D244" s="46" t="s">
        <v>4675</v>
      </c>
      <c r="E244" s="46" t="s">
        <v>243</v>
      </c>
      <c r="F244" s="47">
        <v>-92150</v>
      </c>
      <c r="G244" s="47">
        <v>-1505.408475</v>
      </c>
      <c r="H244" s="47">
        <v>-0.26</v>
      </c>
      <c r="I244" s="46"/>
    </row>
    <row r="245" spans="2:9" s="2" customFormat="1" ht="13.5" x14ac:dyDescent="0.35">
      <c r="B245" s="46">
        <v>2218847</v>
      </c>
      <c r="C245" s="46" t="s">
        <v>4709</v>
      </c>
      <c r="D245" s="46" t="s">
        <v>4675</v>
      </c>
      <c r="E245" s="46" t="s">
        <v>243</v>
      </c>
      <c r="F245" s="47">
        <v>-15520000</v>
      </c>
      <c r="G245" s="47">
        <v>-1407.664</v>
      </c>
      <c r="H245" s="47">
        <v>-0.25</v>
      </c>
      <c r="I245" s="46"/>
    </row>
    <row r="246" spans="2:9" s="2" customFormat="1" ht="13.5" x14ac:dyDescent="0.35">
      <c r="B246" s="46">
        <v>2218928</v>
      </c>
      <c r="C246" s="46" t="s">
        <v>4710</v>
      </c>
      <c r="D246" s="46" t="s">
        <v>4675</v>
      </c>
      <c r="E246" s="46" t="s">
        <v>150</v>
      </c>
      <c r="F246" s="47">
        <v>-39550</v>
      </c>
      <c r="G246" s="47">
        <v>-1387.414</v>
      </c>
      <c r="H246" s="47">
        <v>-0.24</v>
      </c>
      <c r="I246" s="46"/>
    </row>
    <row r="247" spans="2:9" s="2" customFormat="1" ht="13.5" x14ac:dyDescent="0.35">
      <c r="B247" s="46">
        <v>2218983</v>
      </c>
      <c r="C247" s="46" t="s">
        <v>4712</v>
      </c>
      <c r="D247" s="46" t="s">
        <v>4675</v>
      </c>
      <c r="E247" s="46" t="s">
        <v>1048</v>
      </c>
      <c r="F247" s="47">
        <v>-427500</v>
      </c>
      <c r="G247" s="47">
        <v>-1253.8575000000001</v>
      </c>
      <c r="H247" s="47">
        <v>-0.22</v>
      </c>
      <c r="I247" s="46"/>
    </row>
    <row r="248" spans="2:9" s="2" customFormat="1" ht="13.5" x14ac:dyDescent="0.35">
      <c r="B248" s="46">
        <v>2219003</v>
      </c>
      <c r="C248" s="46" t="s">
        <v>4711</v>
      </c>
      <c r="D248" s="46" t="s">
        <v>4675</v>
      </c>
      <c r="E248" s="46" t="s">
        <v>43</v>
      </c>
      <c r="F248" s="47">
        <v>-125000</v>
      </c>
      <c r="G248" s="47">
        <v>-1247.5</v>
      </c>
      <c r="H248" s="47">
        <v>-0.22</v>
      </c>
      <c r="I248" s="46"/>
    </row>
    <row r="249" spans="2:9" s="2" customFormat="1" ht="13.5" x14ac:dyDescent="0.35">
      <c r="B249" s="46">
        <v>2218853</v>
      </c>
      <c r="C249" s="46" t="s">
        <v>4713</v>
      </c>
      <c r="D249" s="46" t="s">
        <v>4675</v>
      </c>
      <c r="E249" s="46" t="s">
        <v>78</v>
      </c>
      <c r="F249" s="47">
        <v>-448200</v>
      </c>
      <c r="G249" s="47">
        <v>-1176.0768</v>
      </c>
      <c r="H249" s="47">
        <v>-0.21</v>
      </c>
      <c r="I249" s="46"/>
    </row>
    <row r="250" spans="2:9" s="2" customFormat="1" ht="13.5" x14ac:dyDescent="0.35">
      <c r="B250" s="46">
        <v>2218883</v>
      </c>
      <c r="C250" s="46" t="s">
        <v>4714</v>
      </c>
      <c r="D250" s="46" t="s">
        <v>4675</v>
      </c>
      <c r="E250" s="46" t="s">
        <v>196</v>
      </c>
      <c r="F250" s="47">
        <v>-97875</v>
      </c>
      <c r="G250" s="47">
        <v>-929.71462499999996</v>
      </c>
      <c r="H250" s="47">
        <v>-0.16</v>
      </c>
      <c r="I250" s="46"/>
    </row>
    <row r="251" spans="2:9" s="2" customFormat="1" ht="13.5" x14ac:dyDescent="0.35">
      <c r="B251" s="46">
        <v>2219025</v>
      </c>
      <c r="C251" s="46" t="s">
        <v>4715</v>
      </c>
      <c r="D251" s="46" t="s">
        <v>4675</v>
      </c>
      <c r="E251" s="46" t="s">
        <v>50</v>
      </c>
      <c r="F251" s="47">
        <v>-46000</v>
      </c>
      <c r="G251" s="47">
        <v>-868.52599999999995</v>
      </c>
      <c r="H251" s="47">
        <v>-0.15</v>
      </c>
      <c r="I251" s="46"/>
    </row>
    <row r="252" spans="2:9" s="2" customFormat="1" ht="13.5" x14ac:dyDescent="0.35">
      <c r="B252" s="46">
        <v>2218909</v>
      </c>
      <c r="C252" s="46" t="s">
        <v>4717</v>
      </c>
      <c r="D252" s="46" t="s">
        <v>4675</v>
      </c>
      <c r="E252" s="46" t="s">
        <v>250</v>
      </c>
      <c r="F252" s="47">
        <v>-56000</v>
      </c>
      <c r="G252" s="47">
        <v>-801.61199999999997</v>
      </c>
      <c r="H252" s="47">
        <v>-0.14000000000000001</v>
      </c>
      <c r="I252" s="46"/>
    </row>
    <row r="253" spans="2:9" s="2" customFormat="1" ht="13.5" x14ac:dyDescent="0.35">
      <c r="B253" s="46">
        <v>2218914</v>
      </c>
      <c r="C253" s="46" t="s">
        <v>4716</v>
      </c>
      <c r="D253" s="46" t="s">
        <v>4675</v>
      </c>
      <c r="E253" s="46" t="s">
        <v>150</v>
      </c>
      <c r="F253" s="47">
        <v>-5300</v>
      </c>
      <c r="G253" s="47">
        <v>-794.63959999999997</v>
      </c>
      <c r="H253" s="47">
        <v>-0.14000000000000001</v>
      </c>
      <c r="I253" s="46"/>
    </row>
    <row r="254" spans="2:9" s="2" customFormat="1" ht="13.5" x14ac:dyDescent="0.35">
      <c r="B254" s="46">
        <v>2218908</v>
      </c>
      <c r="C254" s="46" t="s">
        <v>4718</v>
      </c>
      <c r="D254" s="46" t="s">
        <v>4675</v>
      </c>
      <c r="E254" s="46" t="s">
        <v>139</v>
      </c>
      <c r="F254" s="47">
        <v>-11375</v>
      </c>
      <c r="G254" s="47">
        <v>-779.32968749999998</v>
      </c>
      <c r="H254" s="47">
        <v>-0.14000000000000001</v>
      </c>
      <c r="I254" s="46"/>
    </row>
    <row r="255" spans="2:9" s="2" customFormat="1" ht="13.5" x14ac:dyDescent="0.35">
      <c r="B255" s="46">
        <v>2218940</v>
      </c>
      <c r="C255" s="46" t="s">
        <v>4720</v>
      </c>
      <c r="D255" s="46" t="s">
        <v>4675</v>
      </c>
      <c r="E255" s="46" t="s">
        <v>71</v>
      </c>
      <c r="F255" s="47">
        <v>-8475</v>
      </c>
      <c r="G255" s="47">
        <v>-754.1690625</v>
      </c>
      <c r="H255" s="47">
        <v>-0.13</v>
      </c>
      <c r="I255" s="46"/>
    </row>
    <row r="256" spans="2:9" s="2" customFormat="1" ht="13.5" x14ac:dyDescent="0.35">
      <c r="B256" s="46">
        <v>2218872</v>
      </c>
      <c r="C256" s="46" t="s">
        <v>4719</v>
      </c>
      <c r="D256" s="46" t="s">
        <v>4675</v>
      </c>
      <c r="E256" s="46" t="s">
        <v>198</v>
      </c>
      <c r="F256" s="47">
        <v>-16500</v>
      </c>
      <c r="G256" s="47">
        <v>-715.18425000000002</v>
      </c>
      <c r="H256" s="47">
        <v>-0.13</v>
      </c>
      <c r="I256" s="46"/>
    </row>
    <row r="257" spans="2:9" s="2" customFormat="1" ht="13.5" x14ac:dyDescent="0.35">
      <c r="B257" s="46">
        <v>2218986</v>
      </c>
      <c r="C257" s="46" t="s">
        <v>4722</v>
      </c>
      <c r="D257" s="46" t="s">
        <v>4675</v>
      </c>
      <c r="E257" s="46" t="s">
        <v>1080</v>
      </c>
      <c r="F257" s="47">
        <v>-30900</v>
      </c>
      <c r="G257" s="47">
        <v>-711.39525000000003</v>
      </c>
      <c r="H257" s="47">
        <v>-0.12</v>
      </c>
      <c r="I257" s="46"/>
    </row>
    <row r="258" spans="2:9" s="2" customFormat="1" ht="13.5" x14ac:dyDescent="0.35">
      <c r="B258" s="46">
        <v>2218927</v>
      </c>
      <c r="C258" s="46" t="s">
        <v>4721</v>
      </c>
      <c r="D258" s="46" t="s">
        <v>4675</v>
      </c>
      <c r="E258" s="46" t="s">
        <v>160</v>
      </c>
      <c r="F258" s="47">
        <v>-132500</v>
      </c>
      <c r="G258" s="47">
        <v>-706.02625</v>
      </c>
      <c r="H258" s="47">
        <v>-0.12</v>
      </c>
      <c r="I258" s="46"/>
    </row>
    <row r="259" spans="2:9" s="2" customFormat="1" ht="13.5" x14ac:dyDescent="0.35">
      <c r="B259" s="46">
        <v>2218992</v>
      </c>
      <c r="C259" s="46" t="s">
        <v>4724</v>
      </c>
      <c r="D259" s="46" t="s">
        <v>4675</v>
      </c>
      <c r="E259" s="46" t="s">
        <v>100</v>
      </c>
      <c r="F259" s="47">
        <v>-40250</v>
      </c>
      <c r="G259" s="47">
        <v>-702.26187500000003</v>
      </c>
      <c r="H259" s="47">
        <v>-0.12</v>
      </c>
      <c r="I259" s="46"/>
    </row>
    <row r="260" spans="2:9" s="2" customFormat="1" ht="13.5" x14ac:dyDescent="0.35">
      <c r="B260" s="46">
        <v>2218886</v>
      </c>
      <c r="C260" s="46" t="s">
        <v>4723</v>
      </c>
      <c r="D260" s="46" t="s">
        <v>4675</v>
      </c>
      <c r="E260" s="46" t="s">
        <v>78</v>
      </c>
      <c r="F260" s="47">
        <v>-526500</v>
      </c>
      <c r="G260" s="47">
        <v>-680.50125000000003</v>
      </c>
      <c r="H260" s="47">
        <v>-0.12</v>
      </c>
      <c r="I260" s="46"/>
    </row>
    <row r="261" spans="2:9" s="2" customFormat="1" ht="13.5" x14ac:dyDescent="0.35">
      <c r="B261" s="46">
        <v>2218870</v>
      </c>
      <c r="C261" s="46" t="s">
        <v>4725</v>
      </c>
      <c r="D261" s="46" t="s">
        <v>4675</v>
      </c>
      <c r="E261" s="46" t="s">
        <v>982</v>
      </c>
      <c r="F261" s="47">
        <v>-999000</v>
      </c>
      <c r="G261" s="47">
        <v>-663.33600000000001</v>
      </c>
      <c r="H261" s="47">
        <v>-0.12</v>
      </c>
      <c r="I261" s="46"/>
    </row>
    <row r="262" spans="2:9" s="2" customFormat="1" ht="13.5" x14ac:dyDescent="0.35">
      <c r="B262" s="46">
        <v>2218977</v>
      </c>
      <c r="C262" s="46" t="s">
        <v>4726</v>
      </c>
      <c r="D262" s="46" t="s">
        <v>4675</v>
      </c>
      <c r="E262" s="46" t="s">
        <v>405</v>
      </c>
      <c r="F262" s="47">
        <v>-225225</v>
      </c>
      <c r="G262" s="47">
        <v>-585.69761249999999</v>
      </c>
      <c r="H262" s="47">
        <v>-0.1</v>
      </c>
      <c r="I262" s="46"/>
    </row>
    <row r="263" spans="2:9" s="2" customFormat="1" ht="13.5" x14ac:dyDescent="0.35">
      <c r="B263" s="46">
        <v>2218913</v>
      </c>
      <c r="C263" s="46" t="s">
        <v>4727</v>
      </c>
      <c r="D263" s="46" t="s">
        <v>4675</v>
      </c>
      <c r="E263" s="46" t="s">
        <v>198</v>
      </c>
      <c r="F263" s="47">
        <v>-63000</v>
      </c>
      <c r="G263" s="47">
        <v>-489.69900000000001</v>
      </c>
      <c r="H263" s="47">
        <v>-0.09</v>
      </c>
      <c r="I263" s="46"/>
    </row>
    <row r="264" spans="2:9" s="2" customFormat="1" ht="13.5" x14ac:dyDescent="0.35">
      <c r="B264" s="46">
        <v>2218930</v>
      </c>
      <c r="C264" s="46" t="s">
        <v>4728</v>
      </c>
      <c r="D264" s="46" t="s">
        <v>4675</v>
      </c>
      <c r="E264" s="46" t="s">
        <v>85</v>
      </c>
      <c r="F264" s="47">
        <v>-32625</v>
      </c>
      <c r="G264" s="47">
        <v>-485.62312500000002</v>
      </c>
      <c r="H264" s="47">
        <v>-0.09</v>
      </c>
      <c r="I264" s="46"/>
    </row>
    <row r="265" spans="2:9" s="2" customFormat="1" ht="13.5" x14ac:dyDescent="0.35">
      <c r="B265" s="46">
        <v>2218978</v>
      </c>
      <c r="C265" s="46" t="s">
        <v>4730</v>
      </c>
      <c r="D265" s="46" t="s">
        <v>4675</v>
      </c>
      <c r="E265" s="46" t="s">
        <v>123</v>
      </c>
      <c r="F265" s="47">
        <v>-62000</v>
      </c>
      <c r="G265" s="47">
        <v>-476.87299999999999</v>
      </c>
      <c r="H265" s="47">
        <v>-0.08</v>
      </c>
      <c r="I265" s="46"/>
    </row>
    <row r="266" spans="2:9" s="2" customFormat="1" ht="13.5" x14ac:dyDescent="0.35">
      <c r="B266" s="46">
        <v>2218893</v>
      </c>
      <c r="C266" s="46" t="s">
        <v>4729</v>
      </c>
      <c r="D266" s="46" t="s">
        <v>4675</v>
      </c>
      <c r="E266" s="46" t="s">
        <v>43</v>
      </c>
      <c r="F266" s="47">
        <v>-240000</v>
      </c>
      <c r="G266" s="47">
        <v>-450.26400000000001</v>
      </c>
      <c r="H266" s="47">
        <v>-0.08</v>
      </c>
      <c r="I266" s="46"/>
    </row>
    <row r="267" spans="2:9" s="2" customFormat="1" ht="13.5" x14ac:dyDescent="0.35">
      <c r="B267" s="46">
        <v>2218948</v>
      </c>
      <c r="C267" s="46" t="s">
        <v>4731</v>
      </c>
      <c r="D267" s="46" t="s">
        <v>4675</v>
      </c>
      <c r="E267" s="46" t="s">
        <v>89</v>
      </c>
      <c r="F267" s="47">
        <v>-42750</v>
      </c>
      <c r="G267" s="47">
        <v>-439.25625000000002</v>
      </c>
      <c r="H267" s="47">
        <v>-0.08</v>
      </c>
      <c r="I267" s="46"/>
    </row>
    <row r="268" spans="2:9" s="2" customFormat="1" ht="13.5" x14ac:dyDescent="0.35">
      <c r="B268" s="46">
        <v>2218857</v>
      </c>
      <c r="C268" s="46" t="s">
        <v>4732</v>
      </c>
      <c r="D268" s="46" t="s">
        <v>4675</v>
      </c>
      <c r="E268" s="46" t="s">
        <v>135</v>
      </c>
      <c r="F268" s="47">
        <v>-6800</v>
      </c>
      <c r="G268" s="47">
        <v>-392.54700000000003</v>
      </c>
      <c r="H268" s="47">
        <v>-7.0000000000000007E-2</v>
      </c>
      <c r="I268" s="46"/>
    </row>
    <row r="269" spans="2:9" s="2" customFormat="1" ht="13.5" x14ac:dyDescent="0.35">
      <c r="B269" s="46">
        <v>2218912</v>
      </c>
      <c r="C269" s="46" t="s">
        <v>4733</v>
      </c>
      <c r="D269" s="46" t="s">
        <v>4675</v>
      </c>
      <c r="E269" s="46" t="s">
        <v>50</v>
      </c>
      <c r="F269" s="47">
        <v>-18900</v>
      </c>
      <c r="G269" s="47">
        <v>-327.98115000000001</v>
      </c>
      <c r="H269" s="47">
        <v>-0.06</v>
      </c>
      <c r="I269" s="46"/>
    </row>
    <row r="270" spans="2:9" s="2" customFormat="1" ht="13.5" x14ac:dyDescent="0.35">
      <c r="B270" s="46">
        <v>2218979</v>
      </c>
      <c r="C270" s="46" t="s">
        <v>4735</v>
      </c>
      <c r="D270" s="46" t="s">
        <v>4675</v>
      </c>
      <c r="E270" s="46" t="s">
        <v>50</v>
      </c>
      <c r="F270" s="47">
        <v>-18600</v>
      </c>
      <c r="G270" s="47">
        <v>-313.0566</v>
      </c>
      <c r="H270" s="47">
        <v>-0.05</v>
      </c>
      <c r="I270" s="46"/>
    </row>
    <row r="271" spans="2:9" s="2" customFormat="1" ht="13.5" x14ac:dyDescent="0.35">
      <c r="B271" s="46">
        <v>2218987</v>
      </c>
      <c r="C271" s="46" t="s">
        <v>4734</v>
      </c>
      <c r="D271" s="46" t="s">
        <v>4675</v>
      </c>
      <c r="E271" s="46" t="s">
        <v>85</v>
      </c>
      <c r="F271" s="47">
        <v>-46200</v>
      </c>
      <c r="G271" s="47">
        <v>-296.0958</v>
      </c>
      <c r="H271" s="47">
        <v>-0.05</v>
      </c>
      <c r="I271" s="46"/>
    </row>
    <row r="272" spans="2:9" s="2" customFormat="1" ht="13.5" x14ac:dyDescent="0.35">
      <c r="B272" s="46">
        <v>2219010</v>
      </c>
      <c r="C272" s="46" t="s">
        <v>4736</v>
      </c>
      <c r="D272" s="46" t="s">
        <v>4675</v>
      </c>
      <c r="E272" s="46" t="s">
        <v>123</v>
      </c>
      <c r="F272" s="47">
        <v>-31500</v>
      </c>
      <c r="G272" s="47">
        <v>-258.55200000000002</v>
      </c>
      <c r="H272" s="47">
        <v>-0.05</v>
      </c>
      <c r="I272" s="46"/>
    </row>
    <row r="273" spans="2:9" s="2" customFormat="1" ht="13.5" x14ac:dyDescent="0.35">
      <c r="B273" s="46">
        <v>2218856</v>
      </c>
      <c r="C273" s="46" t="s">
        <v>4739</v>
      </c>
      <c r="D273" s="46" t="s">
        <v>4675</v>
      </c>
      <c r="E273" s="46" t="s">
        <v>1969</v>
      </c>
      <c r="F273" s="47">
        <v>-57500</v>
      </c>
      <c r="G273" s="47">
        <v>-254.72499999999999</v>
      </c>
      <c r="H273" s="47">
        <v>-0.04</v>
      </c>
      <c r="I273" s="46"/>
    </row>
    <row r="274" spans="2:9" s="2" customFormat="1" ht="13.5" x14ac:dyDescent="0.35">
      <c r="B274" s="46">
        <v>2219009</v>
      </c>
      <c r="C274" s="46" t="s">
        <v>4741</v>
      </c>
      <c r="D274" s="46" t="s">
        <v>4675</v>
      </c>
      <c r="E274" s="46" t="s">
        <v>1064</v>
      </c>
      <c r="F274" s="47">
        <v>-63000</v>
      </c>
      <c r="G274" s="47">
        <v>-250.14150000000001</v>
      </c>
      <c r="H274" s="47">
        <v>-0.04</v>
      </c>
      <c r="I274" s="46"/>
    </row>
    <row r="275" spans="2:9" s="2" customFormat="1" ht="13.5" x14ac:dyDescent="0.35">
      <c r="B275" s="46">
        <v>2218854</v>
      </c>
      <c r="C275" s="46" t="s">
        <v>4738</v>
      </c>
      <c r="D275" s="46" t="s">
        <v>4675</v>
      </c>
      <c r="E275" s="46" t="s">
        <v>89</v>
      </c>
      <c r="F275" s="47">
        <v>-40000</v>
      </c>
      <c r="G275" s="47">
        <v>-240.82</v>
      </c>
      <c r="H275" s="47">
        <v>-0.04</v>
      </c>
      <c r="I275" s="46"/>
    </row>
    <row r="276" spans="2:9" s="2" customFormat="1" ht="13.5" x14ac:dyDescent="0.35">
      <c r="B276" s="46">
        <v>2218931</v>
      </c>
      <c r="C276" s="46" t="s">
        <v>4737</v>
      </c>
      <c r="D276" s="46" t="s">
        <v>4675</v>
      </c>
      <c r="E276" s="46" t="s">
        <v>127</v>
      </c>
      <c r="F276" s="47">
        <v>-3875</v>
      </c>
      <c r="G276" s="47">
        <v>-234.48593750000001</v>
      </c>
      <c r="H276" s="47">
        <v>-0.04</v>
      </c>
      <c r="I276" s="46"/>
    </row>
    <row r="277" spans="2:9" s="2" customFormat="1" ht="13.5" x14ac:dyDescent="0.35">
      <c r="B277" s="46">
        <v>2219024</v>
      </c>
      <c r="C277" s="46" t="s">
        <v>4740</v>
      </c>
      <c r="D277" s="46" t="s">
        <v>4675</v>
      </c>
      <c r="E277" s="46" t="s">
        <v>344</v>
      </c>
      <c r="F277" s="47">
        <v>-131600</v>
      </c>
      <c r="G277" s="47">
        <v>-234.22167999999999</v>
      </c>
      <c r="H277" s="47">
        <v>-0.04</v>
      </c>
      <c r="I277" s="46"/>
    </row>
    <row r="278" spans="2:9" s="2" customFormat="1" ht="13.5" x14ac:dyDescent="0.35">
      <c r="B278" s="46">
        <v>2218892</v>
      </c>
      <c r="C278" s="46" t="s">
        <v>4742</v>
      </c>
      <c r="D278" s="46" t="s">
        <v>4675</v>
      </c>
      <c r="E278" s="46" t="s">
        <v>100</v>
      </c>
      <c r="F278" s="47">
        <v>-13325</v>
      </c>
      <c r="G278" s="47">
        <v>-198.06946249999999</v>
      </c>
      <c r="H278" s="47">
        <v>-0.03</v>
      </c>
      <c r="I278" s="46"/>
    </row>
    <row r="279" spans="2:9" s="2" customFormat="1" ht="13.5" x14ac:dyDescent="0.35">
      <c r="B279" s="46">
        <v>2218989</v>
      </c>
      <c r="C279" s="46" t="s">
        <v>4744</v>
      </c>
      <c r="D279" s="46" t="s">
        <v>4675</v>
      </c>
      <c r="E279" s="46" t="s">
        <v>150</v>
      </c>
      <c r="F279" s="47">
        <v>-29040</v>
      </c>
      <c r="G279" s="47">
        <v>-137.72219999999999</v>
      </c>
      <c r="H279" s="47">
        <v>-0.02</v>
      </c>
      <c r="I279" s="46"/>
    </row>
    <row r="280" spans="2:9" s="2" customFormat="1" ht="13.5" x14ac:dyDescent="0.35">
      <c r="B280" s="46">
        <v>2218969</v>
      </c>
      <c r="C280" s="46" t="s">
        <v>4743</v>
      </c>
      <c r="D280" s="46" t="s">
        <v>4675</v>
      </c>
      <c r="E280" s="46" t="s">
        <v>131</v>
      </c>
      <c r="F280" s="47">
        <v>-1950</v>
      </c>
      <c r="G280" s="47">
        <v>-118.93049999999999</v>
      </c>
      <c r="H280" s="47">
        <v>-0.02</v>
      </c>
      <c r="I280" s="46"/>
    </row>
    <row r="281" spans="2:9" s="2" customFormat="1" ht="13.5" x14ac:dyDescent="0.35">
      <c r="B281" s="46">
        <v>2218934</v>
      </c>
      <c r="C281" s="46" t="s">
        <v>4745</v>
      </c>
      <c r="D281" s="46" t="s">
        <v>4675</v>
      </c>
      <c r="E281" s="46" t="s">
        <v>100</v>
      </c>
      <c r="F281" s="47">
        <v>-5500</v>
      </c>
      <c r="G281" s="47">
        <v>-64.773499999999999</v>
      </c>
      <c r="H281" s="47">
        <v>-0.01</v>
      </c>
      <c r="I281" s="46"/>
    </row>
    <row r="282" spans="2:9" s="2" customFormat="1" ht="13.5" x14ac:dyDescent="0.35">
      <c r="B282" s="46">
        <v>2218965</v>
      </c>
      <c r="C282" s="46" t="s">
        <v>4749</v>
      </c>
      <c r="D282" s="46" t="s">
        <v>4675</v>
      </c>
      <c r="E282" s="46" t="s">
        <v>89</v>
      </c>
      <c r="F282" s="47">
        <v>-10500</v>
      </c>
      <c r="G282" s="47">
        <v>-57.403500000000001</v>
      </c>
      <c r="H282" s="47">
        <v>-0.01</v>
      </c>
      <c r="I282" s="46"/>
    </row>
    <row r="283" spans="2:9" s="2" customFormat="1" ht="13.5" x14ac:dyDescent="0.35">
      <c r="B283" s="46">
        <v>2218921</v>
      </c>
      <c r="C283" s="46" t="s">
        <v>4750</v>
      </c>
      <c r="D283" s="46" t="s">
        <v>4675</v>
      </c>
      <c r="E283" s="46" t="s">
        <v>100</v>
      </c>
      <c r="F283" s="47">
        <v>-1000</v>
      </c>
      <c r="G283" s="47">
        <v>-50.444499999999998</v>
      </c>
      <c r="H283" s="47">
        <v>-0.01</v>
      </c>
      <c r="I283" s="46"/>
    </row>
    <row r="284" spans="2:9" s="2" customFormat="1" ht="13.5" x14ac:dyDescent="0.35">
      <c r="B284" s="46">
        <v>2218998</v>
      </c>
      <c r="C284" s="46" t="s">
        <v>4746</v>
      </c>
      <c r="D284" s="46" t="s">
        <v>4675</v>
      </c>
      <c r="E284" s="46" t="s">
        <v>50</v>
      </c>
      <c r="F284" s="47">
        <v>-15000</v>
      </c>
      <c r="G284" s="47">
        <v>-46.957500000000003</v>
      </c>
      <c r="H284" s="47">
        <v>-0.01</v>
      </c>
      <c r="I284" s="46"/>
    </row>
    <row r="285" spans="2:9" s="2" customFormat="1" ht="13.5" x14ac:dyDescent="0.35">
      <c r="B285" s="46">
        <v>2219005</v>
      </c>
      <c r="C285" s="46" t="s">
        <v>4748</v>
      </c>
      <c r="D285" s="46" t="s">
        <v>4675</v>
      </c>
      <c r="E285" s="46" t="s">
        <v>206</v>
      </c>
      <c r="F285" s="47">
        <v>-900</v>
      </c>
      <c r="G285" s="47">
        <v>-34.911450000000002</v>
      </c>
      <c r="H285" s="47">
        <v>-0.01</v>
      </c>
      <c r="I285" s="46"/>
    </row>
    <row r="286" spans="2:9" s="2" customFormat="1" ht="13.5" x14ac:dyDescent="0.35">
      <c r="B286" s="46">
        <v>2219004</v>
      </c>
      <c r="C286" s="46" t="s">
        <v>4747</v>
      </c>
      <c r="D286" s="46" t="s">
        <v>4675</v>
      </c>
      <c r="E286" s="46" t="s">
        <v>196</v>
      </c>
      <c r="F286" s="47">
        <v>-4375</v>
      </c>
      <c r="G286" s="47">
        <v>-34.722187499999997</v>
      </c>
      <c r="H286" s="47">
        <v>-0.01</v>
      </c>
      <c r="I286" s="46"/>
    </row>
    <row r="287" spans="2:9" s="2" customFormat="1" ht="13.5" x14ac:dyDescent="0.35">
      <c r="B287" s="46">
        <v>2218918</v>
      </c>
      <c r="C287" s="46" t="s">
        <v>4753</v>
      </c>
      <c r="D287" s="46" t="s">
        <v>4675</v>
      </c>
      <c r="E287" s="46" t="s">
        <v>100</v>
      </c>
      <c r="F287" s="47">
        <v>-7500</v>
      </c>
      <c r="G287" s="47">
        <v>-27.3675</v>
      </c>
      <c r="H287" s="47" t="s">
        <v>4923</v>
      </c>
      <c r="I287" s="46"/>
    </row>
    <row r="288" spans="2:9" s="2" customFormat="1" ht="13.5" x14ac:dyDescent="0.35">
      <c r="B288" s="46">
        <v>2218962</v>
      </c>
      <c r="C288" s="46" t="s">
        <v>4751</v>
      </c>
      <c r="D288" s="46" t="s">
        <v>4675</v>
      </c>
      <c r="E288" s="46" t="s">
        <v>100</v>
      </c>
      <c r="F288" s="47">
        <v>-1275</v>
      </c>
      <c r="G288" s="47">
        <v>-26.629650000000002</v>
      </c>
      <c r="H288" s="47" t="s">
        <v>4923</v>
      </c>
      <c r="I288" s="46"/>
    </row>
    <row r="289" spans="2:11" s="2" customFormat="1" ht="13.5" x14ac:dyDescent="0.35">
      <c r="B289" s="46">
        <v>2218878</v>
      </c>
      <c r="C289" s="46" t="s">
        <v>4752</v>
      </c>
      <c r="D289" s="46" t="s">
        <v>4675</v>
      </c>
      <c r="E289" s="46" t="s">
        <v>119</v>
      </c>
      <c r="F289" s="47">
        <v>-7200</v>
      </c>
      <c r="G289" s="47">
        <v>-21.538799999999998</v>
      </c>
      <c r="H289" s="47" t="s">
        <v>4923</v>
      </c>
      <c r="I289" s="46"/>
    </row>
    <row r="290" spans="2:11" s="2" customFormat="1" ht="13.5" x14ac:dyDescent="0.35">
      <c r="B290" s="46">
        <v>2218868</v>
      </c>
      <c r="C290" s="46" t="s">
        <v>4754</v>
      </c>
      <c r="D290" s="46" t="s">
        <v>4675</v>
      </c>
      <c r="E290" s="46" t="s">
        <v>50</v>
      </c>
      <c r="F290" s="47">
        <v>-300</v>
      </c>
      <c r="G290" s="47">
        <v>-17.734950000000001</v>
      </c>
      <c r="H290" s="47" t="s">
        <v>4923</v>
      </c>
      <c r="I290" s="46"/>
    </row>
    <row r="291" spans="2:11" s="2" customFormat="1" ht="13.5" x14ac:dyDescent="0.35">
      <c r="B291" s="46">
        <v>2219063</v>
      </c>
      <c r="C291" s="46" t="s">
        <v>4755</v>
      </c>
      <c r="D291" s="46" t="s">
        <v>4666</v>
      </c>
      <c r="E291" s="46" t="s">
        <v>198</v>
      </c>
      <c r="F291" s="47">
        <v>555100</v>
      </c>
      <c r="G291" s="47">
        <v>1789.91995</v>
      </c>
      <c r="H291" s="47">
        <v>0.31</v>
      </c>
      <c r="I291" s="46"/>
    </row>
    <row r="292" spans="2:11" s="1" customFormat="1" ht="13.5" x14ac:dyDescent="0.35">
      <c r="B292" s="48"/>
      <c r="C292" s="48" t="s">
        <v>4672</v>
      </c>
      <c r="D292" s="48"/>
      <c r="E292" s="48"/>
      <c r="F292" s="49"/>
      <c r="G292" s="49">
        <v>-194107.07069249992</v>
      </c>
      <c r="H292" s="49">
        <v>-33.979999999999976</v>
      </c>
      <c r="I292" s="48"/>
    </row>
    <row r="294" spans="2:11" x14ac:dyDescent="0.35">
      <c r="C294" s="1" t="s">
        <v>190</v>
      </c>
    </row>
    <row r="295" spans="2:11" x14ac:dyDescent="0.35">
      <c r="C295" s="37" t="s">
        <v>191</v>
      </c>
      <c r="D295" s="37"/>
      <c r="E295" s="37"/>
      <c r="F295" s="37"/>
      <c r="G295" s="37"/>
      <c r="H295" s="37"/>
      <c r="I295" s="37"/>
      <c r="J295" s="37"/>
      <c r="K295" s="37"/>
    </row>
    <row r="296" spans="2:11" x14ac:dyDescent="0.35">
      <c r="C296" s="2" t="s">
        <v>192</v>
      </c>
    </row>
    <row r="297" spans="2:11" x14ac:dyDescent="0.35">
      <c r="C297" s="2" t="s">
        <v>193</v>
      </c>
    </row>
    <row r="298" spans="2:11" ht="30" customHeight="1" x14ac:dyDescent="0.35">
      <c r="C298" s="81" t="s">
        <v>194</v>
      </c>
      <c r="D298" s="82"/>
      <c r="E298" s="82"/>
      <c r="F298" s="82"/>
      <c r="G298" s="82"/>
      <c r="H298" s="82"/>
      <c r="I298" s="82"/>
      <c r="J298" s="82"/>
      <c r="K298" s="82"/>
    </row>
    <row r="299" spans="2:11" x14ac:dyDescent="0.35">
      <c r="C299" s="2" t="s">
        <v>195</v>
      </c>
    </row>
    <row r="301" spans="2:11" x14ac:dyDescent="0.35">
      <c r="C301" s="78" t="s">
        <v>5006</v>
      </c>
      <c r="E301" s="78" t="s">
        <v>5007</v>
      </c>
      <c r="F301" s="79"/>
    </row>
    <row r="302" spans="2:11" x14ac:dyDescent="0.35">
      <c r="E302" s="2" t="s">
        <v>5044</v>
      </c>
    </row>
  </sheetData>
  <mergeCells count="1">
    <mergeCell ref="C298:K298"/>
  </mergeCells>
  <hyperlinks>
    <hyperlink ref="J2" location="'Index'!A1" display="'Index'!A1" xr:uid="{D1C25438-C9C4-4570-AB08-A3B27A69D0EA}"/>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A849-A17E-4153-B462-0F23425F5E1D}">
  <sheetPr codeName="Sheet1"/>
  <dimension ref="A1:IV122"/>
  <sheetViews>
    <sheetView showGridLines="0" zoomScale="90" zoomScaleNormal="90" workbookViewId="0">
      <pane ySplit="6" topLeftCell="A11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2778</v>
      </c>
      <c r="J2" s="38" t="s">
        <v>4662</v>
      </c>
    </row>
    <row r="3" spans="1:54" ht="16" x14ac:dyDescent="0.4">
      <c r="C3" s="1" t="s">
        <v>28</v>
      </c>
      <c r="D3" s="21" t="s">
        <v>2779</v>
      </c>
      <c r="F3" s="71" t="s">
        <v>4951</v>
      </c>
      <c r="G3" s="13" t="s">
        <v>4589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136468351</v>
      </c>
      <c r="G10" s="24">
        <v>2318256.11</v>
      </c>
      <c r="H10" s="24">
        <v>12.22</v>
      </c>
      <c r="I10" s="31"/>
      <c r="J10" s="31"/>
      <c r="K10" s="35"/>
    </row>
    <row r="11" spans="1:54" x14ac:dyDescent="0.35">
      <c r="B11" s="8" t="s">
        <v>44</v>
      </c>
      <c r="C11" s="57" t="s">
        <v>45</v>
      </c>
      <c r="D11" s="54" t="s">
        <v>46</v>
      </c>
      <c r="E11" s="6" t="s">
        <v>43</v>
      </c>
      <c r="F11" s="19">
        <v>126628434</v>
      </c>
      <c r="G11" s="24">
        <v>1586401.02</v>
      </c>
      <c r="H11" s="24">
        <v>8.36</v>
      </c>
      <c r="I11" s="31"/>
      <c r="J11" s="31"/>
      <c r="K11" s="35"/>
    </row>
    <row r="12" spans="1:54" x14ac:dyDescent="0.35">
      <c r="B12" s="8" t="s">
        <v>75</v>
      </c>
      <c r="C12" s="57" t="s">
        <v>76</v>
      </c>
      <c r="D12" s="54" t="s">
        <v>77</v>
      </c>
      <c r="E12" s="6" t="s">
        <v>78</v>
      </c>
      <c r="F12" s="19">
        <v>121827864</v>
      </c>
      <c r="G12" s="24">
        <v>1541244.31</v>
      </c>
      <c r="H12" s="24">
        <v>8.1300000000000008</v>
      </c>
      <c r="I12" s="31"/>
      <c r="J12" s="31"/>
      <c r="K12" s="35"/>
    </row>
    <row r="13" spans="1:54" x14ac:dyDescent="0.35">
      <c r="B13" s="8" t="s">
        <v>47</v>
      </c>
      <c r="C13" s="57" t="s">
        <v>48</v>
      </c>
      <c r="D13" s="54" t="s">
        <v>49</v>
      </c>
      <c r="E13" s="6" t="s">
        <v>50</v>
      </c>
      <c r="F13" s="19">
        <v>64644499</v>
      </c>
      <c r="G13" s="24">
        <v>1215187.29</v>
      </c>
      <c r="H13" s="24">
        <v>6.41</v>
      </c>
      <c r="I13" s="31"/>
      <c r="J13" s="31"/>
      <c r="K13" s="35"/>
    </row>
    <row r="14" spans="1:54" x14ac:dyDescent="0.35">
      <c r="B14" s="8" t="s">
        <v>260</v>
      </c>
      <c r="C14" s="57" t="s">
        <v>261</v>
      </c>
      <c r="D14" s="54" t="s">
        <v>262</v>
      </c>
      <c r="E14" s="6" t="s">
        <v>243</v>
      </c>
      <c r="F14" s="19">
        <v>48131991</v>
      </c>
      <c r="G14" s="24">
        <v>782770.57</v>
      </c>
      <c r="H14" s="24">
        <v>4.13</v>
      </c>
      <c r="I14" s="31"/>
      <c r="J14" s="31"/>
      <c r="K14" s="35"/>
    </row>
    <row r="15" spans="1:54" x14ac:dyDescent="0.35">
      <c r="B15" s="8" t="s">
        <v>51</v>
      </c>
      <c r="C15" s="57" t="s">
        <v>52</v>
      </c>
      <c r="D15" s="54" t="s">
        <v>53</v>
      </c>
      <c r="E15" s="6" t="s">
        <v>50</v>
      </c>
      <c r="F15" s="19">
        <v>18340417</v>
      </c>
      <c r="G15" s="24">
        <v>754231.31</v>
      </c>
      <c r="H15" s="24">
        <v>3.98</v>
      </c>
      <c r="I15" s="31"/>
      <c r="J15" s="31"/>
      <c r="K15" s="35"/>
    </row>
    <row r="16" spans="1:54" x14ac:dyDescent="0.35">
      <c r="B16" s="8" t="s">
        <v>54</v>
      </c>
      <c r="C16" s="57" t="s">
        <v>55</v>
      </c>
      <c r="D16" s="54" t="s">
        <v>56</v>
      </c>
      <c r="E16" s="6" t="s">
        <v>57</v>
      </c>
      <c r="F16" s="19">
        <v>21126706</v>
      </c>
      <c r="G16" s="24">
        <v>753674.11</v>
      </c>
      <c r="H16" s="24">
        <v>3.97</v>
      </c>
      <c r="I16" s="31"/>
      <c r="J16" s="31"/>
      <c r="K16" s="35"/>
    </row>
    <row r="17" spans="2:11" x14ac:dyDescent="0.35">
      <c r="B17" s="8" t="s">
        <v>254</v>
      </c>
      <c r="C17" s="57" t="s">
        <v>255</v>
      </c>
      <c r="D17" s="54" t="s">
        <v>256</v>
      </c>
      <c r="E17" s="6" t="s">
        <v>96</v>
      </c>
      <c r="F17" s="19">
        <v>166853141</v>
      </c>
      <c r="G17" s="24">
        <v>746667.81</v>
      </c>
      <c r="H17" s="24">
        <v>3.94</v>
      </c>
      <c r="I17" s="31"/>
      <c r="J17" s="31"/>
      <c r="K17" s="35"/>
    </row>
    <row r="18" spans="2:11" x14ac:dyDescent="0.35">
      <c r="B18" s="8" t="s">
        <v>72</v>
      </c>
      <c r="C18" s="57" t="s">
        <v>73</v>
      </c>
      <c r="D18" s="54" t="s">
        <v>74</v>
      </c>
      <c r="E18" s="6" t="s">
        <v>43</v>
      </c>
      <c r="F18" s="19">
        <v>69063137</v>
      </c>
      <c r="G18" s="24">
        <v>533788.99</v>
      </c>
      <c r="H18" s="24">
        <v>2.81</v>
      </c>
      <c r="I18" s="31"/>
      <c r="J18" s="31"/>
      <c r="K18" s="35"/>
    </row>
    <row r="19" spans="2:11" x14ac:dyDescent="0.35">
      <c r="B19" s="8" t="s">
        <v>58</v>
      </c>
      <c r="C19" s="57" t="s">
        <v>59</v>
      </c>
      <c r="D19" s="54" t="s">
        <v>60</v>
      </c>
      <c r="E19" s="6" t="s">
        <v>43</v>
      </c>
      <c r="F19" s="19">
        <v>51179750</v>
      </c>
      <c r="G19" s="24">
        <v>504683.51</v>
      </c>
      <c r="H19" s="24">
        <v>2.66</v>
      </c>
      <c r="I19" s="31"/>
      <c r="J19" s="31"/>
      <c r="K19" s="35"/>
    </row>
    <row r="20" spans="2:11" x14ac:dyDescent="0.35">
      <c r="B20" s="8" t="s">
        <v>61</v>
      </c>
      <c r="C20" s="57" t="s">
        <v>62</v>
      </c>
      <c r="D20" s="54" t="s">
        <v>63</v>
      </c>
      <c r="E20" s="6" t="s">
        <v>43</v>
      </c>
      <c r="F20" s="19">
        <v>26352215</v>
      </c>
      <c r="G20" s="24">
        <v>501034.66</v>
      </c>
      <c r="H20" s="24">
        <v>2.64</v>
      </c>
      <c r="I20" s="31"/>
      <c r="J20" s="31"/>
      <c r="K20" s="35"/>
    </row>
    <row r="21" spans="2:11" x14ac:dyDescent="0.35">
      <c r="B21" s="8" t="s">
        <v>375</v>
      </c>
      <c r="C21" s="57" t="s">
        <v>376</v>
      </c>
      <c r="D21" s="54" t="s">
        <v>377</v>
      </c>
      <c r="E21" s="6" t="s">
        <v>71</v>
      </c>
      <c r="F21" s="19">
        <v>15888517</v>
      </c>
      <c r="G21" s="24">
        <v>475042.83</v>
      </c>
      <c r="H21" s="24">
        <v>2.5</v>
      </c>
      <c r="I21" s="31"/>
      <c r="J21" s="31"/>
      <c r="K21" s="35"/>
    </row>
    <row r="22" spans="2:11" x14ac:dyDescent="0.35">
      <c r="B22" s="8" t="s">
        <v>524</v>
      </c>
      <c r="C22" s="57" t="s">
        <v>525</v>
      </c>
      <c r="D22" s="54" t="s">
        <v>526</v>
      </c>
      <c r="E22" s="6" t="s">
        <v>89</v>
      </c>
      <c r="F22" s="19">
        <v>5023069</v>
      </c>
      <c r="G22" s="24">
        <v>396074.01</v>
      </c>
      <c r="H22" s="24">
        <v>2.09</v>
      </c>
      <c r="I22" s="31"/>
      <c r="J22" s="31"/>
      <c r="K22" s="35"/>
    </row>
    <row r="23" spans="2:11" x14ac:dyDescent="0.35">
      <c r="B23" s="8" t="s">
        <v>93</v>
      </c>
      <c r="C23" s="57" t="s">
        <v>94</v>
      </c>
      <c r="D23" s="54" t="s">
        <v>95</v>
      </c>
      <c r="E23" s="6" t="s">
        <v>96</v>
      </c>
      <c r="F23" s="19">
        <v>15931807</v>
      </c>
      <c r="G23" s="24">
        <v>393324.45</v>
      </c>
      <c r="H23" s="24">
        <v>2.0699999999999998</v>
      </c>
      <c r="I23" s="31"/>
      <c r="J23" s="31"/>
      <c r="K23" s="35"/>
    </row>
    <row r="24" spans="2:11" x14ac:dyDescent="0.35">
      <c r="B24" s="8" t="s">
        <v>446</v>
      </c>
      <c r="C24" s="57" t="s">
        <v>447</v>
      </c>
      <c r="D24" s="54" t="s">
        <v>448</v>
      </c>
      <c r="E24" s="6" t="s">
        <v>100</v>
      </c>
      <c r="F24" s="19">
        <v>19371765</v>
      </c>
      <c r="G24" s="24">
        <v>337833.9</v>
      </c>
      <c r="H24" s="24">
        <v>1.78</v>
      </c>
      <c r="I24" s="31"/>
      <c r="J24" s="31"/>
      <c r="K24" s="35"/>
    </row>
    <row r="25" spans="2:11" x14ac:dyDescent="0.35">
      <c r="B25" s="8" t="s">
        <v>946</v>
      </c>
      <c r="C25" s="57" t="s">
        <v>947</v>
      </c>
      <c r="D25" s="54" t="s">
        <v>948</v>
      </c>
      <c r="E25" s="6" t="s">
        <v>50</v>
      </c>
      <c r="F25" s="19">
        <v>18997540</v>
      </c>
      <c r="G25" s="24">
        <v>327793.05</v>
      </c>
      <c r="H25" s="24">
        <v>1.73</v>
      </c>
      <c r="I25" s="31"/>
      <c r="J25" s="31"/>
      <c r="K25" s="35"/>
    </row>
    <row r="26" spans="2:11" x14ac:dyDescent="0.35">
      <c r="B26" s="8" t="s">
        <v>68</v>
      </c>
      <c r="C26" s="57" t="s">
        <v>69</v>
      </c>
      <c r="D26" s="54" t="s">
        <v>70</v>
      </c>
      <c r="E26" s="6" t="s">
        <v>71</v>
      </c>
      <c r="F26" s="19">
        <v>2361616</v>
      </c>
      <c r="G26" s="24">
        <v>290730.28000000003</v>
      </c>
      <c r="H26" s="24">
        <v>1.53</v>
      </c>
      <c r="I26" s="31"/>
      <c r="J26" s="31"/>
      <c r="K26" s="35"/>
    </row>
    <row r="27" spans="2:11" x14ac:dyDescent="0.35">
      <c r="B27" s="8" t="s">
        <v>549</v>
      </c>
      <c r="C27" s="57" t="s">
        <v>550</v>
      </c>
      <c r="D27" s="54" t="s">
        <v>551</v>
      </c>
      <c r="E27" s="6" t="s">
        <v>119</v>
      </c>
      <c r="F27" s="19">
        <v>84976076</v>
      </c>
      <c r="G27" s="24">
        <v>275322.49</v>
      </c>
      <c r="H27" s="24">
        <v>1.45</v>
      </c>
      <c r="I27" s="31"/>
      <c r="J27" s="31"/>
      <c r="K27" s="35"/>
    </row>
    <row r="28" spans="2:11" x14ac:dyDescent="0.35">
      <c r="B28" s="8" t="s">
        <v>381</v>
      </c>
      <c r="C28" s="57" t="s">
        <v>382</v>
      </c>
      <c r="D28" s="54" t="s">
        <v>383</v>
      </c>
      <c r="E28" s="6" t="s">
        <v>71</v>
      </c>
      <c r="F28" s="19">
        <v>37618307</v>
      </c>
      <c r="G28" s="24">
        <v>269384.7</v>
      </c>
      <c r="H28" s="24">
        <v>1.42</v>
      </c>
      <c r="I28" s="31"/>
      <c r="J28" s="31"/>
      <c r="K28" s="35"/>
    </row>
    <row r="29" spans="2:11" x14ac:dyDescent="0.35">
      <c r="B29" s="8" t="s">
        <v>807</v>
      </c>
      <c r="C29" s="57" t="s">
        <v>808</v>
      </c>
      <c r="D29" s="54" t="s">
        <v>809</v>
      </c>
      <c r="E29" s="6" t="s">
        <v>150</v>
      </c>
      <c r="F29" s="19">
        <v>7424904</v>
      </c>
      <c r="G29" s="24">
        <v>259147.71</v>
      </c>
      <c r="H29" s="24">
        <v>1.37</v>
      </c>
      <c r="I29" s="31"/>
      <c r="J29" s="31"/>
      <c r="K29" s="35"/>
    </row>
    <row r="30" spans="2:11" x14ac:dyDescent="0.35">
      <c r="B30" s="8" t="s">
        <v>116</v>
      </c>
      <c r="C30" s="57" t="s">
        <v>117</v>
      </c>
      <c r="D30" s="54" t="s">
        <v>118</v>
      </c>
      <c r="E30" s="6" t="s">
        <v>119</v>
      </c>
      <c r="F30" s="19">
        <v>81293375</v>
      </c>
      <c r="G30" s="24">
        <v>245221.47</v>
      </c>
      <c r="H30" s="24">
        <v>1.29</v>
      </c>
      <c r="I30" s="31"/>
      <c r="J30" s="31"/>
      <c r="K30" s="35"/>
    </row>
    <row r="31" spans="2:11" x14ac:dyDescent="0.35">
      <c r="B31" s="8" t="s">
        <v>64</v>
      </c>
      <c r="C31" s="57" t="s">
        <v>65</v>
      </c>
      <c r="D31" s="54" t="s">
        <v>66</v>
      </c>
      <c r="E31" s="6" t="s">
        <v>67</v>
      </c>
      <c r="F31" s="19">
        <v>2046759</v>
      </c>
      <c r="G31" s="24">
        <v>235120.42</v>
      </c>
      <c r="H31" s="24">
        <v>1.24</v>
      </c>
      <c r="I31" s="31"/>
      <c r="J31" s="31"/>
      <c r="K31" s="35"/>
    </row>
    <row r="32" spans="2:11" x14ac:dyDescent="0.35">
      <c r="B32" s="8" t="s">
        <v>831</v>
      </c>
      <c r="C32" s="57" t="s">
        <v>832</v>
      </c>
      <c r="D32" s="54" t="s">
        <v>833</v>
      </c>
      <c r="E32" s="6" t="s">
        <v>135</v>
      </c>
      <c r="F32" s="19">
        <v>3985029</v>
      </c>
      <c r="G32" s="24">
        <v>229266.69</v>
      </c>
      <c r="H32" s="24">
        <v>1.21</v>
      </c>
      <c r="I32" s="31"/>
      <c r="J32" s="31"/>
      <c r="K32" s="35"/>
    </row>
    <row r="33" spans="2:11" x14ac:dyDescent="0.35">
      <c r="B33" s="8" t="s">
        <v>322</v>
      </c>
      <c r="C33" s="57" t="s">
        <v>323</v>
      </c>
      <c r="D33" s="54" t="s">
        <v>324</v>
      </c>
      <c r="E33" s="6" t="s">
        <v>196</v>
      </c>
      <c r="F33" s="19">
        <v>148705232</v>
      </c>
      <c r="G33" s="24">
        <v>200186.98</v>
      </c>
      <c r="H33" s="24">
        <v>1.06</v>
      </c>
      <c r="I33" s="31"/>
      <c r="J33" s="31"/>
      <c r="K33" s="35"/>
    </row>
    <row r="34" spans="2:11" x14ac:dyDescent="0.35">
      <c r="B34" s="8" t="s">
        <v>378</v>
      </c>
      <c r="C34" s="57" t="s">
        <v>379</v>
      </c>
      <c r="D34" s="54" t="s">
        <v>380</v>
      </c>
      <c r="E34" s="6" t="s">
        <v>50</v>
      </c>
      <c r="F34" s="19">
        <v>11392110</v>
      </c>
      <c r="G34" s="24">
        <v>190755.19</v>
      </c>
      <c r="H34" s="24">
        <v>1.01</v>
      </c>
      <c r="I34" s="31"/>
      <c r="J34" s="31"/>
      <c r="K34" s="35"/>
    </row>
    <row r="35" spans="2:11" x14ac:dyDescent="0.35">
      <c r="B35" s="8" t="s">
        <v>1045</v>
      </c>
      <c r="C35" s="57" t="s">
        <v>1046</v>
      </c>
      <c r="D35" s="54" t="s">
        <v>1047</v>
      </c>
      <c r="E35" s="6" t="s">
        <v>1048</v>
      </c>
      <c r="F35" s="19">
        <v>64182633</v>
      </c>
      <c r="G35" s="24">
        <v>187830.48</v>
      </c>
      <c r="H35" s="24">
        <v>0.99</v>
      </c>
      <c r="I35" s="31"/>
      <c r="J35" s="31"/>
      <c r="K35" s="35"/>
    </row>
    <row r="36" spans="2:11" x14ac:dyDescent="0.35">
      <c r="B36" s="8" t="s">
        <v>1049</v>
      </c>
      <c r="C36" s="57" t="s">
        <v>1050</v>
      </c>
      <c r="D36" s="54" t="s">
        <v>1051</v>
      </c>
      <c r="E36" s="6" t="s">
        <v>150</v>
      </c>
      <c r="F36" s="19">
        <v>8116595</v>
      </c>
      <c r="G36" s="24">
        <v>186746.62</v>
      </c>
      <c r="H36" s="24">
        <v>0.98</v>
      </c>
      <c r="I36" s="31"/>
      <c r="J36" s="31"/>
      <c r="K36" s="35"/>
    </row>
    <row r="37" spans="2:11" x14ac:dyDescent="0.35">
      <c r="B37" s="8" t="s">
        <v>402</v>
      </c>
      <c r="C37" s="57" t="s">
        <v>403</v>
      </c>
      <c r="D37" s="54" t="s">
        <v>404</v>
      </c>
      <c r="E37" s="6" t="s">
        <v>405</v>
      </c>
      <c r="F37" s="19">
        <v>69609266</v>
      </c>
      <c r="G37" s="24">
        <v>182800.89</v>
      </c>
      <c r="H37" s="24">
        <v>0.96</v>
      </c>
      <c r="I37" s="31"/>
      <c r="J37" s="31"/>
      <c r="K37" s="35"/>
    </row>
    <row r="38" spans="2:11" x14ac:dyDescent="0.35">
      <c r="B38" s="8" t="s">
        <v>1052</v>
      </c>
      <c r="C38" s="57" t="s">
        <v>1053</v>
      </c>
      <c r="D38" s="54" t="s">
        <v>1054</v>
      </c>
      <c r="E38" s="6" t="s">
        <v>71</v>
      </c>
      <c r="F38" s="19">
        <v>1991513</v>
      </c>
      <c r="G38" s="24">
        <v>176205.09</v>
      </c>
      <c r="H38" s="24">
        <v>0.93</v>
      </c>
      <c r="I38" s="31"/>
      <c r="J38" s="31"/>
      <c r="K38" s="35"/>
    </row>
    <row r="39" spans="2:11" x14ac:dyDescent="0.35">
      <c r="B39" s="8" t="s">
        <v>1055</v>
      </c>
      <c r="C39" s="57" t="s">
        <v>1056</v>
      </c>
      <c r="D39" s="54" t="s">
        <v>1057</v>
      </c>
      <c r="E39" s="6" t="s">
        <v>89</v>
      </c>
      <c r="F39" s="19">
        <v>9814855</v>
      </c>
      <c r="G39" s="24">
        <v>170395.7</v>
      </c>
      <c r="H39" s="24">
        <v>0.9</v>
      </c>
      <c r="I39" s="31"/>
      <c r="J39" s="31"/>
      <c r="K39" s="35"/>
    </row>
    <row r="40" spans="2:11" x14ac:dyDescent="0.35">
      <c r="B40" s="8" t="s">
        <v>961</v>
      </c>
      <c r="C40" s="57" t="s">
        <v>962</v>
      </c>
      <c r="D40" s="54" t="s">
        <v>963</v>
      </c>
      <c r="E40" s="6" t="s">
        <v>67</v>
      </c>
      <c r="F40" s="19">
        <v>6668439</v>
      </c>
      <c r="G40" s="24">
        <v>167301.13</v>
      </c>
      <c r="H40" s="24">
        <v>0.88</v>
      </c>
      <c r="I40" s="31"/>
      <c r="J40" s="31"/>
      <c r="K40" s="35"/>
    </row>
    <row r="41" spans="2:11" x14ac:dyDescent="0.35">
      <c r="B41" s="8" t="s">
        <v>1058</v>
      </c>
      <c r="C41" s="57" t="s">
        <v>1059</v>
      </c>
      <c r="D41" s="54" t="s">
        <v>1060</v>
      </c>
      <c r="E41" s="6" t="s">
        <v>196</v>
      </c>
      <c r="F41" s="19">
        <v>17222032</v>
      </c>
      <c r="G41" s="24">
        <v>162748.20000000001</v>
      </c>
      <c r="H41" s="24">
        <v>0.86</v>
      </c>
      <c r="I41" s="31"/>
      <c r="J41" s="31"/>
      <c r="K41" s="35"/>
    </row>
    <row r="42" spans="2:11" x14ac:dyDescent="0.35">
      <c r="B42" s="8" t="s">
        <v>1061</v>
      </c>
      <c r="C42" s="57" t="s">
        <v>1062</v>
      </c>
      <c r="D42" s="54" t="s">
        <v>1063</v>
      </c>
      <c r="E42" s="6" t="s">
        <v>1064</v>
      </c>
      <c r="F42" s="19">
        <v>40703823</v>
      </c>
      <c r="G42" s="24">
        <v>161146.44</v>
      </c>
      <c r="H42" s="24">
        <v>0.85</v>
      </c>
      <c r="I42" s="31"/>
      <c r="J42" s="31"/>
      <c r="K42" s="35"/>
    </row>
    <row r="43" spans="2:11" x14ac:dyDescent="0.35">
      <c r="B43" s="8" t="s">
        <v>335</v>
      </c>
      <c r="C43" s="57" t="s">
        <v>336</v>
      </c>
      <c r="D43" s="54" t="s">
        <v>337</v>
      </c>
      <c r="E43" s="6" t="s">
        <v>50</v>
      </c>
      <c r="F43" s="19">
        <v>50816793</v>
      </c>
      <c r="G43" s="24">
        <v>158497.57999999999</v>
      </c>
      <c r="H43" s="24">
        <v>0.84</v>
      </c>
      <c r="I43" s="31"/>
      <c r="J43" s="31"/>
      <c r="K43" s="35"/>
    </row>
    <row r="44" spans="2:11" x14ac:dyDescent="0.35">
      <c r="B44" s="8" t="s">
        <v>112</v>
      </c>
      <c r="C44" s="57" t="s">
        <v>113</v>
      </c>
      <c r="D44" s="54" t="s">
        <v>114</v>
      </c>
      <c r="E44" s="6" t="s">
        <v>115</v>
      </c>
      <c r="F44" s="19">
        <v>26087754</v>
      </c>
      <c r="G44" s="24">
        <v>155039.51999999999</v>
      </c>
      <c r="H44" s="24">
        <v>0.82</v>
      </c>
      <c r="I44" s="31"/>
      <c r="J44" s="31"/>
      <c r="K44" s="35"/>
    </row>
    <row r="45" spans="2:11" x14ac:dyDescent="0.35">
      <c r="B45" s="8" t="s">
        <v>513</v>
      </c>
      <c r="C45" s="57" t="s">
        <v>514</v>
      </c>
      <c r="D45" s="54" t="s">
        <v>515</v>
      </c>
      <c r="E45" s="6" t="s">
        <v>328</v>
      </c>
      <c r="F45" s="19">
        <v>6427197</v>
      </c>
      <c r="G45" s="24">
        <v>148673.92000000001</v>
      </c>
      <c r="H45" s="24">
        <v>0.78</v>
      </c>
      <c r="I45" s="31"/>
      <c r="J45" s="31"/>
      <c r="K45" s="35"/>
    </row>
    <row r="46" spans="2:11" x14ac:dyDescent="0.35">
      <c r="B46" s="8" t="s">
        <v>384</v>
      </c>
      <c r="C46" s="57" t="s">
        <v>385</v>
      </c>
      <c r="D46" s="54" t="s">
        <v>386</v>
      </c>
      <c r="E46" s="6" t="s">
        <v>100</v>
      </c>
      <c r="F46" s="19">
        <v>9864732</v>
      </c>
      <c r="G46" s="24">
        <v>145938.85</v>
      </c>
      <c r="H46" s="24">
        <v>0.77</v>
      </c>
      <c r="I46" s="31"/>
      <c r="J46" s="31"/>
      <c r="K46" s="35"/>
    </row>
    <row r="47" spans="2:11" x14ac:dyDescent="0.35">
      <c r="B47" s="8" t="s">
        <v>536</v>
      </c>
      <c r="C47" s="57" t="s">
        <v>537</v>
      </c>
      <c r="D47" s="54" t="s">
        <v>538</v>
      </c>
      <c r="E47" s="6" t="s">
        <v>539</v>
      </c>
      <c r="F47" s="19">
        <v>13227420</v>
      </c>
      <c r="G47" s="24">
        <v>145415.64000000001</v>
      </c>
      <c r="H47" s="24">
        <v>0.77</v>
      </c>
      <c r="I47" s="31"/>
      <c r="J47" s="31"/>
      <c r="K47" s="35"/>
    </row>
    <row r="48" spans="2:11" x14ac:dyDescent="0.35">
      <c r="B48" s="8" t="s">
        <v>1065</v>
      </c>
      <c r="C48" s="57" t="s">
        <v>1066</v>
      </c>
      <c r="D48" s="54" t="s">
        <v>1067</v>
      </c>
      <c r="E48" s="6" t="s">
        <v>89</v>
      </c>
      <c r="F48" s="19">
        <v>25081989</v>
      </c>
      <c r="G48" s="24">
        <v>136383.32</v>
      </c>
      <c r="H48" s="24">
        <v>0.72</v>
      </c>
      <c r="I48" s="31"/>
      <c r="J48" s="31"/>
      <c r="K48" s="35"/>
    </row>
    <row r="49" spans="2:11" x14ac:dyDescent="0.35">
      <c r="B49" s="8" t="s">
        <v>1068</v>
      </c>
      <c r="C49" s="57" t="s">
        <v>1069</v>
      </c>
      <c r="D49" s="54" t="s">
        <v>1070</v>
      </c>
      <c r="E49" s="6" t="s">
        <v>100</v>
      </c>
      <c r="F49" s="19">
        <v>10945367</v>
      </c>
      <c r="G49" s="24">
        <v>133243.43</v>
      </c>
      <c r="H49" s="24">
        <v>0.7</v>
      </c>
      <c r="I49" s="31"/>
      <c r="J49" s="31"/>
      <c r="K49" s="35"/>
    </row>
    <row r="50" spans="2:11" x14ac:dyDescent="0.35">
      <c r="B50" s="8" t="s">
        <v>90</v>
      </c>
      <c r="C50" s="57" t="s">
        <v>91</v>
      </c>
      <c r="D50" s="54" t="s">
        <v>92</v>
      </c>
      <c r="E50" s="6" t="s">
        <v>71</v>
      </c>
      <c r="F50" s="19">
        <v>2469307</v>
      </c>
      <c r="G50" s="24">
        <v>128263.21</v>
      </c>
      <c r="H50" s="24">
        <v>0.68</v>
      </c>
      <c r="I50" s="31"/>
      <c r="J50" s="31"/>
      <c r="K50" s="35"/>
    </row>
    <row r="51" spans="2:11" x14ac:dyDescent="0.35">
      <c r="B51" s="8" t="s">
        <v>1071</v>
      </c>
      <c r="C51" s="57" t="s">
        <v>1072</v>
      </c>
      <c r="D51" s="54" t="s">
        <v>1073</v>
      </c>
      <c r="E51" s="6" t="s">
        <v>139</v>
      </c>
      <c r="F51" s="19">
        <v>1816818</v>
      </c>
      <c r="G51" s="24">
        <v>123734.39</v>
      </c>
      <c r="H51" s="24">
        <v>0.65</v>
      </c>
      <c r="I51" s="31"/>
      <c r="J51" s="31"/>
      <c r="K51" s="35"/>
    </row>
    <row r="52" spans="2:11" x14ac:dyDescent="0.35">
      <c r="B52" s="8" t="s">
        <v>82</v>
      </c>
      <c r="C52" s="57" t="s">
        <v>83</v>
      </c>
      <c r="D52" s="54" t="s">
        <v>84</v>
      </c>
      <c r="E52" s="6" t="s">
        <v>85</v>
      </c>
      <c r="F52" s="19">
        <v>19181836</v>
      </c>
      <c r="G52" s="24">
        <v>122389.7</v>
      </c>
      <c r="H52" s="24">
        <v>0.65</v>
      </c>
      <c r="I52" s="31"/>
      <c r="J52" s="31"/>
      <c r="K52" s="35"/>
    </row>
    <row r="53" spans="2:11" x14ac:dyDescent="0.35">
      <c r="B53" s="8" t="s">
        <v>1074</v>
      </c>
      <c r="C53" s="57" t="s">
        <v>1075</v>
      </c>
      <c r="D53" s="54" t="s">
        <v>1076</v>
      </c>
      <c r="E53" s="6" t="s">
        <v>481</v>
      </c>
      <c r="F53" s="19">
        <v>11673185</v>
      </c>
      <c r="G53" s="24">
        <v>119609.29</v>
      </c>
      <c r="H53" s="24">
        <v>0.63</v>
      </c>
      <c r="I53" s="31"/>
      <c r="J53" s="31"/>
      <c r="K53" s="35"/>
    </row>
    <row r="54" spans="2:11" x14ac:dyDescent="0.35">
      <c r="B54" s="8" t="s">
        <v>269</v>
      </c>
      <c r="C54" s="57" t="s">
        <v>270</v>
      </c>
      <c r="D54" s="54" t="s">
        <v>271</v>
      </c>
      <c r="E54" s="6" t="s">
        <v>85</v>
      </c>
      <c r="F54" s="19">
        <v>8030889</v>
      </c>
      <c r="G54" s="24">
        <v>119146.27</v>
      </c>
      <c r="H54" s="24">
        <v>0.63</v>
      </c>
      <c r="I54" s="31"/>
      <c r="J54" s="31"/>
      <c r="K54" s="35"/>
    </row>
    <row r="55" spans="2:11" x14ac:dyDescent="0.35">
      <c r="B55" s="8" t="s">
        <v>949</v>
      </c>
      <c r="C55" s="57" t="s">
        <v>950</v>
      </c>
      <c r="D55" s="54" t="s">
        <v>951</v>
      </c>
      <c r="E55" s="6" t="s">
        <v>43</v>
      </c>
      <c r="F55" s="19">
        <v>11853382</v>
      </c>
      <c r="G55" s="24">
        <v>117490.72</v>
      </c>
      <c r="H55" s="24">
        <v>0.62</v>
      </c>
      <c r="I55" s="31"/>
      <c r="J55" s="31"/>
      <c r="K55" s="35"/>
    </row>
    <row r="56" spans="2:11" x14ac:dyDescent="0.35">
      <c r="B56" s="8" t="s">
        <v>510</v>
      </c>
      <c r="C56" s="57" t="s">
        <v>511</v>
      </c>
      <c r="D56" s="54" t="s">
        <v>512</v>
      </c>
      <c r="E56" s="6" t="s">
        <v>328</v>
      </c>
      <c r="F56" s="19">
        <v>2114949</v>
      </c>
      <c r="G56" s="24">
        <v>108489.48</v>
      </c>
      <c r="H56" s="24">
        <v>0.56999999999999995</v>
      </c>
      <c r="I56" s="31"/>
      <c r="J56" s="31"/>
      <c r="K56" s="35"/>
    </row>
    <row r="57" spans="2:11" x14ac:dyDescent="0.35">
      <c r="B57" s="8" t="s">
        <v>1077</v>
      </c>
      <c r="C57" s="57" t="s">
        <v>1078</v>
      </c>
      <c r="D57" s="54" t="s">
        <v>1079</v>
      </c>
      <c r="E57" s="6" t="s">
        <v>1080</v>
      </c>
      <c r="F57" s="19">
        <v>4468079</v>
      </c>
      <c r="G57" s="24">
        <v>102220.71</v>
      </c>
      <c r="H57" s="24">
        <v>0.54</v>
      </c>
      <c r="I57" s="31"/>
      <c r="J57" s="31"/>
      <c r="K57" s="35"/>
    </row>
    <row r="58" spans="2:11" x14ac:dyDescent="0.35">
      <c r="B58" s="8" t="s">
        <v>973</v>
      </c>
      <c r="C58" s="57" t="s">
        <v>974</v>
      </c>
      <c r="D58" s="54" t="s">
        <v>975</v>
      </c>
      <c r="E58" s="6" t="s">
        <v>71</v>
      </c>
      <c r="F58" s="19">
        <v>2326397</v>
      </c>
      <c r="G58" s="24">
        <v>100945.86</v>
      </c>
      <c r="H58" s="24">
        <v>0.53</v>
      </c>
      <c r="I58" s="31"/>
      <c r="J58" s="31"/>
      <c r="K58" s="35"/>
    </row>
    <row r="59" spans="2:11" x14ac:dyDescent="0.35">
      <c r="B59" s="8" t="s">
        <v>412</v>
      </c>
      <c r="C59" s="57" t="s">
        <v>413</v>
      </c>
      <c r="D59" s="54" t="s">
        <v>414</v>
      </c>
      <c r="E59" s="6" t="s">
        <v>78</v>
      </c>
      <c r="F59" s="19">
        <v>34734083</v>
      </c>
      <c r="G59" s="24">
        <v>90690.69</v>
      </c>
      <c r="H59" s="24">
        <v>0.48</v>
      </c>
      <c r="I59" s="31"/>
      <c r="J59" s="31"/>
      <c r="K59" s="35"/>
    </row>
    <row r="60" spans="2:11" x14ac:dyDescent="0.35">
      <c r="B60" s="8" t="s">
        <v>467</v>
      </c>
      <c r="C60" s="57" t="s">
        <v>468</v>
      </c>
      <c r="D60" s="54" t="s">
        <v>469</v>
      </c>
      <c r="E60" s="6" t="s">
        <v>123</v>
      </c>
      <c r="F60" s="19">
        <v>16685382</v>
      </c>
      <c r="G60" s="24">
        <v>27188.83</v>
      </c>
      <c r="H60" s="24">
        <v>0.14000000000000001</v>
      </c>
      <c r="I60" s="31"/>
      <c r="J60" s="31"/>
      <c r="K60" s="35"/>
    </row>
    <row r="61" spans="2:11" x14ac:dyDescent="0.35">
      <c r="C61" s="58" t="s">
        <v>171</v>
      </c>
      <c r="D61" s="54"/>
      <c r="E61" s="6"/>
      <c r="F61" s="19"/>
      <c r="G61" s="25">
        <v>18941679.82</v>
      </c>
      <c r="H61" s="25">
        <v>99.87</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186</v>
      </c>
      <c r="C103" s="57" t="s">
        <v>187</v>
      </c>
      <c r="D103" s="54"/>
      <c r="E103" s="6"/>
      <c r="F103" s="19"/>
      <c r="G103" s="24">
        <v>4313.99</v>
      </c>
      <c r="H103" s="24">
        <v>0.02</v>
      </c>
      <c r="I103" s="31"/>
      <c r="J103" s="31"/>
      <c r="K103" s="35"/>
    </row>
    <row r="104" spans="1:54" x14ac:dyDescent="0.35">
      <c r="C104" s="58" t="s">
        <v>171</v>
      </c>
      <c r="D104" s="54"/>
      <c r="E104" s="6"/>
      <c r="F104" s="19"/>
      <c r="G104" s="25">
        <v>4313.99</v>
      </c>
      <c r="H104" s="25">
        <v>0.02</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4922</v>
      </c>
      <c r="D107" s="54"/>
      <c r="E107" s="6"/>
      <c r="F107" s="19"/>
      <c r="G107" s="24" t="s">
        <v>2</v>
      </c>
      <c r="H107" s="24" t="s">
        <v>2</v>
      </c>
      <c r="I107" s="31"/>
      <c r="J107" s="31"/>
      <c r="K107" s="35"/>
      <c r="L107" s="3"/>
      <c r="AI107" s="3"/>
      <c r="AV107" s="3"/>
      <c r="AX107" s="3"/>
      <c r="BB107" s="3"/>
    </row>
    <row r="108" spans="1:54" x14ac:dyDescent="0.35">
      <c r="B108" s="8"/>
      <c r="C108" s="57" t="s">
        <v>188</v>
      </c>
      <c r="D108" s="54"/>
      <c r="E108" s="6"/>
      <c r="F108" s="19"/>
      <c r="G108" s="24">
        <v>19048.47</v>
      </c>
      <c r="H108" s="24">
        <v>0.11</v>
      </c>
      <c r="I108" s="31"/>
      <c r="J108" s="31"/>
      <c r="K108" s="35"/>
    </row>
    <row r="109" spans="1:54" x14ac:dyDescent="0.35">
      <c r="C109" s="58" t="s">
        <v>171</v>
      </c>
      <c r="D109" s="54"/>
      <c r="E109" s="6"/>
      <c r="F109" s="19"/>
      <c r="G109" s="25">
        <v>19048.47</v>
      </c>
      <c r="H109" s="25">
        <v>0.11</v>
      </c>
      <c r="I109" s="31"/>
      <c r="J109" s="31"/>
      <c r="K109" s="35"/>
    </row>
    <row r="110" spans="1:54" x14ac:dyDescent="0.35">
      <c r="C110" s="57"/>
      <c r="D110" s="54"/>
      <c r="E110" s="6"/>
      <c r="F110" s="19"/>
      <c r="G110" s="24"/>
      <c r="H110" s="24"/>
      <c r="I110" s="31"/>
      <c r="J110" s="31"/>
      <c r="K110" s="35"/>
    </row>
    <row r="111" spans="1:54" x14ac:dyDescent="0.35">
      <c r="C111" s="60" t="s">
        <v>189</v>
      </c>
      <c r="D111" s="55"/>
      <c r="E111" s="5"/>
      <c r="F111" s="20"/>
      <c r="G111" s="26">
        <v>18965042.280000001</v>
      </c>
      <c r="H111" s="26">
        <v>100</v>
      </c>
      <c r="I111" s="32"/>
      <c r="J111" s="32"/>
      <c r="K111" s="36"/>
    </row>
    <row r="114" spans="3:11" x14ac:dyDescent="0.35">
      <c r="C114" s="1" t="s">
        <v>190</v>
      </c>
    </row>
    <row r="115" spans="3:11" x14ac:dyDescent="0.35">
      <c r="C115" s="37" t="s">
        <v>191</v>
      </c>
      <c r="D115" s="37"/>
      <c r="E115" s="37"/>
      <c r="F115" s="37"/>
      <c r="G115" s="37"/>
      <c r="H115" s="37"/>
      <c r="I115" s="37"/>
      <c r="J115" s="37"/>
      <c r="K115" s="37"/>
    </row>
    <row r="116" spans="3:11" x14ac:dyDescent="0.35">
      <c r="C116" s="2" t="s">
        <v>192</v>
      </c>
    </row>
    <row r="117" spans="3:11" x14ac:dyDescent="0.35">
      <c r="C117" s="2" t="s">
        <v>193</v>
      </c>
    </row>
    <row r="118" spans="3:11" ht="30" customHeight="1" x14ac:dyDescent="0.35">
      <c r="C118" s="81" t="s">
        <v>194</v>
      </c>
      <c r="D118" s="82"/>
      <c r="E118" s="82"/>
      <c r="F118" s="82"/>
      <c r="G118" s="82"/>
      <c r="H118" s="82"/>
      <c r="I118" s="82"/>
      <c r="J118" s="82"/>
      <c r="K118" s="82"/>
    </row>
    <row r="119" spans="3:11" x14ac:dyDescent="0.35">
      <c r="C119" s="2" t="s">
        <v>195</v>
      </c>
    </row>
    <row r="121" spans="3:11" x14ac:dyDescent="0.35">
      <c r="C121" s="78" t="s">
        <v>5006</v>
      </c>
      <c r="E121" s="78" t="s">
        <v>5007</v>
      </c>
      <c r="F121" s="79"/>
    </row>
    <row r="122" spans="3:11" x14ac:dyDescent="0.35">
      <c r="E122" s="2" t="s">
        <v>5017</v>
      </c>
    </row>
  </sheetData>
  <mergeCells count="1">
    <mergeCell ref="C118:K118"/>
  </mergeCells>
  <hyperlinks>
    <hyperlink ref="J2" location="'Index'!A1" display="'Index'!A1" xr:uid="{EDE45FCF-157A-425A-B93B-A3954D89EEA9}"/>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2C74-707A-4EA3-B52D-92D217152E6F}">
  <sheetPr codeName="Sheet1"/>
  <dimension ref="A1:IV97"/>
  <sheetViews>
    <sheetView showGridLines="0" zoomScale="90" zoomScaleNormal="90" workbookViewId="0">
      <pane ySplit="6" topLeftCell="A8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2780</v>
      </c>
      <c r="J2" s="38" t="s">
        <v>4662</v>
      </c>
    </row>
    <row r="3" spans="1:54" ht="16" x14ac:dyDescent="0.4">
      <c r="C3" s="1" t="s">
        <v>28</v>
      </c>
      <c r="D3" s="21" t="s">
        <v>2781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75</v>
      </c>
      <c r="C10" s="57" t="s">
        <v>76</v>
      </c>
      <c r="D10" s="54" t="s">
        <v>77</v>
      </c>
      <c r="E10" s="6" t="s">
        <v>78</v>
      </c>
      <c r="F10" s="19">
        <v>38366</v>
      </c>
      <c r="G10" s="24">
        <v>485.37</v>
      </c>
      <c r="H10" s="24">
        <v>7.03</v>
      </c>
      <c r="I10" s="31"/>
      <c r="J10" s="31"/>
      <c r="K10" s="35"/>
    </row>
    <row r="11" spans="1:54" x14ac:dyDescent="0.35">
      <c r="B11" s="8" t="s">
        <v>40</v>
      </c>
      <c r="C11" s="57" t="s">
        <v>41</v>
      </c>
      <c r="D11" s="54" t="s">
        <v>42</v>
      </c>
      <c r="E11" s="6" t="s">
        <v>43</v>
      </c>
      <c r="F11" s="19">
        <v>28000</v>
      </c>
      <c r="G11" s="24">
        <v>475.65</v>
      </c>
      <c r="H11" s="24">
        <v>6.89</v>
      </c>
      <c r="I11" s="31"/>
      <c r="J11" s="31"/>
      <c r="K11" s="35"/>
    </row>
    <row r="12" spans="1:54" x14ac:dyDescent="0.35">
      <c r="B12" s="8" t="s">
        <v>44</v>
      </c>
      <c r="C12" s="57" t="s">
        <v>45</v>
      </c>
      <c r="D12" s="54" t="s">
        <v>46</v>
      </c>
      <c r="E12" s="6" t="s">
        <v>43</v>
      </c>
      <c r="F12" s="19">
        <v>35700</v>
      </c>
      <c r="G12" s="24">
        <v>447.25</v>
      </c>
      <c r="H12" s="24">
        <v>6.48</v>
      </c>
      <c r="I12" s="31"/>
      <c r="J12" s="31"/>
      <c r="K12" s="35"/>
    </row>
    <row r="13" spans="1:54" x14ac:dyDescent="0.35">
      <c r="B13" s="8" t="s">
        <v>840</v>
      </c>
      <c r="C13" s="57" t="s">
        <v>841</v>
      </c>
      <c r="D13" s="54" t="s">
        <v>842</v>
      </c>
      <c r="E13" s="6" t="s">
        <v>135</v>
      </c>
      <c r="F13" s="19">
        <v>162000</v>
      </c>
      <c r="G13" s="24">
        <v>356.97</v>
      </c>
      <c r="H13" s="24">
        <v>5.17</v>
      </c>
      <c r="I13" s="31"/>
      <c r="J13" s="31"/>
      <c r="K13" s="35"/>
    </row>
    <row r="14" spans="1:54" x14ac:dyDescent="0.35">
      <c r="B14" s="8" t="s">
        <v>319</v>
      </c>
      <c r="C14" s="57" t="s">
        <v>320</v>
      </c>
      <c r="D14" s="54" t="s">
        <v>321</v>
      </c>
      <c r="E14" s="6" t="s">
        <v>143</v>
      </c>
      <c r="F14" s="19">
        <v>10200</v>
      </c>
      <c r="G14" s="24">
        <v>338.85</v>
      </c>
      <c r="H14" s="24">
        <v>4.91</v>
      </c>
      <c r="I14" s="31"/>
      <c r="J14" s="31"/>
      <c r="K14" s="35"/>
    </row>
    <row r="15" spans="1:54" x14ac:dyDescent="0.35">
      <c r="B15" s="8" t="s">
        <v>2036</v>
      </c>
      <c r="C15" s="57" t="s">
        <v>2037</v>
      </c>
      <c r="D15" s="54" t="s">
        <v>2038</v>
      </c>
      <c r="E15" s="6" t="s">
        <v>206</v>
      </c>
      <c r="F15" s="19">
        <v>54000</v>
      </c>
      <c r="G15" s="24">
        <v>315.25</v>
      </c>
      <c r="H15" s="24">
        <v>4.57</v>
      </c>
      <c r="I15" s="31"/>
      <c r="J15" s="31"/>
      <c r="K15" s="35"/>
    </row>
    <row r="16" spans="1:54" x14ac:dyDescent="0.35">
      <c r="B16" s="8" t="s">
        <v>779</v>
      </c>
      <c r="C16" s="57" t="s">
        <v>780</v>
      </c>
      <c r="D16" s="54" t="s">
        <v>781</v>
      </c>
      <c r="E16" s="6" t="s">
        <v>782</v>
      </c>
      <c r="F16" s="19">
        <v>12654</v>
      </c>
      <c r="G16" s="24">
        <v>314.10000000000002</v>
      </c>
      <c r="H16" s="24">
        <v>4.55</v>
      </c>
      <c r="I16" s="31"/>
      <c r="J16" s="31"/>
      <c r="K16" s="35"/>
    </row>
    <row r="17" spans="2:11" x14ac:dyDescent="0.35">
      <c r="B17" s="8" t="s">
        <v>203</v>
      </c>
      <c r="C17" s="57" t="s">
        <v>204</v>
      </c>
      <c r="D17" s="54" t="s">
        <v>205</v>
      </c>
      <c r="E17" s="6" t="s">
        <v>206</v>
      </c>
      <c r="F17" s="19">
        <v>7000</v>
      </c>
      <c r="G17" s="24">
        <v>270.89</v>
      </c>
      <c r="H17" s="24">
        <v>3.93</v>
      </c>
      <c r="I17" s="31"/>
      <c r="J17" s="31"/>
      <c r="K17" s="35"/>
    </row>
    <row r="18" spans="2:11" x14ac:dyDescent="0.35">
      <c r="B18" s="8" t="s">
        <v>905</v>
      </c>
      <c r="C18" s="57" t="s">
        <v>906</v>
      </c>
      <c r="D18" s="54" t="s">
        <v>907</v>
      </c>
      <c r="E18" s="6" t="s">
        <v>139</v>
      </c>
      <c r="F18" s="19">
        <v>55000</v>
      </c>
      <c r="G18" s="24">
        <v>270.35000000000002</v>
      </c>
      <c r="H18" s="24">
        <v>3.92</v>
      </c>
      <c r="I18" s="31"/>
      <c r="J18" s="31"/>
      <c r="K18" s="35"/>
    </row>
    <row r="19" spans="2:11" x14ac:dyDescent="0.35">
      <c r="B19" s="8" t="s">
        <v>1710</v>
      </c>
      <c r="C19" s="57" t="s">
        <v>1711</v>
      </c>
      <c r="D19" s="54" t="s">
        <v>1712</v>
      </c>
      <c r="E19" s="6" t="s">
        <v>481</v>
      </c>
      <c r="F19" s="19">
        <v>55000</v>
      </c>
      <c r="G19" s="24">
        <v>268.04000000000002</v>
      </c>
      <c r="H19" s="24">
        <v>3.88</v>
      </c>
      <c r="I19" s="31"/>
      <c r="J19" s="31"/>
      <c r="K19" s="35"/>
    </row>
    <row r="20" spans="2:11" x14ac:dyDescent="0.35">
      <c r="B20" s="8" t="s">
        <v>507</v>
      </c>
      <c r="C20" s="57" t="s">
        <v>508</v>
      </c>
      <c r="D20" s="54" t="s">
        <v>509</v>
      </c>
      <c r="E20" s="6" t="s">
        <v>290</v>
      </c>
      <c r="F20" s="19">
        <v>9673</v>
      </c>
      <c r="G20" s="24">
        <v>235.21</v>
      </c>
      <c r="H20" s="24">
        <v>3.41</v>
      </c>
      <c r="I20" s="31"/>
      <c r="J20" s="31"/>
      <c r="K20" s="35"/>
    </row>
    <row r="21" spans="2:11" x14ac:dyDescent="0.35">
      <c r="B21" s="8" t="s">
        <v>1979</v>
      </c>
      <c r="C21" s="57" t="s">
        <v>1980</v>
      </c>
      <c r="D21" s="54" t="s">
        <v>1981</v>
      </c>
      <c r="E21" s="6" t="s">
        <v>405</v>
      </c>
      <c r="F21" s="19">
        <v>55500</v>
      </c>
      <c r="G21" s="24">
        <v>233.35</v>
      </c>
      <c r="H21" s="24">
        <v>3.38</v>
      </c>
      <c r="I21" s="31"/>
      <c r="J21" s="31"/>
      <c r="K21" s="35"/>
    </row>
    <row r="22" spans="2:11" x14ac:dyDescent="0.35">
      <c r="B22" s="8" t="s">
        <v>2095</v>
      </c>
      <c r="C22" s="57" t="s">
        <v>2096</v>
      </c>
      <c r="D22" s="54" t="s">
        <v>2097</v>
      </c>
      <c r="E22" s="6" t="s">
        <v>200</v>
      </c>
      <c r="F22" s="19">
        <v>31000</v>
      </c>
      <c r="G22" s="24">
        <v>230.97</v>
      </c>
      <c r="H22" s="24">
        <v>3.35</v>
      </c>
      <c r="I22" s="31"/>
      <c r="J22" s="31"/>
      <c r="K22" s="35"/>
    </row>
    <row r="23" spans="2:11" x14ac:dyDescent="0.35">
      <c r="B23" s="8" t="s">
        <v>1970</v>
      </c>
      <c r="C23" s="57" t="s">
        <v>1971</v>
      </c>
      <c r="D23" s="54" t="s">
        <v>1972</v>
      </c>
      <c r="E23" s="6" t="s">
        <v>111</v>
      </c>
      <c r="F23" s="19">
        <v>67000</v>
      </c>
      <c r="G23" s="24">
        <v>226.43</v>
      </c>
      <c r="H23" s="24">
        <v>3.28</v>
      </c>
      <c r="I23" s="31"/>
      <c r="J23" s="31"/>
      <c r="K23" s="35"/>
    </row>
    <row r="24" spans="2:11" x14ac:dyDescent="0.35">
      <c r="B24" s="8" t="s">
        <v>478</v>
      </c>
      <c r="C24" s="57" t="s">
        <v>479</v>
      </c>
      <c r="D24" s="54" t="s">
        <v>480</v>
      </c>
      <c r="E24" s="6" t="s">
        <v>481</v>
      </c>
      <c r="F24" s="19">
        <v>35500</v>
      </c>
      <c r="G24" s="24">
        <v>220.7</v>
      </c>
      <c r="H24" s="24">
        <v>3.2</v>
      </c>
      <c r="I24" s="31"/>
      <c r="J24" s="31"/>
      <c r="K24" s="35"/>
    </row>
    <row r="25" spans="2:11" x14ac:dyDescent="0.35">
      <c r="B25" s="8" t="s">
        <v>61</v>
      </c>
      <c r="C25" s="57" t="s">
        <v>62</v>
      </c>
      <c r="D25" s="54" t="s">
        <v>63</v>
      </c>
      <c r="E25" s="6" t="s">
        <v>43</v>
      </c>
      <c r="F25" s="19">
        <v>11500</v>
      </c>
      <c r="G25" s="24">
        <v>218.65</v>
      </c>
      <c r="H25" s="24">
        <v>3.17</v>
      </c>
      <c r="I25" s="31"/>
      <c r="J25" s="31"/>
      <c r="K25" s="35"/>
    </row>
    <row r="26" spans="2:11" x14ac:dyDescent="0.35">
      <c r="B26" s="8" t="s">
        <v>1083</v>
      </c>
      <c r="C26" s="57" t="s">
        <v>1084</v>
      </c>
      <c r="D26" s="54" t="s">
        <v>1085</v>
      </c>
      <c r="E26" s="6" t="s">
        <v>290</v>
      </c>
      <c r="F26" s="19">
        <v>18971</v>
      </c>
      <c r="G26" s="24">
        <v>218.37</v>
      </c>
      <c r="H26" s="24">
        <v>3.16</v>
      </c>
      <c r="I26" s="31"/>
      <c r="J26" s="31"/>
      <c r="K26" s="35"/>
    </row>
    <row r="27" spans="2:11" x14ac:dyDescent="0.35">
      <c r="B27" s="8" t="s">
        <v>72</v>
      </c>
      <c r="C27" s="57" t="s">
        <v>73</v>
      </c>
      <c r="D27" s="54" t="s">
        <v>74</v>
      </c>
      <c r="E27" s="6" t="s">
        <v>43</v>
      </c>
      <c r="F27" s="19">
        <v>28000</v>
      </c>
      <c r="G27" s="24">
        <v>216.41</v>
      </c>
      <c r="H27" s="24">
        <v>3.14</v>
      </c>
      <c r="I27" s="31"/>
      <c r="J27" s="31"/>
      <c r="K27" s="35"/>
    </row>
    <row r="28" spans="2:11" x14ac:dyDescent="0.35">
      <c r="B28" s="8" t="s">
        <v>911</v>
      </c>
      <c r="C28" s="57" t="s">
        <v>912</v>
      </c>
      <c r="D28" s="54" t="s">
        <v>913</v>
      </c>
      <c r="E28" s="6" t="s">
        <v>139</v>
      </c>
      <c r="F28" s="19">
        <v>15000</v>
      </c>
      <c r="G28" s="24">
        <v>213.56</v>
      </c>
      <c r="H28" s="24">
        <v>3.1</v>
      </c>
      <c r="I28" s="31"/>
      <c r="J28" s="31"/>
      <c r="K28" s="35"/>
    </row>
    <row r="29" spans="2:11" x14ac:dyDescent="0.35">
      <c r="B29" s="8" t="s">
        <v>501</v>
      </c>
      <c r="C29" s="57" t="s">
        <v>502</v>
      </c>
      <c r="D29" s="54" t="s">
        <v>503</v>
      </c>
      <c r="E29" s="6" t="s">
        <v>127</v>
      </c>
      <c r="F29" s="19">
        <v>3500</v>
      </c>
      <c r="G29" s="24">
        <v>175.4</v>
      </c>
      <c r="H29" s="24">
        <v>2.54</v>
      </c>
      <c r="I29" s="31"/>
      <c r="J29" s="31"/>
      <c r="K29" s="35"/>
    </row>
    <row r="30" spans="2:11" x14ac:dyDescent="0.35">
      <c r="B30" s="8" t="s">
        <v>240</v>
      </c>
      <c r="C30" s="57" t="s">
        <v>241</v>
      </c>
      <c r="D30" s="54" t="s">
        <v>242</v>
      </c>
      <c r="E30" s="6" t="s">
        <v>243</v>
      </c>
      <c r="F30" s="19">
        <v>42572</v>
      </c>
      <c r="G30" s="24">
        <v>147.81</v>
      </c>
      <c r="H30" s="24">
        <v>2.14</v>
      </c>
      <c r="I30" s="31"/>
      <c r="J30" s="31"/>
      <c r="K30" s="35"/>
    </row>
    <row r="31" spans="2:11" x14ac:dyDescent="0.35">
      <c r="B31" s="8" t="s">
        <v>325</v>
      </c>
      <c r="C31" s="57" t="s">
        <v>326</v>
      </c>
      <c r="D31" s="54" t="s">
        <v>327</v>
      </c>
      <c r="E31" s="6" t="s">
        <v>328</v>
      </c>
      <c r="F31" s="19">
        <v>15000</v>
      </c>
      <c r="G31" s="24">
        <v>141.32</v>
      </c>
      <c r="H31" s="24">
        <v>2.0499999999999998</v>
      </c>
      <c r="I31" s="31"/>
      <c r="J31" s="31"/>
      <c r="K31" s="35"/>
    </row>
    <row r="32" spans="2:11" x14ac:dyDescent="0.35">
      <c r="B32" s="8" t="s">
        <v>2007</v>
      </c>
      <c r="C32" s="57" t="s">
        <v>2008</v>
      </c>
      <c r="D32" s="54" t="s">
        <v>2009</v>
      </c>
      <c r="E32" s="6" t="s">
        <v>150</v>
      </c>
      <c r="F32" s="19">
        <v>37500</v>
      </c>
      <c r="G32" s="24">
        <v>139.54</v>
      </c>
      <c r="H32" s="24">
        <v>2.02</v>
      </c>
      <c r="I32" s="31"/>
      <c r="J32" s="31"/>
      <c r="K32" s="35"/>
    </row>
    <row r="33" spans="2:11" x14ac:dyDescent="0.35">
      <c r="B33" s="8" t="s">
        <v>464</v>
      </c>
      <c r="C33" s="57" t="s">
        <v>465</v>
      </c>
      <c r="D33" s="54" t="s">
        <v>466</v>
      </c>
      <c r="E33" s="6" t="s">
        <v>100</v>
      </c>
      <c r="F33" s="19">
        <v>1166</v>
      </c>
      <c r="G33" s="24">
        <v>54.66</v>
      </c>
      <c r="H33" s="24">
        <v>0.79</v>
      </c>
      <c r="I33" s="31"/>
      <c r="J33" s="31"/>
      <c r="K33" s="35"/>
    </row>
    <row r="34" spans="2:11" x14ac:dyDescent="0.35">
      <c r="B34" s="8" t="s">
        <v>804</v>
      </c>
      <c r="C34" s="57" t="s">
        <v>805</v>
      </c>
      <c r="D34" s="54" t="s">
        <v>806</v>
      </c>
      <c r="E34" s="6" t="s">
        <v>150</v>
      </c>
      <c r="F34" s="19">
        <v>5760</v>
      </c>
      <c r="G34" s="24">
        <v>42.57</v>
      </c>
      <c r="H34" s="24">
        <v>0.62</v>
      </c>
      <c r="I34" s="31"/>
      <c r="J34" s="31"/>
      <c r="K34" s="35"/>
    </row>
    <row r="35" spans="2:11" x14ac:dyDescent="0.35">
      <c r="B35" s="8" t="s">
        <v>1699</v>
      </c>
      <c r="C35" s="57" t="s">
        <v>261</v>
      </c>
      <c r="D35" s="54" t="s">
        <v>1700</v>
      </c>
      <c r="E35" s="6" t="s">
        <v>243</v>
      </c>
      <c r="F35" s="19">
        <v>1750</v>
      </c>
      <c r="G35" s="24">
        <v>20.99</v>
      </c>
      <c r="H35" s="24">
        <v>0.3</v>
      </c>
      <c r="I35" s="31"/>
      <c r="J35" s="31"/>
      <c r="K35" s="35" t="s">
        <v>1701</v>
      </c>
    </row>
    <row r="36" spans="2:11" x14ac:dyDescent="0.35">
      <c r="C36" s="58" t="s">
        <v>171</v>
      </c>
      <c r="D36" s="54"/>
      <c r="E36" s="6"/>
      <c r="F36" s="19"/>
      <c r="G36" s="25">
        <v>6278.66</v>
      </c>
      <c r="H36" s="25">
        <v>90.98</v>
      </c>
      <c r="I36" s="31"/>
      <c r="J36" s="31"/>
      <c r="K36" s="35"/>
    </row>
    <row r="37" spans="2:11" x14ac:dyDescent="0.35">
      <c r="C37" s="57"/>
      <c r="D37" s="54"/>
      <c r="E37" s="6"/>
      <c r="F37" s="19"/>
      <c r="G37" s="24"/>
      <c r="H37" s="24"/>
      <c r="I37" s="31"/>
      <c r="J37" s="31"/>
      <c r="K37" s="35"/>
    </row>
    <row r="38" spans="2:11" x14ac:dyDescent="0.35">
      <c r="C38" s="58" t="s">
        <v>3</v>
      </c>
      <c r="D38" s="54"/>
      <c r="E38" s="6"/>
      <c r="F38" s="19"/>
      <c r="G38" s="24" t="s">
        <v>2</v>
      </c>
      <c r="H38" s="24" t="s">
        <v>2</v>
      </c>
      <c r="I38" s="31"/>
      <c r="J38" s="31"/>
      <c r="K38" s="35"/>
    </row>
    <row r="39" spans="2:11" x14ac:dyDescent="0.35">
      <c r="C39" s="57"/>
      <c r="D39" s="54"/>
      <c r="E39" s="6"/>
      <c r="F39" s="19"/>
      <c r="G39" s="24"/>
      <c r="H39" s="24"/>
      <c r="I39" s="31"/>
      <c r="J39" s="31"/>
      <c r="K39" s="35"/>
    </row>
    <row r="40" spans="2:11" x14ac:dyDescent="0.35">
      <c r="C40" s="58" t="s">
        <v>4</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5</v>
      </c>
      <c r="D42" s="54"/>
      <c r="E42" s="6"/>
      <c r="F42" s="19"/>
      <c r="G42" s="24"/>
      <c r="H42" s="24"/>
      <c r="I42" s="31"/>
      <c r="J42" s="31"/>
      <c r="K42" s="35"/>
    </row>
    <row r="43" spans="2:11" x14ac:dyDescent="0.35">
      <c r="C43" s="57"/>
      <c r="D43" s="54"/>
      <c r="E43" s="6"/>
      <c r="F43" s="19"/>
      <c r="G43" s="24"/>
      <c r="H43" s="24"/>
      <c r="I43" s="31"/>
      <c r="J43" s="31"/>
      <c r="K43" s="35"/>
    </row>
    <row r="44" spans="2:11" x14ac:dyDescent="0.35">
      <c r="C44" s="58" t="s">
        <v>6</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7</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8</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9</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10</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11</v>
      </c>
      <c r="D54" s="54"/>
      <c r="E54" s="6"/>
      <c r="F54" s="19"/>
      <c r="G54" s="24"/>
      <c r="H54" s="24"/>
      <c r="I54" s="31"/>
      <c r="J54" s="31"/>
      <c r="K54" s="35"/>
    </row>
    <row r="55" spans="3:11" x14ac:dyDescent="0.35">
      <c r="C55" s="57"/>
      <c r="D55" s="54"/>
      <c r="E55" s="6"/>
      <c r="F55" s="19"/>
      <c r="G55" s="24"/>
      <c r="H55" s="24"/>
      <c r="I55" s="31"/>
      <c r="J55" s="31"/>
      <c r="K55" s="35"/>
    </row>
    <row r="56" spans="3:11" x14ac:dyDescent="0.35">
      <c r="C56" s="58" t="s">
        <v>13</v>
      </c>
      <c r="D56" s="54"/>
      <c r="E56" s="6"/>
      <c r="F56" s="19"/>
      <c r="G56" s="24" t="s">
        <v>2</v>
      </c>
      <c r="H56" s="24" t="s">
        <v>2</v>
      </c>
      <c r="I56" s="31"/>
      <c r="J56" s="31"/>
      <c r="K56" s="35"/>
    </row>
    <row r="57" spans="3:11" x14ac:dyDescent="0.35">
      <c r="C57" s="57"/>
      <c r="D57" s="54"/>
      <c r="E57" s="6"/>
      <c r="F57" s="19"/>
      <c r="G57" s="24"/>
      <c r="H57" s="24"/>
      <c r="I57" s="31"/>
      <c r="J57" s="31"/>
      <c r="K57" s="35"/>
    </row>
    <row r="58" spans="3:11" x14ac:dyDescent="0.35">
      <c r="C58" s="58" t="s">
        <v>14</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15</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16</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17</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A66" s="10"/>
      <c r="B66" s="28"/>
      <c r="C66" s="58" t="s">
        <v>18</v>
      </c>
      <c r="D66" s="54"/>
      <c r="E66" s="6"/>
      <c r="F66" s="19"/>
      <c r="G66" s="24"/>
      <c r="H66" s="24"/>
      <c r="I66" s="31"/>
      <c r="J66" s="31"/>
      <c r="K66" s="35"/>
    </row>
    <row r="67" spans="1:11" x14ac:dyDescent="0.35">
      <c r="A67" s="28"/>
      <c r="B67" s="28"/>
      <c r="C67" s="58" t="s">
        <v>19</v>
      </c>
      <c r="D67" s="54"/>
      <c r="E67" s="6"/>
      <c r="F67" s="19"/>
      <c r="G67" s="24" t="s">
        <v>2</v>
      </c>
      <c r="H67" s="24" t="s">
        <v>2</v>
      </c>
      <c r="I67" s="31"/>
      <c r="J67" s="31"/>
      <c r="K67" s="35"/>
    </row>
    <row r="68" spans="1:11" x14ac:dyDescent="0.35">
      <c r="A68" s="28"/>
      <c r="B68" s="28"/>
      <c r="C68" s="58"/>
      <c r="D68" s="54"/>
      <c r="E68" s="6"/>
      <c r="F68" s="19"/>
      <c r="G68" s="24"/>
      <c r="H68" s="24"/>
      <c r="I68" s="31"/>
      <c r="J68" s="31"/>
      <c r="K68" s="35"/>
    </row>
    <row r="69" spans="1:11" x14ac:dyDescent="0.35">
      <c r="A69" s="28"/>
      <c r="B69" s="28"/>
      <c r="C69" s="58" t="s">
        <v>20</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21</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22</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23</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C77" s="59" t="s">
        <v>24</v>
      </c>
      <c r="D77" s="54"/>
      <c r="E77" s="6"/>
      <c r="F77" s="19"/>
      <c r="G77" s="24"/>
      <c r="H77" s="24"/>
      <c r="I77" s="31"/>
      <c r="J77" s="31"/>
      <c r="K77" s="35"/>
    </row>
    <row r="78" spans="1:11" x14ac:dyDescent="0.35">
      <c r="B78" s="8" t="s">
        <v>186</v>
      </c>
      <c r="C78" s="57" t="s">
        <v>187</v>
      </c>
      <c r="D78" s="54"/>
      <c r="E78" s="6"/>
      <c r="F78" s="19"/>
      <c r="G78" s="24">
        <v>628.84</v>
      </c>
      <c r="H78" s="24">
        <v>9.11</v>
      </c>
      <c r="I78" s="31"/>
      <c r="J78" s="31"/>
      <c r="K78" s="35"/>
    </row>
    <row r="79" spans="1:11" x14ac:dyDescent="0.35">
      <c r="C79" s="58" t="s">
        <v>171</v>
      </c>
      <c r="D79" s="54"/>
      <c r="E79" s="6"/>
      <c r="F79" s="19"/>
      <c r="G79" s="25">
        <v>628.84</v>
      </c>
      <c r="H79" s="25">
        <v>9.11</v>
      </c>
      <c r="I79" s="31"/>
      <c r="J79" s="31"/>
      <c r="K79" s="35"/>
    </row>
    <row r="80" spans="1:11" x14ac:dyDescent="0.35">
      <c r="C80" s="57"/>
      <c r="D80" s="54"/>
      <c r="E80" s="6"/>
      <c r="F80" s="19"/>
      <c r="G80" s="24"/>
      <c r="H80" s="24"/>
      <c r="I80" s="31"/>
      <c r="J80" s="31"/>
      <c r="K80" s="35"/>
    </row>
    <row r="81" spans="1:54" x14ac:dyDescent="0.35">
      <c r="A81" s="10"/>
      <c r="B81" s="28"/>
      <c r="C81" s="58" t="s">
        <v>25</v>
      </c>
      <c r="D81" s="54"/>
      <c r="E81" s="6"/>
      <c r="F81" s="19"/>
      <c r="G81" s="24"/>
      <c r="H81" s="24"/>
      <c r="I81" s="31"/>
      <c r="J81" s="31"/>
      <c r="K81" s="35"/>
    </row>
    <row r="82" spans="1:54" s="2" customFormat="1" ht="13.5" x14ac:dyDescent="0.35">
      <c r="A82" s="28"/>
      <c r="B82" s="28"/>
      <c r="C82" s="57" t="s">
        <v>4922</v>
      </c>
      <c r="D82" s="54"/>
      <c r="E82" s="6"/>
      <c r="F82" s="19"/>
      <c r="G82" s="24" t="s">
        <v>2</v>
      </c>
      <c r="H82" s="24" t="s">
        <v>2</v>
      </c>
      <c r="I82" s="31"/>
      <c r="J82" s="31"/>
      <c r="K82" s="35"/>
      <c r="L82" s="3"/>
      <c r="AI82" s="3"/>
      <c r="AV82" s="3"/>
      <c r="AX82" s="3"/>
      <c r="BB82" s="3"/>
    </row>
    <row r="83" spans="1:54" x14ac:dyDescent="0.35">
      <c r="B83" s="8"/>
      <c r="C83" s="57" t="s">
        <v>188</v>
      </c>
      <c r="D83" s="54"/>
      <c r="E83" s="6"/>
      <c r="F83" s="19"/>
      <c r="G83" s="24">
        <v>-7.34</v>
      </c>
      <c r="H83" s="24">
        <v>-0.09</v>
      </c>
      <c r="I83" s="31"/>
      <c r="J83" s="31"/>
      <c r="K83" s="35"/>
    </row>
    <row r="84" spans="1:54" x14ac:dyDescent="0.35">
      <c r="C84" s="58" t="s">
        <v>171</v>
      </c>
      <c r="D84" s="54"/>
      <c r="E84" s="6"/>
      <c r="F84" s="19"/>
      <c r="G84" s="25">
        <v>-7.34</v>
      </c>
      <c r="H84" s="25">
        <v>-0.09</v>
      </c>
      <c r="I84" s="31"/>
      <c r="J84" s="31"/>
      <c r="K84" s="35"/>
    </row>
    <row r="85" spans="1:54" x14ac:dyDescent="0.35">
      <c r="C85" s="57"/>
      <c r="D85" s="54"/>
      <c r="E85" s="6"/>
      <c r="F85" s="19"/>
      <c r="G85" s="24"/>
      <c r="H85" s="24"/>
      <c r="I85" s="31"/>
      <c r="J85" s="31"/>
      <c r="K85" s="35"/>
    </row>
    <row r="86" spans="1:54" x14ac:dyDescent="0.35">
      <c r="C86" s="60" t="s">
        <v>189</v>
      </c>
      <c r="D86" s="55"/>
      <c r="E86" s="5"/>
      <c r="F86" s="20"/>
      <c r="G86" s="26">
        <v>6900.16</v>
      </c>
      <c r="H86" s="26">
        <v>100</v>
      </c>
      <c r="I86" s="32"/>
      <c r="J86" s="32"/>
      <c r="K86" s="36"/>
    </row>
    <row r="89" spans="1:54" x14ac:dyDescent="0.35">
      <c r="C89" s="1" t="s">
        <v>190</v>
      </c>
    </row>
    <row r="90" spans="1:54" x14ac:dyDescent="0.35">
      <c r="C90" s="37" t="s">
        <v>191</v>
      </c>
      <c r="D90" s="37"/>
      <c r="E90" s="37"/>
      <c r="F90" s="37"/>
      <c r="G90" s="37"/>
      <c r="H90" s="37"/>
      <c r="I90" s="37"/>
      <c r="J90" s="37"/>
      <c r="K90" s="37"/>
    </row>
    <row r="91" spans="1:54" x14ac:dyDescent="0.35">
      <c r="C91" s="2" t="s">
        <v>192</v>
      </c>
    </row>
    <row r="92" spans="1:54" x14ac:dyDescent="0.35">
      <c r="C92" s="2" t="s">
        <v>193</v>
      </c>
    </row>
    <row r="93" spans="1:54" ht="30" customHeight="1" x14ac:dyDescent="0.35">
      <c r="C93" s="81" t="s">
        <v>194</v>
      </c>
      <c r="D93" s="82"/>
      <c r="E93" s="82"/>
      <c r="F93" s="82"/>
      <c r="G93" s="82"/>
      <c r="H93" s="82"/>
      <c r="I93" s="82"/>
      <c r="J93" s="82"/>
      <c r="K93" s="82"/>
    </row>
    <row r="94" spans="1:54" x14ac:dyDescent="0.35">
      <c r="C94" s="2" t="s">
        <v>195</v>
      </c>
    </row>
    <row r="96" spans="1:54" x14ac:dyDescent="0.35">
      <c r="C96" s="78" t="s">
        <v>5006</v>
      </c>
      <c r="E96" s="78" t="s">
        <v>5007</v>
      </c>
      <c r="F96" s="79"/>
    </row>
    <row r="97" spans="5:5" x14ac:dyDescent="0.35">
      <c r="E97" s="2" t="s">
        <v>5010</v>
      </c>
    </row>
  </sheetData>
  <mergeCells count="1">
    <mergeCell ref="C93:K93"/>
  </mergeCells>
  <hyperlinks>
    <hyperlink ref="J2" location="'Index'!A1" display="'Index'!A1" xr:uid="{E62F1ABA-6B0E-42DB-9BCA-0534541AA2BE}"/>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6F631-4047-40ED-93B4-A99557FEFBA2}">
  <sheetPr codeName="Sheet1"/>
  <dimension ref="A1:IV72"/>
  <sheetViews>
    <sheetView showGridLines="0" zoomScale="90" zoomScaleNormal="90" workbookViewId="0">
      <pane ySplit="6" topLeftCell="A6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2763</v>
      </c>
      <c r="J2" s="38" t="s">
        <v>4662</v>
      </c>
    </row>
    <row r="3" spans="1:54" ht="16" x14ac:dyDescent="0.4">
      <c r="C3" s="1" t="s">
        <v>28</v>
      </c>
      <c r="D3" s="21" t="s">
        <v>2782</v>
      </c>
      <c r="F3" s="71" t="s">
        <v>4951</v>
      </c>
      <c r="G3" s="13" t="s">
        <v>4591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696</v>
      </c>
      <c r="C24" s="57" t="s">
        <v>697</v>
      </c>
      <c r="D24" s="54" t="s">
        <v>698</v>
      </c>
      <c r="E24" s="6" t="s">
        <v>185</v>
      </c>
      <c r="F24" s="19">
        <v>301825800</v>
      </c>
      <c r="G24" s="24">
        <v>303816.64</v>
      </c>
      <c r="H24" s="24">
        <v>97.92</v>
      </c>
      <c r="I24" s="31">
        <v>6.8065204000000001</v>
      </c>
      <c r="J24" s="31"/>
      <c r="K24" s="35"/>
    </row>
    <row r="25" spans="1:11" x14ac:dyDescent="0.35">
      <c r="C25" s="58" t="s">
        <v>171</v>
      </c>
      <c r="D25" s="54"/>
      <c r="E25" s="6"/>
      <c r="F25" s="19"/>
      <c r="G25" s="25">
        <v>303816.64</v>
      </c>
      <c r="H25" s="25">
        <v>97.92</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C29" s="58" t="s">
        <v>11</v>
      </c>
      <c r="D29" s="54"/>
      <c r="E29" s="6"/>
      <c r="F29" s="19"/>
      <c r="G29" s="24"/>
      <c r="H29" s="24"/>
      <c r="I29" s="31"/>
      <c r="J29" s="31"/>
      <c r="K29" s="35"/>
    </row>
    <row r="30" spans="1:11" x14ac:dyDescent="0.35">
      <c r="C30" s="57"/>
      <c r="D30" s="54"/>
      <c r="E30" s="6"/>
      <c r="F30" s="19"/>
      <c r="G30" s="24"/>
      <c r="H30" s="24"/>
      <c r="I30" s="31"/>
      <c r="J30" s="31"/>
      <c r="K30" s="35"/>
    </row>
    <row r="31" spans="1:11" x14ac:dyDescent="0.35">
      <c r="C31" s="58" t="s">
        <v>13</v>
      </c>
      <c r="D31" s="54"/>
      <c r="E31" s="6"/>
      <c r="F31" s="19"/>
      <c r="G31" s="24" t="s">
        <v>2</v>
      </c>
      <c r="H31" s="24" t="s">
        <v>2</v>
      </c>
      <c r="I31" s="31"/>
      <c r="J31" s="31"/>
      <c r="K31" s="35"/>
    </row>
    <row r="32" spans="1: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11.43</v>
      </c>
      <c r="H53" s="24" t="s">
        <v>4923</v>
      </c>
      <c r="I53" s="31"/>
      <c r="J53" s="31"/>
      <c r="K53" s="35"/>
    </row>
    <row r="54" spans="1:54" x14ac:dyDescent="0.35">
      <c r="C54" s="58" t="s">
        <v>171</v>
      </c>
      <c r="D54" s="54"/>
      <c r="E54" s="6"/>
      <c r="F54" s="19"/>
      <c r="G54" s="25">
        <v>11.43</v>
      </c>
      <c r="H54" s="25" t="s">
        <v>4923</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4922</v>
      </c>
      <c r="D57" s="54"/>
      <c r="E57" s="6"/>
      <c r="F57" s="19"/>
      <c r="G57" s="24" t="s">
        <v>2</v>
      </c>
      <c r="H57" s="24" t="s">
        <v>2</v>
      </c>
      <c r="I57" s="31"/>
      <c r="J57" s="31"/>
      <c r="K57" s="35"/>
      <c r="L57" s="3"/>
      <c r="AI57" s="3"/>
      <c r="AV57" s="3"/>
      <c r="AX57" s="3"/>
      <c r="BB57" s="3"/>
    </row>
    <row r="58" spans="1:54" x14ac:dyDescent="0.35">
      <c r="B58" s="8"/>
      <c r="C58" s="57" t="s">
        <v>188</v>
      </c>
      <c r="D58" s="54"/>
      <c r="E58" s="6"/>
      <c r="F58" s="19"/>
      <c r="G58" s="24">
        <v>6457.75</v>
      </c>
      <c r="H58" s="24">
        <v>2.08</v>
      </c>
      <c r="I58" s="31"/>
      <c r="J58" s="31"/>
      <c r="K58" s="35"/>
    </row>
    <row r="59" spans="1:54" x14ac:dyDescent="0.35">
      <c r="C59" s="58" t="s">
        <v>171</v>
      </c>
      <c r="D59" s="54"/>
      <c r="E59" s="6"/>
      <c r="F59" s="19"/>
      <c r="G59" s="25">
        <v>6457.75</v>
      </c>
      <c r="H59" s="25">
        <v>2.08</v>
      </c>
      <c r="I59" s="31"/>
      <c r="J59" s="31"/>
      <c r="K59" s="35"/>
    </row>
    <row r="60" spans="1:54" x14ac:dyDescent="0.35">
      <c r="C60" s="57"/>
      <c r="D60" s="54"/>
      <c r="E60" s="6"/>
      <c r="F60" s="19"/>
      <c r="G60" s="24"/>
      <c r="H60" s="24"/>
      <c r="I60" s="31"/>
      <c r="J60" s="31"/>
      <c r="K60" s="35"/>
    </row>
    <row r="61" spans="1:54" x14ac:dyDescent="0.35">
      <c r="C61" s="60" t="s">
        <v>189</v>
      </c>
      <c r="D61" s="55"/>
      <c r="E61" s="5"/>
      <c r="F61" s="20"/>
      <c r="G61" s="26">
        <v>310285.82</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1" t="s">
        <v>194</v>
      </c>
      <c r="D68" s="82"/>
      <c r="E68" s="82"/>
      <c r="F68" s="82"/>
      <c r="G68" s="82"/>
      <c r="H68" s="82"/>
      <c r="I68" s="82"/>
      <c r="J68" s="82"/>
      <c r="K68" s="82"/>
    </row>
    <row r="69" spans="3:11" x14ac:dyDescent="0.35">
      <c r="C69" s="2" t="s">
        <v>195</v>
      </c>
    </row>
    <row r="71" spans="3:11" x14ac:dyDescent="0.35">
      <c r="C71" s="78" t="s">
        <v>5006</v>
      </c>
      <c r="E71" s="78" t="s">
        <v>5007</v>
      </c>
      <c r="F71" s="79"/>
    </row>
    <row r="72" spans="3:11" x14ac:dyDescent="0.35">
      <c r="E72" s="2" t="s">
        <v>5027</v>
      </c>
    </row>
  </sheetData>
  <mergeCells count="1">
    <mergeCell ref="C68:K68"/>
  </mergeCells>
  <hyperlinks>
    <hyperlink ref="J2" location="'Index'!A1" display="'Index'!A1" xr:uid="{9F693520-6795-4B25-8AF2-B99B612CA68E}"/>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7CD5-F58E-4078-A80D-CA3E0455BAA7}">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470</v>
      </c>
      <c r="J2" s="38" t="s">
        <v>4662</v>
      </c>
    </row>
    <row r="3" spans="1:54" ht="16" x14ac:dyDescent="0.4">
      <c r="C3" s="1" t="s">
        <v>28</v>
      </c>
      <c r="D3" s="21" t="s">
        <v>471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68</v>
      </c>
      <c r="C10" s="57" t="s">
        <v>69</v>
      </c>
      <c r="D10" s="54" t="s">
        <v>70</v>
      </c>
      <c r="E10" s="6" t="s">
        <v>71</v>
      </c>
      <c r="F10" s="19">
        <v>290000</v>
      </c>
      <c r="G10" s="24">
        <v>35700.89</v>
      </c>
      <c r="H10" s="24">
        <v>5.66</v>
      </c>
      <c r="I10" s="31"/>
      <c r="J10" s="31"/>
      <c r="K10" s="35"/>
    </row>
    <row r="11" spans="1:54" x14ac:dyDescent="0.35">
      <c r="B11" s="8" t="s">
        <v>93</v>
      </c>
      <c r="C11" s="57" t="s">
        <v>94</v>
      </c>
      <c r="D11" s="54" t="s">
        <v>95</v>
      </c>
      <c r="E11" s="6" t="s">
        <v>96</v>
      </c>
      <c r="F11" s="19">
        <v>1400000</v>
      </c>
      <c r="G11" s="24">
        <v>34563.199999999997</v>
      </c>
      <c r="H11" s="24">
        <v>5.48</v>
      </c>
      <c r="I11" s="31"/>
      <c r="J11" s="31"/>
      <c r="K11" s="35"/>
    </row>
    <row r="12" spans="1:54" x14ac:dyDescent="0.35">
      <c r="B12" s="8" t="s">
        <v>47</v>
      </c>
      <c r="C12" s="57" t="s">
        <v>48</v>
      </c>
      <c r="D12" s="54" t="s">
        <v>49</v>
      </c>
      <c r="E12" s="6" t="s">
        <v>50</v>
      </c>
      <c r="F12" s="19">
        <v>1640000</v>
      </c>
      <c r="G12" s="24">
        <v>30828.720000000001</v>
      </c>
      <c r="H12" s="24">
        <v>4.8899999999999997</v>
      </c>
      <c r="I12" s="31"/>
      <c r="J12" s="31"/>
      <c r="K12" s="35"/>
    </row>
    <row r="13" spans="1:54" x14ac:dyDescent="0.35">
      <c r="B13" s="8" t="s">
        <v>472</v>
      </c>
      <c r="C13" s="57" t="s">
        <v>473</v>
      </c>
      <c r="D13" s="54" t="s">
        <v>474</v>
      </c>
      <c r="E13" s="6" t="s">
        <v>160</v>
      </c>
      <c r="F13" s="19">
        <v>210000</v>
      </c>
      <c r="G13" s="24">
        <v>30451.26</v>
      </c>
      <c r="H13" s="24">
        <v>4.83</v>
      </c>
      <c r="I13" s="31"/>
      <c r="J13" s="31"/>
      <c r="K13" s="35"/>
    </row>
    <row r="14" spans="1:54" x14ac:dyDescent="0.35">
      <c r="B14" s="8" t="s">
        <v>247</v>
      </c>
      <c r="C14" s="57" t="s">
        <v>248</v>
      </c>
      <c r="D14" s="54" t="s">
        <v>249</v>
      </c>
      <c r="E14" s="6" t="s">
        <v>250</v>
      </c>
      <c r="F14" s="19">
        <v>1400000</v>
      </c>
      <c r="G14" s="24">
        <v>30044</v>
      </c>
      <c r="H14" s="24">
        <v>4.76</v>
      </c>
      <c r="I14" s="31"/>
      <c r="J14" s="31"/>
      <c r="K14" s="35"/>
    </row>
    <row r="15" spans="1:54" x14ac:dyDescent="0.35">
      <c r="B15" s="8" t="s">
        <v>475</v>
      </c>
      <c r="C15" s="57" t="s">
        <v>476</v>
      </c>
      <c r="D15" s="54" t="s">
        <v>477</v>
      </c>
      <c r="E15" s="6" t="s">
        <v>111</v>
      </c>
      <c r="F15" s="19">
        <v>3000000</v>
      </c>
      <c r="G15" s="24">
        <v>28416</v>
      </c>
      <c r="H15" s="24">
        <v>4.5</v>
      </c>
      <c r="I15" s="31"/>
      <c r="J15" s="31"/>
      <c r="K15" s="35"/>
    </row>
    <row r="16" spans="1:54" x14ac:dyDescent="0.35">
      <c r="B16" s="8" t="s">
        <v>157</v>
      </c>
      <c r="C16" s="57" t="s">
        <v>158</v>
      </c>
      <c r="D16" s="54" t="s">
        <v>159</v>
      </c>
      <c r="E16" s="6" t="s">
        <v>160</v>
      </c>
      <c r="F16" s="19">
        <v>980000</v>
      </c>
      <c r="G16" s="24">
        <v>27651.19</v>
      </c>
      <c r="H16" s="24">
        <v>4.38</v>
      </c>
      <c r="I16" s="31"/>
      <c r="J16" s="31"/>
      <c r="K16" s="35"/>
    </row>
    <row r="17" spans="2:11" x14ac:dyDescent="0.35">
      <c r="B17" s="8" t="s">
        <v>97</v>
      </c>
      <c r="C17" s="57" t="s">
        <v>98</v>
      </c>
      <c r="D17" s="54" t="s">
        <v>99</v>
      </c>
      <c r="E17" s="6" t="s">
        <v>100</v>
      </c>
      <c r="F17" s="19">
        <v>470000</v>
      </c>
      <c r="G17" s="24">
        <v>26215.19</v>
      </c>
      <c r="H17" s="24">
        <v>4.16</v>
      </c>
      <c r="I17" s="31"/>
      <c r="J17" s="31"/>
      <c r="K17" s="35"/>
    </row>
    <row r="18" spans="2:11" x14ac:dyDescent="0.35">
      <c r="B18" s="8" t="s">
        <v>207</v>
      </c>
      <c r="C18" s="57" t="s">
        <v>208</v>
      </c>
      <c r="D18" s="54" t="s">
        <v>209</v>
      </c>
      <c r="E18" s="6" t="s">
        <v>100</v>
      </c>
      <c r="F18" s="19">
        <v>100000</v>
      </c>
      <c r="G18" s="24">
        <v>26173.3</v>
      </c>
      <c r="H18" s="24">
        <v>4.1500000000000004</v>
      </c>
      <c r="I18" s="31"/>
      <c r="J18" s="31"/>
      <c r="K18" s="35"/>
    </row>
    <row r="19" spans="2:11" x14ac:dyDescent="0.35">
      <c r="B19" s="8" t="s">
        <v>446</v>
      </c>
      <c r="C19" s="57" t="s">
        <v>447</v>
      </c>
      <c r="D19" s="54" t="s">
        <v>448</v>
      </c>
      <c r="E19" s="6" t="s">
        <v>100</v>
      </c>
      <c r="F19" s="19">
        <v>1500000</v>
      </c>
      <c r="G19" s="24">
        <v>26159.25</v>
      </c>
      <c r="H19" s="24">
        <v>4.1500000000000004</v>
      </c>
      <c r="I19" s="31"/>
      <c r="J19" s="31"/>
      <c r="K19" s="35"/>
    </row>
    <row r="20" spans="2:11" x14ac:dyDescent="0.35">
      <c r="B20" s="8" t="s">
        <v>478</v>
      </c>
      <c r="C20" s="57" t="s">
        <v>479</v>
      </c>
      <c r="D20" s="54" t="s">
        <v>480</v>
      </c>
      <c r="E20" s="6" t="s">
        <v>481</v>
      </c>
      <c r="F20" s="19">
        <v>4144773</v>
      </c>
      <c r="G20" s="24">
        <v>25768.05</v>
      </c>
      <c r="H20" s="24">
        <v>4.08</v>
      </c>
      <c r="I20" s="31"/>
      <c r="J20" s="31"/>
      <c r="K20" s="35"/>
    </row>
    <row r="21" spans="2:11" x14ac:dyDescent="0.35">
      <c r="B21" s="8" t="s">
        <v>482</v>
      </c>
      <c r="C21" s="57" t="s">
        <v>483</v>
      </c>
      <c r="D21" s="54" t="s">
        <v>484</v>
      </c>
      <c r="E21" s="6" t="s">
        <v>312</v>
      </c>
      <c r="F21" s="19">
        <v>3100000</v>
      </c>
      <c r="G21" s="24">
        <v>25703.65</v>
      </c>
      <c r="H21" s="24">
        <v>4.07</v>
      </c>
      <c r="I21" s="31"/>
      <c r="J21" s="31"/>
      <c r="K21" s="35"/>
    </row>
    <row r="22" spans="2:11" x14ac:dyDescent="0.35">
      <c r="B22" s="8" t="s">
        <v>485</v>
      </c>
      <c r="C22" s="57" t="s">
        <v>486</v>
      </c>
      <c r="D22" s="54" t="s">
        <v>487</v>
      </c>
      <c r="E22" s="6" t="s">
        <v>111</v>
      </c>
      <c r="F22" s="19">
        <v>3073000</v>
      </c>
      <c r="G22" s="24">
        <v>25221.65</v>
      </c>
      <c r="H22" s="24">
        <v>4</v>
      </c>
      <c r="I22" s="31"/>
      <c r="J22" s="31"/>
      <c r="K22" s="35"/>
    </row>
    <row r="23" spans="2:11" x14ac:dyDescent="0.35">
      <c r="B23" s="8" t="s">
        <v>303</v>
      </c>
      <c r="C23" s="57" t="s">
        <v>304</v>
      </c>
      <c r="D23" s="54" t="s">
        <v>305</v>
      </c>
      <c r="E23" s="6" t="s">
        <v>290</v>
      </c>
      <c r="F23" s="19">
        <v>50000</v>
      </c>
      <c r="G23" s="24">
        <v>20236.13</v>
      </c>
      <c r="H23" s="24">
        <v>3.21</v>
      </c>
      <c r="I23" s="31"/>
      <c r="J23" s="31"/>
      <c r="K23" s="35"/>
    </row>
    <row r="24" spans="2:11" x14ac:dyDescent="0.35">
      <c r="B24" s="8" t="s">
        <v>424</v>
      </c>
      <c r="C24" s="57" t="s">
        <v>425</v>
      </c>
      <c r="D24" s="54" t="s">
        <v>426</v>
      </c>
      <c r="E24" s="6" t="s">
        <v>127</v>
      </c>
      <c r="F24" s="19">
        <v>1000000</v>
      </c>
      <c r="G24" s="24">
        <v>19274.5</v>
      </c>
      <c r="H24" s="24">
        <v>3.05</v>
      </c>
      <c r="I24" s="31"/>
      <c r="J24" s="31"/>
      <c r="K24" s="35"/>
    </row>
    <row r="25" spans="2:11" x14ac:dyDescent="0.35">
      <c r="B25" s="8" t="s">
        <v>140</v>
      </c>
      <c r="C25" s="57" t="s">
        <v>141</v>
      </c>
      <c r="D25" s="54" t="s">
        <v>142</v>
      </c>
      <c r="E25" s="6" t="s">
        <v>143</v>
      </c>
      <c r="F25" s="19">
        <v>3500000</v>
      </c>
      <c r="G25" s="24">
        <v>17650.5</v>
      </c>
      <c r="H25" s="24">
        <v>2.8</v>
      </c>
      <c r="I25" s="31"/>
      <c r="J25" s="31"/>
      <c r="K25" s="35"/>
    </row>
    <row r="26" spans="2:11" x14ac:dyDescent="0.35">
      <c r="B26" s="8" t="s">
        <v>488</v>
      </c>
      <c r="C26" s="57" t="s">
        <v>489</v>
      </c>
      <c r="D26" s="54" t="s">
        <v>490</v>
      </c>
      <c r="E26" s="6" t="s">
        <v>491</v>
      </c>
      <c r="F26" s="19">
        <v>1680672</v>
      </c>
      <c r="G26" s="24">
        <v>15817.64</v>
      </c>
      <c r="H26" s="24">
        <v>2.5099999999999998</v>
      </c>
      <c r="I26" s="31"/>
      <c r="J26" s="31"/>
      <c r="K26" s="35"/>
    </row>
    <row r="27" spans="2:11" x14ac:dyDescent="0.35">
      <c r="B27" s="8" t="s">
        <v>266</v>
      </c>
      <c r="C27" s="57" t="s">
        <v>267</v>
      </c>
      <c r="D27" s="54" t="s">
        <v>268</v>
      </c>
      <c r="E27" s="6" t="s">
        <v>143</v>
      </c>
      <c r="F27" s="19">
        <v>130000</v>
      </c>
      <c r="G27" s="24">
        <v>14344.2</v>
      </c>
      <c r="H27" s="24">
        <v>2.27</v>
      </c>
      <c r="I27" s="31"/>
      <c r="J27" s="31"/>
      <c r="K27" s="35"/>
    </row>
    <row r="28" spans="2:11" x14ac:dyDescent="0.35">
      <c r="B28" s="8" t="s">
        <v>492</v>
      </c>
      <c r="C28" s="57" t="s">
        <v>493</v>
      </c>
      <c r="D28" s="54" t="s">
        <v>494</v>
      </c>
      <c r="E28" s="6" t="s">
        <v>71</v>
      </c>
      <c r="F28" s="19">
        <v>816326</v>
      </c>
      <c r="G28" s="24">
        <v>13694.28</v>
      </c>
      <c r="H28" s="24">
        <v>2.17</v>
      </c>
      <c r="I28" s="31"/>
      <c r="J28" s="31"/>
      <c r="K28" s="35"/>
    </row>
    <row r="29" spans="2:11" x14ac:dyDescent="0.35">
      <c r="B29" s="8" t="s">
        <v>495</v>
      </c>
      <c r="C29" s="57" t="s">
        <v>496</v>
      </c>
      <c r="D29" s="54" t="s">
        <v>497</v>
      </c>
      <c r="E29" s="6" t="s">
        <v>143</v>
      </c>
      <c r="F29" s="19">
        <v>1100000</v>
      </c>
      <c r="G29" s="24">
        <v>13464.55</v>
      </c>
      <c r="H29" s="24">
        <v>2.13</v>
      </c>
      <c r="I29" s="31"/>
      <c r="J29" s="31"/>
      <c r="K29" s="35"/>
    </row>
    <row r="30" spans="2:11" x14ac:dyDescent="0.35">
      <c r="B30" s="8" t="s">
        <v>390</v>
      </c>
      <c r="C30" s="57" t="s">
        <v>391</v>
      </c>
      <c r="D30" s="54" t="s">
        <v>392</v>
      </c>
      <c r="E30" s="6" t="s">
        <v>127</v>
      </c>
      <c r="F30" s="19">
        <v>354721</v>
      </c>
      <c r="G30" s="24">
        <v>13055.86</v>
      </c>
      <c r="H30" s="24">
        <v>2.0699999999999998</v>
      </c>
      <c r="I30" s="31"/>
      <c r="J30" s="31"/>
      <c r="K30" s="35"/>
    </row>
    <row r="31" spans="2:11" x14ac:dyDescent="0.35">
      <c r="B31" s="8" t="s">
        <v>498</v>
      </c>
      <c r="C31" s="57" t="s">
        <v>499</v>
      </c>
      <c r="D31" s="54" t="s">
        <v>500</v>
      </c>
      <c r="E31" s="6" t="s">
        <v>143</v>
      </c>
      <c r="F31" s="19">
        <v>9000000</v>
      </c>
      <c r="G31" s="24">
        <v>12713.4</v>
      </c>
      <c r="H31" s="24">
        <v>2.02</v>
      </c>
      <c r="I31" s="31"/>
      <c r="J31" s="31"/>
      <c r="K31" s="35"/>
    </row>
    <row r="32" spans="2:11" x14ac:dyDescent="0.35">
      <c r="B32" s="8" t="s">
        <v>501</v>
      </c>
      <c r="C32" s="57" t="s">
        <v>502</v>
      </c>
      <c r="D32" s="54" t="s">
        <v>503</v>
      </c>
      <c r="E32" s="6" t="s">
        <v>127</v>
      </c>
      <c r="F32" s="19">
        <v>250000</v>
      </c>
      <c r="G32" s="24">
        <v>12528.75</v>
      </c>
      <c r="H32" s="24">
        <v>1.99</v>
      </c>
      <c r="I32" s="31"/>
      <c r="J32" s="31"/>
      <c r="K32" s="35"/>
    </row>
    <row r="33" spans="2:11" x14ac:dyDescent="0.35">
      <c r="B33" s="8" t="s">
        <v>387</v>
      </c>
      <c r="C33" s="57" t="s">
        <v>388</v>
      </c>
      <c r="D33" s="54" t="s">
        <v>389</v>
      </c>
      <c r="E33" s="6" t="s">
        <v>100</v>
      </c>
      <c r="F33" s="19">
        <v>600000</v>
      </c>
      <c r="G33" s="24">
        <v>12482.7</v>
      </c>
      <c r="H33" s="24">
        <v>1.98</v>
      </c>
      <c r="I33" s="31"/>
      <c r="J33" s="31"/>
      <c r="K33" s="35"/>
    </row>
    <row r="34" spans="2:11" x14ac:dyDescent="0.35">
      <c r="B34" s="8" t="s">
        <v>504</v>
      </c>
      <c r="C34" s="57" t="s">
        <v>505</v>
      </c>
      <c r="D34" s="54" t="s">
        <v>506</v>
      </c>
      <c r="E34" s="6" t="s">
        <v>43</v>
      </c>
      <c r="F34" s="19">
        <v>4021979</v>
      </c>
      <c r="G34" s="24">
        <v>12311.28</v>
      </c>
      <c r="H34" s="24">
        <v>1.95</v>
      </c>
      <c r="I34" s="31"/>
      <c r="J34" s="31"/>
      <c r="K34" s="35"/>
    </row>
    <row r="35" spans="2:11" x14ac:dyDescent="0.35">
      <c r="B35" s="8" t="s">
        <v>507</v>
      </c>
      <c r="C35" s="57" t="s">
        <v>508</v>
      </c>
      <c r="D35" s="54" t="s">
        <v>509</v>
      </c>
      <c r="E35" s="6" t="s">
        <v>290</v>
      </c>
      <c r="F35" s="19">
        <v>428223</v>
      </c>
      <c r="G35" s="24">
        <v>10412.879999999999</v>
      </c>
      <c r="H35" s="24">
        <v>1.65</v>
      </c>
      <c r="I35" s="31"/>
      <c r="J35" s="31"/>
      <c r="K35" s="35"/>
    </row>
    <row r="36" spans="2:11" x14ac:dyDescent="0.35">
      <c r="B36" s="8" t="s">
        <v>510</v>
      </c>
      <c r="C36" s="57" t="s">
        <v>511</v>
      </c>
      <c r="D36" s="54" t="s">
        <v>512</v>
      </c>
      <c r="E36" s="6" t="s">
        <v>328</v>
      </c>
      <c r="F36" s="19">
        <v>200219</v>
      </c>
      <c r="G36" s="24">
        <v>10270.530000000001</v>
      </c>
      <c r="H36" s="24">
        <v>1.63</v>
      </c>
      <c r="I36" s="31"/>
      <c r="J36" s="31"/>
      <c r="K36" s="35"/>
    </row>
    <row r="37" spans="2:11" x14ac:dyDescent="0.35">
      <c r="B37" s="8" t="s">
        <v>164</v>
      </c>
      <c r="C37" s="57" t="s">
        <v>165</v>
      </c>
      <c r="D37" s="54" t="s">
        <v>166</v>
      </c>
      <c r="E37" s="6" t="s">
        <v>150</v>
      </c>
      <c r="F37" s="19">
        <v>664048</v>
      </c>
      <c r="G37" s="24">
        <v>7568.82</v>
      </c>
      <c r="H37" s="24">
        <v>1.2</v>
      </c>
      <c r="I37" s="31"/>
      <c r="J37" s="31"/>
      <c r="K37" s="35"/>
    </row>
    <row r="38" spans="2:11" x14ac:dyDescent="0.35">
      <c r="B38" s="8" t="s">
        <v>513</v>
      </c>
      <c r="C38" s="57" t="s">
        <v>514</v>
      </c>
      <c r="D38" s="54" t="s">
        <v>515</v>
      </c>
      <c r="E38" s="6" t="s">
        <v>328</v>
      </c>
      <c r="F38" s="19">
        <v>290000</v>
      </c>
      <c r="G38" s="24">
        <v>6708.28</v>
      </c>
      <c r="H38" s="24">
        <v>1.06</v>
      </c>
      <c r="I38" s="31"/>
      <c r="J38" s="31"/>
      <c r="K38" s="35"/>
    </row>
    <row r="39" spans="2:11" x14ac:dyDescent="0.35">
      <c r="B39" s="8" t="s">
        <v>516</v>
      </c>
      <c r="C39" s="57" t="s">
        <v>517</v>
      </c>
      <c r="D39" s="54" t="s">
        <v>518</v>
      </c>
      <c r="E39" s="6" t="s">
        <v>85</v>
      </c>
      <c r="F39" s="19">
        <v>1888807</v>
      </c>
      <c r="G39" s="24">
        <v>5622.98</v>
      </c>
      <c r="H39" s="24">
        <v>0.89</v>
      </c>
      <c r="I39" s="31"/>
      <c r="J39" s="31"/>
      <c r="K39" s="35"/>
    </row>
    <row r="40" spans="2:11" x14ac:dyDescent="0.35">
      <c r="C40" s="58" t="s">
        <v>171</v>
      </c>
      <c r="D40" s="54"/>
      <c r="E40" s="6"/>
      <c r="F40" s="19"/>
      <c r="G40" s="25">
        <v>591053.63</v>
      </c>
      <c r="H40" s="25">
        <v>93.69</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4</v>
      </c>
      <c r="D44" s="54"/>
      <c r="E44" s="6"/>
      <c r="F44" s="19"/>
      <c r="G44" s="24" t="s">
        <v>2</v>
      </c>
      <c r="H44" s="24" t="s">
        <v>2</v>
      </c>
      <c r="I44" s="31"/>
      <c r="J44" s="31"/>
      <c r="K44" s="35"/>
    </row>
    <row r="45" spans="2:11" x14ac:dyDescent="0.35">
      <c r="C45" s="57"/>
      <c r="D45" s="54"/>
      <c r="E45" s="6"/>
      <c r="F45" s="19"/>
      <c r="G45" s="24"/>
      <c r="H45" s="24"/>
      <c r="I45" s="31"/>
      <c r="J45" s="31"/>
      <c r="K45" s="35"/>
    </row>
    <row r="46" spans="2:11" x14ac:dyDescent="0.35">
      <c r="C46" s="58" t="s">
        <v>5</v>
      </c>
      <c r="D46" s="54"/>
      <c r="E46" s="6"/>
      <c r="F46" s="19"/>
      <c r="G46" s="24"/>
      <c r="H46" s="24"/>
      <c r="I46" s="31"/>
      <c r="J46" s="31"/>
      <c r="K46" s="35"/>
    </row>
    <row r="47" spans="2:11" x14ac:dyDescent="0.35">
      <c r="C47" s="57"/>
      <c r="D47" s="54"/>
      <c r="E47" s="6"/>
      <c r="F47" s="19"/>
      <c r="G47" s="24"/>
      <c r="H47" s="24"/>
      <c r="I47" s="31"/>
      <c r="J47" s="31"/>
      <c r="K47" s="35"/>
    </row>
    <row r="48" spans="2:11" x14ac:dyDescent="0.35">
      <c r="C48" s="58" t="s">
        <v>6</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C50" s="58" t="s">
        <v>7</v>
      </c>
      <c r="D50" s="54"/>
      <c r="E50" s="6"/>
      <c r="F50" s="19"/>
      <c r="G50" s="24" t="s">
        <v>2</v>
      </c>
      <c r="H50" s="24" t="s">
        <v>2</v>
      </c>
      <c r="I50" s="31"/>
      <c r="J50" s="31"/>
      <c r="K50" s="35"/>
    </row>
    <row r="51" spans="1:11" x14ac:dyDescent="0.35">
      <c r="C51" s="57"/>
      <c r="D51" s="54"/>
      <c r="E51" s="6"/>
      <c r="F51" s="19"/>
      <c r="G51" s="24"/>
      <c r="H51" s="24"/>
      <c r="I51" s="31"/>
      <c r="J51" s="31"/>
      <c r="K51" s="35"/>
    </row>
    <row r="52" spans="1:11" x14ac:dyDescent="0.35">
      <c r="C52" s="58" t="s">
        <v>8</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9</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10</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A58" s="10"/>
      <c r="B58" s="28"/>
      <c r="C58" s="58" t="s">
        <v>11</v>
      </c>
      <c r="D58" s="54"/>
      <c r="E58" s="6"/>
      <c r="F58" s="19"/>
      <c r="G58" s="24"/>
      <c r="H58" s="24"/>
      <c r="I58" s="31"/>
      <c r="J58" s="31"/>
      <c r="K58" s="35"/>
    </row>
    <row r="59" spans="1:11" x14ac:dyDescent="0.35">
      <c r="A59" s="28"/>
      <c r="B59" s="28"/>
      <c r="C59" s="58" t="s">
        <v>13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14</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15</v>
      </c>
      <c r="D63" s="54"/>
      <c r="E63" s="6"/>
      <c r="F63" s="19"/>
      <c r="G63" s="24"/>
      <c r="H63" s="24"/>
      <c r="I63" s="31"/>
      <c r="J63" s="31"/>
      <c r="K63" s="35"/>
    </row>
    <row r="64" spans="1:11" x14ac:dyDescent="0.35">
      <c r="B64" s="8" t="s">
        <v>182</v>
      </c>
      <c r="C64" s="57" t="s">
        <v>183</v>
      </c>
      <c r="D64" s="54" t="s">
        <v>184</v>
      </c>
      <c r="E64" s="6" t="s">
        <v>185</v>
      </c>
      <c r="F64" s="19">
        <v>2000000</v>
      </c>
      <c r="G64" s="24">
        <v>1956.27</v>
      </c>
      <c r="H64" s="24">
        <v>0.31</v>
      </c>
      <c r="I64" s="31">
        <v>6.5805999999999996</v>
      </c>
      <c r="J64" s="31"/>
      <c r="K64" s="35"/>
    </row>
    <row r="65" spans="1:11" x14ac:dyDescent="0.35">
      <c r="C65" s="58" t="s">
        <v>171</v>
      </c>
      <c r="D65" s="54"/>
      <c r="E65" s="6"/>
      <c r="F65" s="19"/>
      <c r="G65" s="25">
        <v>1956.27</v>
      </c>
      <c r="H65" s="25">
        <v>0.31</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34787.879999999997</v>
      </c>
      <c r="H83" s="24">
        <v>5.51</v>
      </c>
      <c r="I83" s="31"/>
      <c r="J83" s="31"/>
      <c r="K83" s="35"/>
    </row>
    <row r="84" spans="1:54" x14ac:dyDescent="0.35">
      <c r="C84" s="58" t="s">
        <v>171</v>
      </c>
      <c r="D84" s="54"/>
      <c r="E84" s="6"/>
      <c r="F84" s="19"/>
      <c r="G84" s="25">
        <v>34787.879999999997</v>
      </c>
      <c r="H84" s="25">
        <v>5.51</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v>4000</v>
      </c>
      <c r="H87" s="24">
        <v>0.63</v>
      </c>
      <c r="I87" s="31"/>
      <c r="J87" s="31"/>
      <c r="K87" s="35"/>
      <c r="L87" s="3"/>
      <c r="AI87" s="3"/>
      <c r="AV87" s="3"/>
      <c r="AX87" s="3"/>
      <c r="BB87" s="3"/>
    </row>
    <row r="88" spans="1:54" x14ac:dyDescent="0.35">
      <c r="B88" s="8"/>
      <c r="C88" s="57" t="s">
        <v>188</v>
      </c>
      <c r="D88" s="54"/>
      <c r="E88" s="6"/>
      <c r="F88" s="19"/>
      <c r="G88" s="24">
        <v>-870.13000000000011</v>
      </c>
      <c r="H88" s="24">
        <v>-0.14000000000000001</v>
      </c>
      <c r="I88" s="31"/>
      <c r="J88" s="31"/>
      <c r="K88" s="35"/>
    </row>
    <row r="89" spans="1:54" x14ac:dyDescent="0.35">
      <c r="C89" s="58" t="s">
        <v>171</v>
      </c>
      <c r="D89" s="54"/>
      <c r="E89" s="6"/>
      <c r="F89" s="19"/>
      <c r="G89" s="25">
        <v>3129.87</v>
      </c>
      <c r="H89" s="25">
        <v>0.49</v>
      </c>
      <c r="I89" s="31"/>
      <c r="J89" s="31"/>
      <c r="K89" s="35"/>
    </row>
    <row r="90" spans="1:54" x14ac:dyDescent="0.35">
      <c r="C90" s="57"/>
      <c r="D90" s="54"/>
      <c r="E90" s="6"/>
      <c r="F90" s="19"/>
      <c r="G90" s="24"/>
      <c r="H90" s="24"/>
      <c r="I90" s="31"/>
      <c r="J90" s="31"/>
      <c r="K90" s="35"/>
    </row>
    <row r="91" spans="1:54" x14ac:dyDescent="0.35">
      <c r="C91" s="60" t="s">
        <v>189</v>
      </c>
      <c r="D91" s="55"/>
      <c r="E91" s="5"/>
      <c r="F91" s="20"/>
      <c r="G91" s="26">
        <v>630927.65</v>
      </c>
      <c r="H91" s="26">
        <v>100</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5011</v>
      </c>
    </row>
  </sheetData>
  <mergeCells count="1">
    <mergeCell ref="C98:K98"/>
  </mergeCells>
  <hyperlinks>
    <hyperlink ref="J2" location="'Index'!A1" display="'Index'!A1" xr:uid="{C5143FD7-D547-4A68-8099-C71423E23E52}"/>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00E1B-5610-4B1B-977B-44A6E298C188}">
  <sheetPr codeName="Sheet1"/>
  <dimension ref="A1:IV94"/>
  <sheetViews>
    <sheetView showGridLines="0" zoomScale="90" zoomScaleNormal="90" workbookViewId="0">
      <pane ySplit="6" topLeftCell="A8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2783</v>
      </c>
      <c r="J2" s="38" t="s">
        <v>4662</v>
      </c>
    </row>
    <row r="3" spans="1:54" ht="16" x14ac:dyDescent="0.4">
      <c r="C3" s="1" t="s">
        <v>28</v>
      </c>
      <c r="D3" s="21" t="s">
        <v>2784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110000</v>
      </c>
      <c r="G10" s="24">
        <v>2067.7800000000002</v>
      </c>
      <c r="H10" s="24">
        <v>9.91</v>
      </c>
      <c r="I10" s="31"/>
      <c r="J10" s="31"/>
      <c r="K10" s="35"/>
    </row>
    <row r="11" spans="1:54" x14ac:dyDescent="0.35">
      <c r="B11" s="8" t="s">
        <v>44</v>
      </c>
      <c r="C11" s="57" t="s">
        <v>45</v>
      </c>
      <c r="D11" s="54" t="s">
        <v>46</v>
      </c>
      <c r="E11" s="6" t="s">
        <v>43</v>
      </c>
      <c r="F11" s="19">
        <v>150000</v>
      </c>
      <c r="G11" s="24">
        <v>1879.2</v>
      </c>
      <c r="H11" s="24">
        <v>9.01</v>
      </c>
      <c r="I11" s="31"/>
      <c r="J11" s="31"/>
      <c r="K11" s="35"/>
    </row>
    <row r="12" spans="1:54" x14ac:dyDescent="0.35">
      <c r="B12" s="8" t="s">
        <v>68</v>
      </c>
      <c r="C12" s="57" t="s">
        <v>69</v>
      </c>
      <c r="D12" s="54" t="s">
        <v>70</v>
      </c>
      <c r="E12" s="6" t="s">
        <v>71</v>
      </c>
      <c r="F12" s="19">
        <v>10000</v>
      </c>
      <c r="G12" s="24">
        <v>1231.07</v>
      </c>
      <c r="H12" s="24">
        <v>5.9</v>
      </c>
      <c r="I12" s="31"/>
      <c r="J12" s="31"/>
      <c r="K12" s="35"/>
    </row>
    <row r="13" spans="1:54" x14ac:dyDescent="0.35">
      <c r="B13" s="8" t="s">
        <v>2785</v>
      </c>
      <c r="C13" s="57" t="s">
        <v>2786</v>
      </c>
      <c r="D13" s="54" t="s">
        <v>2787</v>
      </c>
      <c r="E13" s="6" t="s">
        <v>89</v>
      </c>
      <c r="F13" s="19">
        <v>52804</v>
      </c>
      <c r="G13" s="24">
        <v>1214.6199999999999</v>
      </c>
      <c r="H13" s="24">
        <v>5.82</v>
      </c>
      <c r="I13" s="31"/>
      <c r="J13" s="31"/>
      <c r="K13" s="35"/>
    </row>
    <row r="14" spans="1:54" x14ac:dyDescent="0.35">
      <c r="B14" s="8" t="s">
        <v>1045</v>
      </c>
      <c r="C14" s="57" t="s">
        <v>1046</v>
      </c>
      <c r="D14" s="54" t="s">
        <v>1047</v>
      </c>
      <c r="E14" s="6" t="s">
        <v>1048</v>
      </c>
      <c r="F14" s="19">
        <v>410000</v>
      </c>
      <c r="G14" s="24">
        <v>1199.8699999999999</v>
      </c>
      <c r="H14" s="24">
        <v>5.75</v>
      </c>
      <c r="I14" s="31"/>
      <c r="J14" s="31"/>
      <c r="K14" s="35"/>
    </row>
    <row r="15" spans="1:54" x14ac:dyDescent="0.35">
      <c r="B15" s="8" t="s">
        <v>90</v>
      </c>
      <c r="C15" s="57" t="s">
        <v>91</v>
      </c>
      <c r="D15" s="54" t="s">
        <v>92</v>
      </c>
      <c r="E15" s="6" t="s">
        <v>71</v>
      </c>
      <c r="F15" s="19">
        <v>21000</v>
      </c>
      <c r="G15" s="24">
        <v>1090.8</v>
      </c>
      <c r="H15" s="24">
        <v>5.23</v>
      </c>
      <c r="I15" s="31"/>
      <c r="J15" s="31"/>
      <c r="K15" s="35"/>
    </row>
    <row r="16" spans="1:54" x14ac:dyDescent="0.35">
      <c r="B16" s="8" t="s">
        <v>1065</v>
      </c>
      <c r="C16" s="57" t="s">
        <v>1066</v>
      </c>
      <c r="D16" s="54" t="s">
        <v>1067</v>
      </c>
      <c r="E16" s="6" t="s">
        <v>89</v>
      </c>
      <c r="F16" s="19">
        <v>200000</v>
      </c>
      <c r="G16" s="24">
        <v>1087.5</v>
      </c>
      <c r="H16" s="24">
        <v>5.21</v>
      </c>
      <c r="I16" s="31"/>
      <c r="J16" s="31"/>
      <c r="K16" s="35"/>
    </row>
    <row r="17" spans="2:11" x14ac:dyDescent="0.35">
      <c r="B17" s="8" t="s">
        <v>203</v>
      </c>
      <c r="C17" s="57" t="s">
        <v>204</v>
      </c>
      <c r="D17" s="54" t="s">
        <v>205</v>
      </c>
      <c r="E17" s="6" t="s">
        <v>206</v>
      </c>
      <c r="F17" s="19">
        <v>27000</v>
      </c>
      <c r="G17" s="24">
        <v>1044.8699999999999</v>
      </c>
      <c r="H17" s="24">
        <v>5.01</v>
      </c>
      <c r="I17" s="31"/>
      <c r="J17" s="31"/>
      <c r="K17" s="35"/>
    </row>
    <row r="18" spans="2:11" x14ac:dyDescent="0.35">
      <c r="B18" s="8" t="s">
        <v>412</v>
      </c>
      <c r="C18" s="57" t="s">
        <v>413</v>
      </c>
      <c r="D18" s="54" t="s">
        <v>414</v>
      </c>
      <c r="E18" s="6" t="s">
        <v>78</v>
      </c>
      <c r="F18" s="19">
        <v>400000</v>
      </c>
      <c r="G18" s="24">
        <v>1044.4000000000001</v>
      </c>
      <c r="H18" s="24">
        <v>5.01</v>
      </c>
      <c r="I18" s="31"/>
      <c r="J18" s="31"/>
      <c r="K18" s="35"/>
    </row>
    <row r="19" spans="2:11" x14ac:dyDescent="0.35">
      <c r="B19" s="8" t="s">
        <v>524</v>
      </c>
      <c r="C19" s="57" t="s">
        <v>525</v>
      </c>
      <c r="D19" s="54" t="s">
        <v>526</v>
      </c>
      <c r="E19" s="6" t="s">
        <v>89</v>
      </c>
      <c r="F19" s="19">
        <v>12259</v>
      </c>
      <c r="G19" s="24">
        <v>966.63</v>
      </c>
      <c r="H19" s="24">
        <v>4.63</v>
      </c>
      <c r="I19" s="31"/>
      <c r="J19" s="31"/>
      <c r="K19" s="35"/>
    </row>
    <row r="20" spans="2:11" x14ac:dyDescent="0.35">
      <c r="B20" s="8" t="s">
        <v>2016</v>
      </c>
      <c r="C20" s="57" t="s">
        <v>685</v>
      </c>
      <c r="D20" s="54" t="s">
        <v>2017</v>
      </c>
      <c r="E20" s="6" t="s">
        <v>89</v>
      </c>
      <c r="F20" s="19">
        <v>210000</v>
      </c>
      <c r="G20" s="24">
        <v>944.69</v>
      </c>
      <c r="H20" s="24">
        <v>4.53</v>
      </c>
      <c r="I20" s="31"/>
      <c r="J20" s="31"/>
      <c r="K20" s="35"/>
    </row>
    <row r="21" spans="2:11" x14ac:dyDescent="0.35">
      <c r="B21" s="8" t="s">
        <v>387</v>
      </c>
      <c r="C21" s="57" t="s">
        <v>388</v>
      </c>
      <c r="D21" s="54" t="s">
        <v>389</v>
      </c>
      <c r="E21" s="6" t="s">
        <v>100</v>
      </c>
      <c r="F21" s="19">
        <v>40000</v>
      </c>
      <c r="G21" s="24">
        <v>832.18</v>
      </c>
      <c r="H21" s="24">
        <v>3.99</v>
      </c>
      <c r="I21" s="31"/>
      <c r="J21" s="31"/>
      <c r="K21" s="35"/>
    </row>
    <row r="22" spans="2:11" x14ac:dyDescent="0.35">
      <c r="B22" s="8" t="s">
        <v>40</v>
      </c>
      <c r="C22" s="57" t="s">
        <v>41</v>
      </c>
      <c r="D22" s="54" t="s">
        <v>42</v>
      </c>
      <c r="E22" s="6" t="s">
        <v>43</v>
      </c>
      <c r="F22" s="19">
        <v>40000</v>
      </c>
      <c r="G22" s="24">
        <v>679.5</v>
      </c>
      <c r="H22" s="24">
        <v>3.26</v>
      </c>
      <c r="I22" s="31"/>
      <c r="J22" s="31"/>
      <c r="K22" s="35"/>
    </row>
    <row r="23" spans="2:11" x14ac:dyDescent="0.35">
      <c r="B23" s="8" t="s">
        <v>210</v>
      </c>
      <c r="C23" s="57" t="s">
        <v>211</v>
      </c>
      <c r="D23" s="54" t="s">
        <v>212</v>
      </c>
      <c r="E23" s="6" t="s">
        <v>89</v>
      </c>
      <c r="F23" s="19">
        <v>27000</v>
      </c>
      <c r="G23" s="24">
        <v>609.88</v>
      </c>
      <c r="H23" s="24">
        <v>2.92</v>
      </c>
      <c r="I23" s="31"/>
      <c r="J23" s="31"/>
      <c r="K23" s="35"/>
    </row>
    <row r="24" spans="2:11" x14ac:dyDescent="0.35">
      <c r="B24" s="8" t="s">
        <v>240</v>
      </c>
      <c r="C24" s="57" t="s">
        <v>241</v>
      </c>
      <c r="D24" s="54" t="s">
        <v>242</v>
      </c>
      <c r="E24" s="6" t="s">
        <v>243</v>
      </c>
      <c r="F24" s="19">
        <v>170000</v>
      </c>
      <c r="G24" s="24">
        <v>590.24</v>
      </c>
      <c r="H24" s="24">
        <v>2.83</v>
      </c>
      <c r="I24" s="31"/>
      <c r="J24" s="31"/>
      <c r="K24" s="35"/>
    </row>
    <row r="25" spans="2:11" x14ac:dyDescent="0.35">
      <c r="B25" s="8" t="s">
        <v>108</v>
      </c>
      <c r="C25" s="57" t="s">
        <v>109</v>
      </c>
      <c r="D25" s="54" t="s">
        <v>110</v>
      </c>
      <c r="E25" s="6" t="s">
        <v>111</v>
      </c>
      <c r="F25" s="19">
        <v>1230</v>
      </c>
      <c r="G25" s="24">
        <v>550.1</v>
      </c>
      <c r="H25" s="24">
        <v>2.64</v>
      </c>
      <c r="I25" s="31"/>
      <c r="J25" s="31"/>
      <c r="K25" s="35"/>
    </row>
    <row r="26" spans="2:11" x14ac:dyDescent="0.35">
      <c r="B26" s="8" t="s">
        <v>415</v>
      </c>
      <c r="C26" s="57" t="s">
        <v>416</v>
      </c>
      <c r="D26" s="54" t="s">
        <v>417</v>
      </c>
      <c r="E26" s="6" t="s">
        <v>344</v>
      </c>
      <c r="F26" s="19">
        <v>170000</v>
      </c>
      <c r="G26" s="24">
        <v>537.54</v>
      </c>
      <c r="H26" s="24">
        <v>2.58</v>
      </c>
      <c r="I26" s="31"/>
      <c r="J26" s="31"/>
      <c r="K26" s="35"/>
    </row>
    <row r="27" spans="2:11" x14ac:dyDescent="0.35">
      <c r="B27" s="8" t="s">
        <v>254</v>
      </c>
      <c r="C27" s="57" t="s">
        <v>255</v>
      </c>
      <c r="D27" s="54" t="s">
        <v>256</v>
      </c>
      <c r="E27" s="6" t="s">
        <v>96</v>
      </c>
      <c r="F27" s="19">
        <v>110000</v>
      </c>
      <c r="G27" s="24">
        <v>492.25</v>
      </c>
      <c r="H27" s="24">
        <v>2.36</v>
      </c>
      <c r="I27" s="31"/>
      <c r="J27" s="31"/>
      <c r="K27" s="35"/>
    </row>
    <row r="28" spans="2:11" x14ac:dyDescent="0.35">
      <c r="B28" s="8" t="s">
        <v>1942</v>
      </c>
      <c r="C28" s="57" t="s">
        <v>1943</v>
      </c>
      <c r="D28" s="54" t="s">
        <v>1944</v>
      </c>
      <c r="E28" s="6" t="s">
        <v>200</v>
      </c>
      <c r="F28" s="19">
        <v>24000</v>
      </c>
      <c r="G28" s="24">
        <v>435.04</v>
      </c>
      <c r="H28" s="24">
        <v>2.09</v>
      </c>
      <c r="I28" s="31"/>
      <c r="J28" s="31"/>
      <c r="K28" s="35"/>
    </row>
    <row r="29" spans="2:11" x14ac:dyDescent="0.35">
      <c r="B29" s="8" t="s">
        <v>207</v>
      </c>
      <c r="C29" s="57" t="s">
        <v>208</v>
      </c>
      <c r="D29" s="54" t="s">
        <v>209</v>
      </c>
      <c r="E29" s="6" t="s">
        <v>100</v>
      </c>
      <c r="F29" s="19">
        <v>1500</v>
      </c>
      <c r="G29" s="24">
        <v>392.6</v>
      </c>
      <c r="H29" s="24">
        <v>1.88</v>
      </c>
      <c r="I29" s="31"/>
      <c r="J29" s="31"/>
      <c r="K29" s="35"/>
    </row>
    <row r="30" spans="2:11" x14ac:dyDescent="0.35">
      <c r="B30" s="8" t="s">
        <v>543</v>
      </c>
      <c r="C30" s="57" t="s">
        <v>544</v>
      </c>
      <c r="D30" s="54" t="s">
        <v>545</v>
      </c>
      <c r="E30" s="6" t="s">
        <v>85</v>
      </c>
      <c r="F30" s="19">
        <v>20803</v>
      </c>
      <c r="G30" s="24">
        <v>386.62</v>
      </c>
      <c r="H30" s="24">
        <v>1.85</v>
      </c>
      <c r="I30" s="31"/>
      <c r="J30" s="31"/>
      <c r="K30" s="35"/>
    </row>
    <row r="31" spans="2:11" x14ac:dyDescent="0.35">
      <c r="B31" s="8" t="s">
        <v>946</v>
      </c>
      <c r="C31" s="57" t="s">
        <v>947</v>
      </c>
      <c r="D31" s="54" t="s">
        <v>948</v>
      </c>
      <c r="E31" s="6" t="s">
        <v>50</v>
      </c>
      <c r="F31" s="19">
        <v>15000</v>
      </c>
      <c r="G31" s="24">
        <v>258.82</v>
      </c>
      <c r="H31" s="24">
        <v>1.24</v>
      </c>
      <c r="I31" s="31"/>
      <c r="J31" s="31"/>
      <c r="K31" s="35"/>
    </row>
    <row r="32" spans="2:11" x14ac:dyDescent="0.35">
      <c r="B32" s="8" t="s">
        <v>2103</v>
      </c>
      <c r="C32" s="57" t="s">
        <v>1810</v>
      </c>
      <c r="D32" s="54" t="s">
        <v>2104</v>
      </c>
      <c r="E32" s="6" t="s">
        <v>89</v>
      </c>
      <c r="F32" s="19">
        <v>50000</v>
      </c>
      <c r="G32" s="24">
        <v>211.25</v>
      </c>
      <c r="H32" s="24">
        <v>1.01</v>
      </c>
      <c r="I32" s="31"/>
      <c r="J32" s="31"/>
      <c r="K32" s="35"/>
    </row>
    <row r="33" spans="3:11" x14ac:dyDescent="0.35">
      <c r="C33" s="58" t="s">
        <v>171</v>
      </c>
      <c r="D33" s="54"/>
      <c r="E33" s="6"/>
      <c r="F33" s="19"/>
      <c r="G33" s="25">
        <v>19747.45</v>
      </c>
      <c r="H33" s="25">
        <v>94.66</v>
      </c>
      <c r="I33" s="31"/>
      <c r="J33" s="31"/>
      <c r="K33" s="35"/>
    </row>
    <row r="34" spans="3:11" x14ac:dyDescent="0.35">
      <c r="C34" s="57"/>
      <c r="D34" s="54"/>
      <c r="E34" s="6"/>
      <c r="F34" s="19"/>
      <c r="G34" s="24"/>
      <c r="H34" s="24"/>
      <c r="I34" s="31"/>
      <c r="J34" s="31"/>
      <c r="K34" s="35"/>
    </row>
    <row r="35" spans="3:11" x14ac:dyDescent="0.35">
      <c r="C35" s="58" t="s">
        <v>3</v>
      </c>
      <c r="D35" s="54"/>
      <c r="E35" s="6"/>
      <c r="F35" s="19"/>
      <c r="G35" s="24" t="s">
        <v>2</v>
      </c>
      <c r="H35" s="24" t="s">
        <v>2</v>
      </c>
      <c r="I35" s="31"/>
      <c r="J35" s="31"/>
      <c r="K35" s="35"/>
    </row>
    <row r="36" spans="3:11" x14ac:dyDescent="0.35">
      <c r="C36" s="57"/>
      <c r="D36" s="54"/>
      <c r="E36" s="6"/>
      <c r="F36" s="19"/>
      <c r="G36" s="24"/>
      <c r="H36" s="24"/>
      <c r="I36" s="31"/>
      <c r="J36" s="31"/>
      <c r="K36" s="35"/>
    </row>
    <row r="37" spans="3:11" x14ac:dyDescent="0.35">
      <c r="C37" s="58" t="s">
        <v>4</v>
      </c>
      <c r="D37" s="54"/>
      <c r="E37" s="6"/>
      <c r="F37" s="19"/>
      <c r="G37" s="24" t="s">
        <v>2</v>
      </c>
      <c r="H37" s="24" t="s">
        <v>2</v>
      </c>
      <c r="I37" s="31"/>
      <c r="J37" s="31"/>
      <c r="K37" s="35"/>
    </row>
    <row r="38" spans="3:11" x14ac:dyDescent="0.35">
      <c r="C38" s="57"/>
      <c r="D38" s="54"/>
      <c r="E38" s="6"/>
      <c r="F38" s="19"/>
      <c r="G38" s="24"/>
      <c r="H38" s="24"/>
      <c r="I38" s="31"/>
      <c r="J38" s="31"/>
      <c r="K38" s="35"/>
    </row>
    <row r="39" spans="3:11" x14ac:dyDescent="0.35">
      <c r="C39" s="58" t="s">
        <v>5</v>
      </c>
      <c r="D39" s="54"/>
      <c r="E39" s="6"/>
      <c r="F39" s="19"/>
      <c r="G39" s="24"/>
      <c r="H39" s="24"/>
      <c r="I39" s="31"/>
      <c r="J39" s="31"/>
      <c r="K39" s="35"/>
    </row>
    <row r="40" spans="3:11" x14ac:dyDescent="0.35">
      <c r="C40" s="57"/>
      <c r="D40" s="54"/>
      <c r="E40" s="6"/>
      <c r="F40" s="19"/>
      <c r="G40" s="24"/>
      <c r="H40" s="24"/>
      <c r="I40" s="31"/>
      <c r="J40" s="31"/>
      <c r="K40" s="35"/>
    </row>
    <row r="41" spans="3:11" x14ac:dyDescent="0.35">
      <c r="C41" s="58" t="s">
        <v>6</v>
      </c>
      <c r="D41" s="54"/>
      <c r="E41" s="6"/>
      <c r="F41" s="19"/>
      <c r="G41" s="24" t="s">
        <v>2</v>
      </c>
      <c r="H41" s="24" t="s">
        <v>2</v>
      </c>
      <c r="I41" s="31"/>
      <c r="J41" s="31"/>
      <c r="K41" s="35"/>
    </row>
    <row r="42" spans="3:11" x14ac:dyDescent="0.35">
      <c r="C42" s="57"/>
      <c r="D42" s="54"/>
      <c r="E42" s="6"/>
      <c r="F42" s="19"/>
      <c r="G42" s="24"/>
      <c r="H42" s="24"/>
      <c r="I42" s="31"/>
      <c r="J42" s="31"/>
      <c r="K42" s="35"/>
    </row>
    <row r="43" spans="3:11" x14ac:dyDescent="0.35">
      <c r="C43" s="58" t="s">
        <v>7</v>
      </c>
      <c r="D43" s="54"/>
      <c r="E43" s="6"/>
      <c r="F43" s="19"/>
      <c r="G43" s="24" t="s">
        <v>2</v>
      </c>
      <c r="H43" s="24" t="s">
        <v>2</v>
      </c>
      <c r="I43" s="31"/>
      <c r="J43" s="31"/>
      <c r="K43" s="35"/>
    </row>
    <row r="44" spans="3:11" x14ac:dyDescent="0.35">
      <c r="C44" s="57"/>
      <c r="D44" s="54"/>
      <c r="E44" s="6"/>
      <c r="F44" s="19"/>
      <c r="G44" s="24"/>
      <c r="H44" s="24"/>
      <c r="I44" s="31"/>
      <c r="J44" s="31"/>
      <c r="K44" s="35"/>
    </row>
    <row r="45" spans="3:11" x14ac:dyDescent="0.35">
      <c r="C45" s="58" t="s">
        <v>8</v>
      </c>
      <c r="D45" s="54"/>
      <c r="E45" s="6"/>
      <c r="F45" s="19"/>
      <c r="G45" s="24" t="s">
        <v>2</v>
      </c>
      <c r="H45" s="24" t="s">
        <v>2</v>
      </c>
      <c r="I45" s="31"/>
      <c r="J45" s="31"/>
      <c r="K45" s="35"/>
    </row>
    <row r="46" spans="3:11" x14ac:dyDescent="0.35">
      <c r="C46" s="57"/>
      <c r="D46" s="54"/>
      <c r="E46" s="6"/>
      <c r="F46" s="19"/>
      <c r="G46" s="24"/>
      <c r="H46" s="24"/>
      <c r="I46" s="31"/>
      <c r="J46" s="31"/>
      <c r="K46" s="35"/>
    </row>
    <row r="47" spans="3:11" x14ac:dyDescent="0.35">
      <c r="C47" s="58" t="s">
        <v>9</v>
      </c>
      <c r="D47" s="54"/>
      <c r="E47" s="6"/>
      <c r="F47" s="19"/>
      <c r="G47" s="24" t="s">
        <v>2</v>
      </c>
      <c r="H47" s="24" t="s">
        <v>2</v>
      </c>
      <c r="I47" s="31"/>
      <c r="J47" s="31"/>
      <c r="K47" s="35"/>
    </row>
    <row r="48" spans="3:11" x14ac:dyDescent="0.35">
      <c r="C48" s="57"/>
      <c r="D48" s="54"/>
      <c r="E48" s="6"/>
      <c r="F48" s="19"/>
      <c r="G48" s="24"/>
      <c r="H48" s="24"/>
      <c r="I48" s="31"/>
      <c r="J48" s="31"/>
      <c r="K48" s="35"/>
    </row>
    <row r="49" spans="1:11" x14ac:dyDescent="0.35">
      <c r="C49" s="58" t="s">
        <v>10</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11</v>
      </c>
      <c r="D51" s="54"/>
      <c r="E51" s="6"/>
      <c r="F51" s="19"/>
      <c r="G51" s="24"/>
      <c r="H51" s="24"/>
      <c r="I51" s="31"/>
      <c r="J51" s="31"/>
      <c r="K51" s="35"/>
    </row>
    <row r="52" spans="1:11" x14ac:dyDescent="0.35">
      <c r="C52" s="57"/>
      <c r="D52" s="54"/>
      <c r="E52" s="6"/>
      <c r="F52" s="19"/>
      <c r="G52" s="24"/>
      <c r="H52" s="24"/>
      <c r="I52" s="31"/>
      <c r="J52" s="31"/>
      <c r="K52" s="35"/>
    </row>
    <row r="53" spans="1:11" x14ac:dyDescent="0.35">
      <c r="C53" s="58" t="s">
        <v>13</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C55" s="58" t="s">
        <v>14</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15</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16</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C61" s="58" t="s">
        <v>17</v>
      </c>
      <c r="D61" s="54"/>
      <c r="E61" s="6"/>
      <c r="F61" s="19"/>
      <c r="G61" s="24" t="s">
        <v>2</v>
      </c>
      <c r="H61" s="24" t="s">
        <v>2</v>
      </c>
      <c r="I61" s="31"/>
      <c r="J61" s="31"/>
      <c r="K61" s="35"/>
    </row>
    <row r="62" spans="1:11" x14ac:dyDescent="0.35">
      <c r="C62" s="57"/>
      <c r="D62" s="54"/>
      <c r="E62" s="6"/>
      <c r="F62" s="19"/>
      <c r="G62" s="24"/>
      <c r="H62" s="24"/>
      <c r="I62" s="31"/>
      <c r="J62" s="31"/>
      <c r="K62" s="35"/>
    </row>
    <row r="63" spans="1:11" x14ac:dyDescent="0.35">
      <c r="A63" s="10"/>
      <c r="B63" s="28"/>
      <c r="C63" s="58" t="s">
        <v>18</v>
      </c>
      <c r="D63" s="54"/>
      <c r="E63" s="6"/>
      <c r="F63" s="19"/>
      <c r="G63" s="24"/>
      <c r="H63" s="24"/>
      <c r="I63" s="31"/>
      <c r="J63" s="31"/>
      <c r="K63" s="35"/>
    </row>
    <row r="64" spans="1:11" x14ac:dyDescent="0.35">
      <c r="A64" s="28"/>
      <c r="B64" s="28"/>
      <c r="C64" s="58" t="s">
        <v>19</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20</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21</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22</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A72" s="28"/>
      <c r="B72" s="28"/>
      <c r="C72" s="58" t="s">
        <v>23</v>
      </c>
      <c r="D72" s="54"/>
      <c r="E72" s="6"/>
      <c r="F72" s="19"/>
      <c r="G72" s="24" t="s">
        <v>2</v>
      </c>
      <c r="H72" s="24" t="s">
        <v>2</v>
      </c>
      <c r="I72" s="31"/>
      <c r="J72" s="31"/>
      <c r="K72" s="35"/>
    </row>
    <row r="73" spans="1:54" x14ac:dyDescent="0.35">
      <c r="A73" s="28"/>
      <c r="B73" s="28"/>
      <c r="C73" s="58"/>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186</v>
      </c>
      <c r="C75" s="57" t="s">
        <v>187</v>
      </c>
      <c r="D75" s="54"/>
      <c r="E75" s="6"/>
      <c r="F75" s="19"/>
      <c r="G75" s="24">
        <v>1100.58</v>
      </c>
      <c r="H75" s="24">
        <v>5.28</v>
      </c>
      <c r="I75" s="31"/>
      <c r="J75" s="31"/>
      <c r="K75" s="35"/>
    </row>
    <row r="76" spans="1:54" x14ac:dyDescent="0.35">
      <c r="C76" s="58" t="s">
        <v>171</v>
      </c>
      <c r="D76" s="54"/>
      <c r="E76" s="6"/>
      <c r="F76" s="19"/>
      <c r="G76" s="25">
        <v>1100.58</v>
      </c>
      <c r="H76" s="25">
        <v>5.28</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4922</v>
      </c>
      <c r="D79" s="54"/>
      <c r="E79" s="6"/>
      <c r="F79" s="19"/>
      <c r="G79" s="24" t="s">
        <v>2</v>
      </c>
      <c r="H79" s="24" t="s">
        <v>2</v>
      </c>
      <c r="I79" s="31"/>
      <c r="J79" s="31"/>
      <c r="K79" s="35"/>
      <c r="L79" s="3"/>
      <c r="AI79" s="3"/>
      <c r="AV79" s="3"/>
      <c r="AX79" s="3"/>
      <c r="BB79" s="3"/>
    </row>
    <row r="80" spans="1:54" x14ac:dyDescent="0.35">
      <c r="B80" s="8"/>
      <c r="C80" s="57" t="s">
        <v>188</v>
      </c>
      <c r="D80" s="54"/>
      <c r="E80" s="6"/>
      <c r="F80" s="19"/>
      <c r="G80" s="24">
        <v>7.27</v>
      </c>
      <c r="H80" s="24">
        <v>0.06</v>
      </c>
      <c r="I80" s="31"/>
      <c r="J80" s="31"/>
      <c r="K80" s="35"/>
    </row>
    <row r="81" spans="3:11" x14ac:dyDescent="0.35">
      <c r="C81" s="58" t="s">
        <v>171</v>
      </c>
      <c r="D81" s="54"/>
      <c r="E81" s="6"/>
      <c r="F81" s="19"/>
      <c r="G81" s="25">
        <v>7.27</v>
      </c>
      <c r="H81" s="25">
        <v>0.06</v>
      </c>
      <c r="I81" s="31"/>
      <c r="J81" s="31"/>
      <c r="K81" s="35"/>
    </row>
    <row r="82" spans="3:11" x14ac:dyDescent="0.35">
      <c r="C82" s="57"/>
      <c r="D82" s="54"/>
      <c r="E82" s="6"/>
      <c r="F82" s="19"/>
      <c r="G82" s="24"/>
      <c r="H82" s="24"/>
      <c r="I82" s="31"/>
      <c r="J82" s="31"/>
      <c r="K82" s="35"/>
    </row>
    <row r="83" spans="3:11" x14ac:dyDescent="0.35">
      <c r="C83" s="60" t="s">
        <v>189</v>
      </c>
      <c r="D83" s="55"/>
      <c r="E83" s="5"/>
      <c r="F83" s="20"/>
      <c r="G83" s="26">
        <v>20855.3</v>
      </c>
      <c r="H83" s="26">
        <v>100</v>
      </c>
      <c r="I83" s="32"/>
      <c r="J83" s="32"/>
      <c r="K83" s="36"/>
    </row>
    <row r="86" spans="3:11" x14ac:dyDescent="0.35">
      <c r="C86" s="1" t="s">
        <v>190</v>
      </c>
    </row>
    <row r="87" spans="3:11" x14ac:dyDescent="0.35">
      <c r="C87" s="37" t="s">
        <v>191</v>
      </c>
      <c r="D87" s="37"/>
      <c r="E87" s="37"/>
      <c r="F87" s="37"/>
      <c r="G87" s="37"/>
      <c r="H87" s="37"/>
      <c r="I87" s="37"/>
      <c r="J87" s="37"/>
      <c r="K87" s="37"/>
    </row>
    <row r="88" spans="3:11" x14ac:dyDescent="0.35">
      <c r="C88" s="2" t="s">
        <v>192</v>
      </c>
    </row>
    <row r="89" spans="3:11" x14ac:dyDescent="0.35">
      <c r="C89" s="2" t="s">
        <v>193</v>
      </c>
    </row>
    <row r="90" spans="3:11" ht="30" customHeight="1" x14ac:dyDescent="0.35">
      <c r="C90" s="81" t="s">
        <v>194</v>
      </c>
      <c r="D90" s="82"/>
      <c r="E90" s="82"/>
      <c r="F90" s="82"/>
      <c r="G90" s="82"/>
      <c r="H90" s="82"/>
      <c r="I90" s="82"/>
      <c r="J90" s="82"/>
      <c r="K90" s="82"/>
    </row>
    <row r="91" spans="3:11" x14ac:dyDescent="0.35">
      <c r="C91" s="2" t="s">
        <v>195</v>
      </c>
    </row>
    <row r="93" spans="3:11" x14ac:dyDescent="0.35">
      <c r="C93" s="78" t="s">
        <v>5006</v>
      </c>
      <c r="E93" s="78" t="s">
        <v>5007</v>
      </c>
      <c r="F93" s="79"/>
    </row>
    <row r="94" spans="3:11" x14ac:dyDescent="0.35">
      <c r="E94" s="2" t="s">
        <v>5010</v>
      </c>
    </row>
  </sheetData>
  <mergeCells count="1">
    <mergeCell ref="C90:K90"/>
  </mergeCells>
  <hyperlinks>
    <hyperlink ref="J2" location="'Index'!A1" display="'Index'!A1" xr:uid="{6786323A-54AD-4FB2-90E8-303839961DB2}"/>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408C8-EF9E-43CD-AE2B-66DE58CC6473}">
  <sheetPr codeName="Sheet1"/>
  <dimension ref="A1:IV99"/>
  <sheetViews>
    <sheetView showGridLines="0" zoomScale="90" zoomScaleNormal="90" workbookViewId="0">
      <pane ySplit="6" topLeftCell="A8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2788</v>
      </c>
      <c r="J2" s="38" t="s">
        <v>4662</v>
      </c>
    </row>
    <row r="3" spans="1:54" ht="16" x14ac:dyDescent="0.4">
      <c r="C3" s="1" t="s">
        <v>28</v>
      </c>
      <c r="D3" s="21" t="s">
        <v>2789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2010</v>
      </c>
      <c r="C10" s="57" t="s">
        <v>2011</v>
      </c>
      <c r="D10" s="54" t="s">
        <v>2012</v>
      </c>
      <c r="E10" s="6" t="s">
        <v>436</v>
      </c>
      <c r="F10" s="19">
        <v>2710000</v>
      </c>
      <c r="G10" s="24">
        <v>3057.15</v>
      </c>
      <c r="H10" s="24">
        <v>8.82</v>
      </c>
      <c r="I10" s="31"/>
      <c r="J10" s="31"/>
      <c r="K10" s="35"/>
    </row>
    <row r="11" spans="1:54" x14ac:dyDescent="0.35">
      <c r="B11" s="8" t="s">
        <v>72</v>
      </c>
      <c r="C11" s="57" t="s">
        <v>73</v>
      </c>
      <c r="D11" s="54" t="s">
        <v>74</v>
      </c>
      <c r="E11" s="6" t="s">
        <v>43</v>
      </c>
      <c r="F11" s="19">
        <v>370000</v>
      </c>
      <c r="G11" s="24">
        <v>2859.73</v>
      </c>
      <c r="H11" s="24">
        <v>8.25</v>
      </c>
      <c r="I11" s="31"/>
      <c r="J11" s="31"/>
      <c r="K11" s="35"/>
    </row>
    <row r="12" spans="1:54" x14ac:dyDescent="0.35">
      <c r="B12" s="8" t="s">
        <v>527</v>
      </c>
      <c r="C12" s="57" t="s">
        <v>528</v>
      </c>
      <c r="D12" s="54" t="s">
        <v>529</v>
      </c>
      <c r="E12" s="6" t="s">
        <v>198</v>
      </c>
      <c r="F12" s="19">
        <v>61100</v>
      </c>
      <c r="G12" s="24">
        <v>2642.18</v>
      </c>
      <c r="H12" s="24">
        <v>7.63</v>
      </c>
      <c r="I12" s="31"/>
      <c r="J12" s="31"/>
      <c r="K12" s="35"/>
    </row>
    <row r="13" spans="1:54" x14ac:dyDescent="0.35">
      <c r="B13" s="8" t="s">
        <v>68</v>
      </c>
      <c r="C13" s="57" t="s">
        <v>69</v>
      </c>
      <c r="D13" s="54" t="s">
        <v>70</v>
      </c>
      <c r="E13" s="6" t="s">
        <v>71</v>
      </c>
      <c r="F13" s="19">
        <v>20700</v>
      </c>
      <c r="G13" s="24">
        <v>2548.3000000000002</v>
      </c>
      <c r="H13" s="24">
        <v>7.35</v>
      </c>
      <c r="I13" s="31"/>
      <c r="J13" s="31"/>
      <c r="K13" s="35"/>
    </row>
    <row r="14" spans="1:54" x14ac:dyDescent="0.35">
      <c r="B14" s="8" t="s">
        <v>44</v>
      </c>
      <c r="C14" s="57" t="s">
        <v>45</v>
      </c>
      <c r="D14" s="54" t="s">
        <v>46</v>
      </c>
      <c r="E14" s="6" t="s">
        <v>43</v>
      </c>
      <c r="F14" s="19">
        <v>180000</v>
      </c>
      <c r="G14" s="24">
        <v>2255.04</v>
      </c>
      <c r="H14" s="24">
        <v>6.51</v>
      </c>
      <c r="I14" s="31"/>
      <c r="J14" s="31"/>
      <c r="K14" s="35"/>
    </row>
    <row r="15" spans="1:54" x14ac:dyDescent="0.35">
      <c r="B15" s="8" t="s">
        <v>2653</v>
      </c>
      <c r="C15" s="57" t="s">
        <v>2654</v>
      </c>
      <c r="D15" s="54" t="s">
        <v>2655</v>
      </c>
      <c r="E15" s="6" t="s">
        <v>312</v>
      </c>
      <c r="F15" s="19">
        <v>170000</v>
      </c>
      <c r="G15" s="24">
        <v>1930.95</v>
      </c>
      <c r="H15" s="24">
        <v>5.57</v>
      </c>
      <c r="I15" s="31"/>
      <c r="J15" s="31"/>
      <c r="K15" s="35"/>
    </row>
    <row r="16" spans="1:54" x14ac:dyDescent="0.35">
      <c r="B16" s="8" t="s">
        <v>2024</v>
      </c>
      <c r="C16" s="57" t="s">
        <v>2025</v>
      </c>
      <c r="D16" s="54" t="s">
        <v>2026</v>
      </c>
      <c r="E16" s="6" t="s">
        <v>491</v>
      </c>
      <c r="F16" s="19">
        <v>267340</v>
      </c>
      <c r="G16" s="24">
        <v>1720.73</v>
      </c>
      <c r="H16" s="24">
        <v>4.97</v>
      </c>
      <c r="I16" s="31"/>
      <c r="J16" s="31"/>
      <c r="K16" s="35"/>
    </row>
    <row r="17" spans="2:11" x14ac:dyDescent="0.35">
      <c r="B17" s="8" t="s">
        <v>278</v>
      </c>
      <c r="C17" s="57" t="s">
        <v>279</v>
      </c>
      <c r="D17" s="54" t="s">
        <v>280</v>
      </c>
      <c r="E17" s="6" t="s">
        <v>100</v>
      </c>
      <c r="F17" s="19">
        <v>70000</v>
      </c>
      <c r="G17" s="24">
        <v>1669.71</v>
      </c>
      <c r="H17" s="24">
        <v>4.82</v>
      </c>
      <c r="I17" s="31"/>
      <c r="J17" s="31"/>
      <c r="K17" s="35"/>
    </row>
    <row r="18" spans="2:11" x14ac:dyDescent="0.35">
      <c r="B18" s="8" t="s">
        <v>1086</v>
      </c>
      <c r="C18" s="57" t="s">
        <v>1087</v>
      </c>
      <c r="D18" s="54" t="s">
        <v>1088</v>
      </c>
      <c r="E18" s="6" t="s">
        <v>111</v>
      </c>
      <c r="F18" s="19">
        <v>467482</v>
      </c>
      <c r="G18" s="24">
        <v>1621.7</v>
      </c>
      <c r="H18" s="24">
        <v>4.68</v>
      </c>
      <c r="I18" s="31"/>
      <c r="J18" s="31"/>
      <c r="K18" s="35"/>
    </row>
    <row r="19" spans="2:11" x14ac:dyDescent="0.35">
      <c r="B19" s="8" t="s">
        <v>1710</v>
      </c>
      <c r="C19" s="57" t="s">
        <v>1711</v>
      </c>
      <c r="D19" s="54" t="s">
        <v>1712</v>
      </c>
      <c r="E19" s="6" t="s">
        <v>481</v>
      </c>
      <c r="F19" s="19">
        <v>250000</v>
      </c>
      <c r="G19" s="24">
        <v>1218.3800000000001</v>
      </c>
      <c r="H19" s="24">
        <v>3.52</v>
      </c>
      <c r="I19" s="31"/>
      <c r="J19" s="31"/>
      <c r="K19" s="35"/>
    </row>
    <row r="20" spans="2:11" x14ac:dyDescent="0.35">
      <c r="B20" s="8" t="s">
        <v>75</v>
      </c>
      <c r="C20" s="57" t="s">
        <v>76</v>
      </c>
      <c r="D20" s="54" t="s">
        <v>77</v>
      </c>
      <c r="E20" s="6" t="s">
        <v>78</v>
      </c>
      <c r="F20" s="19">
        <v>90490</v>
      </c>
      <c r="G20" s="24">
        <v>1144.79</v>
      </c>
      <c r="H20" s="24">
        <v>3.3</v>
      </c>
      <c r="I20" s="31"/>
      <c r="J20" s="31"/>
      <c r="K20" s="35"/>
    </row>
    <row r="21" spans="2:11" x14ac:dyDescent="0.35">
      <c r="B21" s="8" t="s">
        <v>449</v>
      </c>
      <c r="C21" s="57" t="s">
        <v>450</v>
      </c>
      <c r="D21" s="54" t="s">
        <v>451</v>
      </c>
      <c r="E21" s="6" t="s">
        <v>67</v>
      </c>
      <c r="F21" s="19">
        <v>783810</v>
      </c>
      <c r="G21" s="24">
        <v>1105.72</v>
      </c>
      <c r="H21" s="24">
        <v>3.19</v>
      </c>
      <c r="I21" s="31"/>
      <c r="J21" s="31"/>
      <c r="K21" s="35"/>
    </row>
    <row r="22" spans="2:11" x14ac:dyDescent="0.35">
      <c r="B22" s="8" t="s">
        <v>210</v>
      </c>
      <c r="C22" s="57" t="s">
        <v>211</v>
      </c>
      <c r="D22" s="54" t="s">
        <v>212</v>
      </c>
      <c r="E22" s="6" t="s">
        <v>89</v>
      </c>
      <c r="F22" s="19">
        <v>46307</v>
      </c>
      <c r="G22" s="24">
        <v>1045.98</v>
      </c>
      <c r="H22" s="24">
        <v>3.02</v>
      </c>
      <c r="I22" s="31"/>
      <c r="J22" s="31"/>
      <c r="K22" s="35"/>
    </row>
    <row r="23" spans="2:11" x14ac:dyDescent="0.35">
      <c r="B23" s="8" t="s">
        <v>225</v>
      </c>
      <c r="C23" s="57" t="s">
        <v>226</v>
      </c>
      <c r="D23" s="54" t="s">
        <v>227</v>
      </c>
      <c r="E23" s="6" t="s">
        <v>150</v>
      </c>
      <c r="F23" s="19">
        <v>200000</v>
      </c>
      <c r="G23" s="24">
        <v>945.5</v>
      </c>
      <c r="H23" s="24">
        <v>2.73</v>
      </c>
      <c r="I23" s="31"/>
      <c r="J23" s="31"/>
      <c r="K23" s="35"/>
    </row>
    <row r="24" spans="2:11" x14ac:dyDescent="0.35">
      <c r="B24" s="8" t="s">
        <v>552</v>
      </c>
      <c r="C24" s="57" t="s">
        <v>553</v>
      </c>
      <c r="D24" s="54" t="s">
        <v>554</v>
      </c>
      <c r="E24" s="6" t="s">
        <v>135</v>
      </c>
      <c r="F24" s="19">
        <v>100000</v>
      </c>
      <c r="G24" s="24">
        <v>933.8</v>
      </c>
      <c r="H24" s="24">
        <v>2.7</v>
      </c>
      <c r="I24" s="31"/>
      <c r="J24" s="31"/>
      <c r="K24" s="35"/>
    </row>
    <row r="25" spans="2:11" x14ac:dyDescent="0.35">
      <c r="B25" s="8" t="s">
        <v>40</v>
      </c>
      <c r="C25" s="57" t="s">
        <v>41</v>
      </c>
      <c r="D25" s="54" t="s">
        <v>42</v>
      </c>
      <c r="E25" s="6" t="s">
        <v>43</v>
      </c>
      <c r="F25" s="19">
        <v>50000</v>
      </c>
      <c r="G25" s="24">
        <v>849.38</v>
      </c>
      <c r="H25" s="24">
        <v>2.4500000000000002</v>
      </c>
      <c r="I25" s="31"/>
      <c r="J25" s="31"/>
      <c r="K25" s="35"/>
    </row>
    <row r="26" spans="2:11" x14ac:dyDescent="0.35">
      <c r="B26" s="8" t="s">
        <v>2790</v>
      </c>
      <c r="C26" s="57" t="s">
        <v>2791</v>
      </c>
      <c r="D26" s="54" t="s">
        <v>2792</v>
      </c>
      <c r="E26" s="6" t="s">
        <v>127</v>
      </c>
      <c r="F26" s="19">
        <v>86482</v>
      </c>
      <c r="G26" s="24">
        <v>814.31</v>
      </c>
      <c r="H26" s="24">
        <v>2.35</v>
      </c>
      <c r="I26" s="31"/>
      <c r="J26" s="31"/>
      <c r="K26" s="35"/>
    </row>
    <row r="27" spans="2:11" x14ac:dyDescent="0.35">
      <c r="B27" s="8" t="s">
        <v>2631</v>
      </c>
      <c r="C27" s="57" t="s">
        <v>2632</v>
      </c>
      <c r="D27" s="54" t="s">
        <v>2633</v>
      </c>
      <c r="E27" s="6" t="s">
        <v>57</v>
      </c>
      <c r="F27" s="19">
        <v>272583</v>
      </c>
      <c r="G27" s="24">
        <v>808.89</v>
      </c>
      <c r="H27" s="24">
        <v>2.33</v>
      </c>
      <c r="I27" s="31"/>
      <c r="J27" s="31"/>
      <c r="K27" s="35"/>
    </row>
    <row r="28" spans="2:11" x14ac:dyDescent="0.35">
      <c r="B28" s="8" t="s">
        <v>488</v>
      </c>
      <c r="C28" s="57" t="s">
        <v>489</v>
      </c>
      <c r="D28" s="54" t="s">
        <v>490</v>
      </c>
      <c r="E28" s="6" t="s">
        <v>491</v>
      </c>
      <c r="F28" s="19">
        <v>85118</v>
      </c>
      <c r="G28" s="24">
        <v>801.09</v>
      </c>
      <c r="H28" s="24">
        <v>2.31</v>
      </c>
      <c r="I28" s="31"/>
      <c r="J28" s="31"/>
      <c r="K28" s="35"/>
    </row>
    <row r="29" spans="2:11" x14ac:dyDescent="0.35">
      <c r="B29" s="8" t="s">
        <v>140</v>
      </c>
      <c r="C29" s="57" t="s">
        <v>141</v>
      </c>
      <c r="D29" s="54" t="s">
        <v>142</v>
      </c>
      <c r="E29" s="6" t="s">
        <v>143</v>
      </c>
      <c r="F29" s="19">
        <v>150000</v>
      </c>
      <c r="G29" s="24">
        <v>756.45</v>
      </c>
      <c r="H29" s="24">
        <v>2.1800000000000002</v>
      </c>
      <c r="I29" s="31"/>
      <c r="J29" s="31"/>
      <c r="K29" s="35"/>
    </row>
    <row r="30" spans="2:11" x14ac:dyDescent="0.35">
      <c r="B30" s="8" t="s">
        <v>47</v>
      </c>
      <c r="C30" s="57" t="s">
        <v>48</v>
      </c>
      <c r="D30" s="54" t="s">
        <v>49</v>
      </c>
      <c r="E30" s="6" t="s">
        <v>50</v>
      </c>
      <c r="F30" s="19">
        <v>30000</v>
      </c>
      <c r="G30" s="24">
        <v>563.94000000000005</v>
      </c>
      <c r="H30" s="24">
        <v>1.63</v>
      </c>
      <c r="I30" s="31"/>
      <c r="J30" s="31"/>
      <c r="K30" s="35"/>
    </row>
    <row r="31" spans="2:11" x14ac:dyDescent="0.35">
      <c r="B31" s="8" t="s">
        <v>412</v>
      </c>
      <c r="C31" s="57" t="s">
        <v>413</v>
      </c>
      <c r="D31" s="54" t="s">
        <v>414</v>
      </c>
      <c r="E31" s="6" t="s">
        <v>78</v>
      </c>
      <c r="F31" s="19">
        <v>200000</v>
      </c>
      <c r="G31" s="24">
        <v>522.20000000000005</v>
      </c>
      <c r="H31" s="24">
        <v>1.51</v>
      </c>
      <c r="I31" s="31"/>
      <c r="J31" s="31"/>
      <c r="K31" s="35"/>
    </row>
    <row r="32" spans="2:11" x14ac:dyDescent="0.35">
      <c r="B32" s="8" t="s">
        <v>970</v>
      </c>
      <c r="C32" s="57" t="s">
        <v>971</v>
      </c>
      <c r="D32" s="54" t="s">
        <v>972</v>
      </c>
      <c r="E32" s="6" t="s">
        <v>206</v>
      </c>
      <c r="F32" s="19">
        <v>200000</v>
      </c>
      <c r="G32" s="24">
        <v>349.2</v>
      </c>
      <c r="H32" s="24">
        <v>1.01</v>
      </c>
      <c r="I32" s="31"/>
      <c r="J32" s="31"/>
      <c r="K32" s="35"/>
    </row>
    <row r="33" spans="2:11" x14ac:dyDescent="0.35">
      <c r="B33" s="8" t="s">
        <v>424</v>
      </c>
      <c r="C33" s="57" t="s">
        <v>425</v>
      </c>
      <c r="D33" s="54" t="s">
        <v>426</v>
      </c>
      <c r="E33" s="6" t="s">
        <v>127</v>
      </c>
      <c r="F33" s="19">
        <v>15861</v>
      </c>
      <c r="G33" s="24">
        <v>305.70999999999998</v>
      </c>
      <c r="H33" s="24">
        <v>0.88</v>
      </c>
      <c r="I33" s="31"/>
      <c r="J33" s="31"/>
      <c r="K33" s="35"/>
    </row>
    <row r="34" spans="2:11" x14ac:dyDescent="0.35">
      <c r="B34" s="8" t="s">
        <v>853</v>
      </c>
      <c r="C34" s="57" t="s">
        <v>854</v>
      </c>
      <c r="D34" s="54" t="s">
        <v>855</v>
      </c>
      <c r="E34" s="6" t="s">
        <v>135</v>
      </c>
      <c r="F34" s="19">
        <v>3600</v>
      </c>
      <c r="G34" s="24">
        <v>74.39</v>
      </c>
      <c r="H34" s="24">
        <v>0.21</v>
      </c>
      <c r="I34" s="31"/>
      <c r="J34" s="31"/>
      <c r="K34" s="35"/>
    </row>
    <row r="35" spans="2:11" x14ac:dyDescent="0.35">
      <c r="B35" s="8" t="s">
        <v>524</v>
      </c>
      <c r="C35" s="57" t="s">
        <v>525</v>
      </c>
      <c r="D35" s="54" t="s">
        <v>526</v>
      </c>
      <c r="E35" s="6" t="s">
        <v>89</v>
      </c>
      <c r="F35" s="19">
        <v>500</v>
      </c>
      <c r="G35" s="24">
        <v>39.43</v>
      </c>
      <c r="H35" s="24">
        <v>0.11</v>
      </c>
      <c r="I35" s="31"/>
      <c r="J35" s="31"/>
      <c r="K35" s="35"/>
    </row>
    <row r="36" spans="2:11" x14ac:dyDescent="0.35">
      <c r="B36" s="8" t="s">
        <v>164</v>
      </c>
      <c r="C36" s="57" t="s">
        <v>165</v>
      </c>
      <c r="D36" s="54" t="s">
        <v>166</v>
      </c>
      <c r="E36" s="6" t="s">
        <v>150</v>
      </c>
      <c r="F36" s="19">
        <v>1291</v>
      </c>
      <c r="G36" s="24">
        <v>14.71</v>
      </c>
      <c r="H36" s="24">
        <v>0.04</v>
      </c>
      <c r="I36" s="31"/>
      <c r="J36" s="31"/>
      <c r="K36" s="35"/>
    </row>
    <row r="37" spans="2:11" x14ac:dyDescent="0.35">
      <c r="B37" s="8" t="s">
        <v>901</v>
      </c>
      <c r="C37" s="57" t="s">
        <v>902</v>
      </c>
      <c r="D37" s="54" t="s">
        <v>903</v>
      </c>
      <c r="E37" s="6" t="s">
        <v>904</v>
      </c>
      <c r="F37" s="19">
        <v>192</v>
      </c>
      <c r="G37" s="24">
        <v>4.47</v>
      </c>
      <c r="H37" s="24">
        <v>0.01</v>
      </c>
      <c r="I37" s="31"/>
      <c r="J37" s="31"/>
      <c r="K37" s="35"/>
    </row>
    <row r="38" spans="2:11" x14ac:dyDescent="0.35">
      <c r="C38" s="58" t="s">
        <v>171</v>
      </c>
      <c r="D38" s="54"/>
      <c r="E38" s="6"/>
      <c r="F38" s="19"/>
      <c r="G38" s="25">
        <v>32603.83</v>
      </c>
      <c r="H38" s="25">
        <v>94.08</v>
      </c>
      <c r="I38" s="31"/>
      <c r="J38" s="31"/>
      <c r="K38" s="35"/>
    </row>
    <row r="39" spans="2:11" x14ac:dyDescent="0.35">
      <c r="C39" s="57"/>
      <c r="D39" s="54"/>
      <c r="E39" s="6"/>
      <c r="F39" s="19"/>
      <c r="G39" s="24"/>
      <c r="H39" s="24"/>
      <c r="I39" s="31"/>
      <c r="J39" s="31"/>
      <c r="K39" s="35"/>
    </row>
    <row r="40" spans="2:11" x14ac:dyDescent="0.35">
      <c r="C40" s="58" t="s">
        <v>3</v>
      </c>
      <c r="D40" s="54"/>
      <c r="E40" s="6"/>
      <c r="F40" s="19"/>
      <c r="G40" s="24" t="s">
        <v>2</v>
      </c>
      <c r="H40" s="24" t="s">
        <v>2</v>
      </c>
      <c r="I40" s="31"/>
      <c r="J40" s="31"/>
      <c r="K40" s="35"/>
    </row>
    <row r="41" spans="2:11" x14ac:dyDescent="0.35">
      <c r="C41" s="57"/>
      <c r="D41" s="54"/>
      <c r="E41" s="6"/>
      <c r="F41" s="19"/>
      <c r="G41" s="24"/>
      <c r="H41" s="24"/>
      <c r="I41" s="31"/>
      <c r="J41" s="31"/>
      <c r="K41" s="35"/>
    </row>
    <row r="42" spans="2:11" x14ac:dyDescent="0.35">
      <c r="C42" s="58" t="s">
        <v>4</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8" t="s">
        <v>5</v>
      </c>
      <c r="D44" s="54"/>
      <c r="E44" s="6"/>
      <c r="F44" s="19"/>
      <c r="G44" s="24"/>
      <c r="H44" s="24"/>
      <c r="I44" s="31"/>
      <c r="J44" s="31"/>
      <c r="K44" s="35"/>
    </row>
    <row r="45" spans="2:11" x14ac:dyDescent="0.35">
      <c r="C45" s="57"/>
      <c r="D45" s="54"/>
      <c r="E45" s="6"/>
      <c r="F45" s="19"/>
      <c r="G45" s="24"/>
      <c r="H45" s="24"/>
      <c r="I45" s="31"/>
      <c r="J45" s="31"/>
      <c r="K45" s="35"/>
    </row>
    <row r="46" spans="2:11" x14ac:dyDescent="0.35">
      <c r="C46" s="58" t="s">
        <v>6</v>
      </c>
      <c r="D46" s="54"/>
      <c r="E46" s="6"/>
      <c r="F46" s="19"/>
      <c r="G46" s="24" t="s">
        <v>2</v>
      </c>
      <c r="H46" s="24" t="s">
        <v>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3:11" x14ac:dyDescent="0.35">
      <c r="C49" s="57"/>
      <c r="D49" s="54"/>
      <c r="E49" s="6"/>
      <c r="F49" s="19"/>
      <c r="G49" s="24"/>
      <c r="H49" s="24"/>
      <c r="I49" s="31"/>
      <c r="J49" s="31"/>
      <c r="K49" s="35"/>
    </row>
    <row r="50" spans="3:11" x14ac:dyDescent="0.35">
      <c r="C50" s="58" t="s">
        <v>8</v>
      </c>
      <c r="D50" s="54"/>
      <c r="E50" s="6"/>
      <c r="F50" s="19"/>
      <c r="G50" s="24" t="s">
        <v>2</v>
      </c>
      <c r="H50" s="24" t="s">
        <v>2</v>
      </c>
      <c r="I50" s="31"/>
      <c r="J50" s="31"/>
      <c r="K50" s="35"/>
    </row>
    <row r="51" spans="3:11" x14ac:dyDescent="0.35">
      <c r="C51" s="57"/>
      <c r="D51" s="54"/>
      <c r="E51" s="6"/>
      <c r="F51" s="19"/>
      <c r="G51" s="24"/>
      <c r="H51" s="24"/>
      <c r="I51" s="31"/>
      <c r="J51" s="31"/>
      <c r="K51" s="35"/>
    </row>
    <row r="52" spans="3:11" x14ac:dyDescent="0.35">
      <c r="C52" s="58" t="s">
        <v>9</v>
      </c>
      <c r="D52" s="54"/>
      <c r="E52" s="6"/>
      <c r="F52" s="19"/>
      <c r="G52" s="24" t="s">
        <v>2</v>
      </c>
      <c r="H52" s="24" t="s">
        <v>2</v>
      </c>
      <c r="I52" s="31"/>
      <c r="J52" s="31"/>
      <c r="K52" s="35"/>
    </row>
    <row r="53" spans="3:11" x14ac:dyDescent="0.35">
      <c r="C53" s="57"/>
      <c r="D53" s="54"/>
      <c r="E53" s="6"/>
      <c r="F53" s="19"/>
      <c r="G53" s="24"/>
      <c r="H53" s="24"/>
      <c r="I53" s="31"/>
      <c r="J53" s="31"/>
      <c r="K53" s="35"/>
    </row>
    <row r="54" spans="3:11" x14ac:dyDescent="0.35">
      <c r="C54" s="58" t="s">
        <v>10</v>
      </c>
      <c r="D54" s="54"/>
      <c r="E54" s="6"/>
      <c r="F54" s="19"/>
      <c r="G54" s="24" t="s">
        <v>2</v>
      </c>
      <c r="H54" s="24" t="s">
        <v>2</v>
      </c>
      <c r="I54" s="31"/>
      <c r="J54" s="31"/>
      <c r="K54" s="35"/>
    </row>
    <row r="55" spans="3:11" x14ac:dyDescent="0.35">
      <c r="C55" s="57"/>
      <c r="D55" s="54"/>
      <c r="E55" s="6"/>
      <c r="F55" s="19"/>
      <c r="G55" s="24"/>
      <c r="H55" s="24"/>
      <c r="I55" s="31"/>
      <c r="J55" s="31"/>
      <c r="K55" s="35"/>
    </row>
    <row r="56" spans="3:11" x14ac:dyDescent="0.35">
      <c r="C56" s="58" t="s">
        <v>11</v>
      </c>
      <c r="D56" s="54"/>
      <c r="E56" s="6"/>
      <c r="F56" s="19"/>
      <c r="G56" s="24"/>
      <c r="H56" s="24"/>
      <c r="I56" s="31"/>
      <c r="J56" s="31"/>
      <c r="K56" s="35"/>
    </row>
    <row r="57" spans="3:11" x14ac:dyDescent="0.35">
      <c r="C57" s="57"/>
      <c r="D57" s="54"/>
      <c r="E57" s="6"/>
      <c r="F57" s="19"/>
      <c r="G57" s="24"/>
      <c r="H57" s="24"/>
      <c r="I57" s="31"/>
      <c r="J57" s="31"/>
      <c r="K57" s="35"/>
    </row>
    <row r="58" spans="3:11" x14ac:dyDescent="0.35">
      <c r="C58" s="58" t="s">
        <v>13</v>
      </c>
      <c r="D58" s="54"/>
      <c r="E58" s="6"/>
      <c r="F58" s="19"/>
      <c r="G58" s="24" t="s">
        <v>2</v>
      </c>
      <c r="H58" s="24" t="s">
        <v>2</v>
      </c>
      <c r="I58" s="31"/>
      <c r="J58" s="31"/>
      <c r="K58" s="35"/>
    </row>
    <row r="59" spans="3:11" x14ac:dyDescent="0.35">
      <c r="C59" s="57"/>
      <c r="D59" s="54"/>
      <c r="E59" s="6"/>
      <c r="F59" s="19"/>
      <c r="G59" s="24"/>
      <c r="H59" s="24"/>
      <c r="I59" s="31"/>
      <c r="J59" s="31"/>
      <c r="K59" s="35"/>
    </row>
    <row r="60" spans="3:11" x14ac:dyDescent="0.35">
      <c r="C60" s="58" t="s">
        <v>14</v>
      </c>
      <c r="D60" s="54"/>
      <c r="E60" s="6"/>
      <c r="F60" s="19"/>
      <c r="G60" s="24" t="s">
        <v>2</v>
      </c>
      <c r="H60" s="24" t="s">
        <v>2</v>
      </c>
      <c r="I60" s="31"/>
      <c r="J60" s="31"/>
      <c r="K60" s="35"/>
    </row>
    <row r="61" spans="3:11" x14ac:dyDescent="0.35">
      <c r="C61" s="57"/>
      <c r="D61" s="54"/>
      <c r="E61" s="6"/>
      <c r="F61" s="19"/>
      <c r="G61" s="24"/>
      <c r="H61" s="24"/>
      <c r="I61" s="31"/>
      <c r="J61" s="31"/>
      <c r="K61" s="35"/>
    </row>
    <row r="62" spans="3:11" x14ac:dyDescent="0.35">
      <c r="C62" s="58" t="s">
        <v>15</v>
      </c>
      <c r="D62" s="54"/>
      <c r="E62" s="6"/>
      <c r="F62" s="19"/>
      <c r="G62" s="24" t="s">
        <v>2</v>
      </c>
      <c r="H62" s="24" t="s">
        <v>2</v>
      </c>
      <c r="I62" s="31"/>
      <c r="J62" s="31"/>
      <c r="K62" s="35"/>
    </row>
    <row r="63" spans="3:11" x14ac:dyDescent="0.35">
      <c r="C63" s="57"/>
      <c r="D63" s="54"/>
      <c r="E63" s="6"/>
      <c r="F63" s="19"/>
      <c r="G63" s="24"/>
      <c r="H63" s="24"/>
      <c r="I63" s="31"/>
      <c r="J63" s="31"/>
      <c r="K63" s="35"/>
    </row>
    <row r="64" spans="3:11" x14ac:dyDescent="0.35">
      <c r="C64" s="58" t="s">
        <v>16</v>
      </c>
      <c r="D64" s="54"/>
      <c r="E64" s="6"/>
      <c r="F64" s="19"/>
      <c r="G64" s="24" t="s">
        <v>2</v>
      </c>
      <c r="H64" s="24" t="s">
        <v>2</v>
      </c>
      <c r="I64" s="31"/>
      <c r="J64" s="31"/>
      <c r="K64" s="35"/>
    </row>
    <row r="65" spans="1:11" x14ac:dyDescent="0.35">
      <c r="C65" s="57"/>
      <c r="D65" s="54"/>
      <c r="E65" s="6"/>
      <c r="F65" s="19"/>
      <c r="G65" s="24"/>
      <c r="H65" s="24"/>
      <c r="I65" s="31"/>
      <c r="J65" s="31"/>
      <c r="K65" s="35"/>
    </row>
    <row r="66" spans="1:11" x14ac:dyDescent="0.35">
      <c r="C66" s="58" t="s">
        <v>17</v>
      </c>
      <c r="D66" s="54"/>
      <c r="E66" s="6"/>
      <c r="F66" s="19"/>
      <c r="G66" s="24" t="s">
        <v>2</v>
      </c>
      <c r="H66" s="24" t="s">
        <v>2</v>
      </c>
      <c r="I66" s="31"/>
      <c r="J66" s="31"/>
      <c r="K66" s="35"/>
    </row>
    <row r="67" spans="1:11" x14ac:dyDescent="0.35">
      <c r="C67" s="57"/>
      <c r="D67" s="54"/>
      <c r="E67" s="6"/>
      <c r="F67" s="19"/>
      <c r="G67" s="24"/>
      <c r="H67" s="24"/>
      <c r="I67" s="31"/>
      <c r="J67" s="31"/>
      <c r="K67" s="35"/>
    </row>
    <row r="68" spans="1:11" x14ac:dyDescent="0.35">
      <c r="A68" s="10"/>
      <c r="B68" s="28"/>
      <c r="C68" s="58" t="s">
        <v>18</v>
      </c>
      <c r="D68" s="54"/>
      <c r="E68" s="6"/>
      <c r="F68" s="19"/>
      <c r="G68" s="24"/>
      <c r="H68" s="24"/>
      <c r="I68" s="31"/>
      <c r="J68" s="31"/>
      <c r="K68" s="35"/>
    </row>
    <row r="69" spans="1:11" x14ac:dyDescent="0.35">
      <c r="A69" s="28"/>
      <c r="B69" s="28"/>
      <c r="C69" s="58" t="s">
        <v>19</v>
      </c>
      <c r="D69" s="54"/>
      <c r="E69" s="6"/>
      <c r="F69" s="19"/>
      <c r="G69" s="24" t="s">
        <v>2</v>
      </c>
      <c r="H69" s="24" t="s">
        <v>2</v>
      </c>
      <c r="I69" s="31"/>
      <c r="J69" s="31"/>
      <c r="K69" s="35"/>
    </row>
    <row r="70" spans="1:11" x14ac:dyDescent="0.35">
      <c r="A70" s="28"/>
      <c r="B70" s="28"/>
      <c r="C70" s="58"/>
      <c r="D70" s="54"/>
      <c r="E70" s="6"/>
      <c r="F70" s="19"/>
      <c r="G70" s="24"/>
      <c r="H70" s="24"/>
      <c r="I70" s="31"/>
      <c r="J70" s="31"/>
      <c r="K70" s="35"/>
    </row>
    <row r="71" spans="1:11" x14ac:dyDescent="0.35">
      <c r="A71" s="28"/>
      <c r="B71" s="28"/>
      <c r="C71" s="58" t="s">
        <v>20</v>
      </c>
      <c r="D71" s="54"/>
      <c r="E71" s="6"/>
      <c r="F71" s="19"/>
      <c r="G71" s="24" t="s">
        <v>2</v>
      </c>
      <c r="H71" s="24" t="s">
        <v>2</v>
      </c>
      <c r="I71" s="31"/>
      <c r="J71" s="31"/>
      <c r="K71" s="35"/>
    </row>
    <row r="72" spans="1:11" x14ac:dyDescent="0.35">
      <c r="A72" s="28"/>
      <c r="B72" s="28"/>
      <c r="C72" s="58"/>
      <c r="D72" s="54"/>
      <c r="E72" s="6"/>
      <c r="F72" s="19"/>
      <c r="G72" s="24"/>
      <c r="H72" s="24"/>
      <c r="I72" s="31"/>
      <c r="J72" s="31"/>
      <c r="K72" s="35"/>
    </row>
    <row r="73" spans="1:11" x14ac:dyDescent="0.35">
      <c r="A73" s="28"/>
      <c r="B73" s="28"/>
      <c r="C73" s="58" t="s">
        <v>21</v>
      </c>
      <c r="D73" s="54"/>
      <c r="E73" s="6"/>
      <c r="F73" s="19"/>
      <c r="G73" s="24" t="s">
        <v>2</v>
      </c>
      <c r="H73" s="24" t="s">
        <v>2</v>
      </c>
      <c r="I73" s="31"/>
      <c r="J73" s="31"/>
      <c r="K73" s="35"/>
    </row>
    <row r="74" spans="1:11" x14ac:dyDescent="0.35">
      <c r="A74" s="28"/>
      <c r="B74" s="28"/>
      <c r="C74" s="58"/>
      <c r="D74" s="54"/>
      <c r="E74" s="6"/>
      <c r="F74" s="19"/>
      <c r="G74" s="24"/>
      <c r="H74" s="24"/>
      <c r="I74" s="31"/>
      <c r="J74" s="31"/>
      <c r="K74" s="35"/>
    </row>
    <row r="75" spans="1:11" x14ac:dyDescent="0.35">
      <c r="A75" s="28"/>
      <c r="B75" s="28"/>
      <c r="C75" s="58" t="s">
        <v>22</v>
      </c>
      <c r="D75" s="54"/>
      <c r="E75" s="6"/>
      <c r="F75" s="19"/>
      <c r="G75" s="24" t="s">
        <v>2</v>
      </c>
      <c r="H75" s="24" t="s">
        <v>2</v>
      </c>
      <c r="I75" s="31"/>
      <c r="J75" s="31"/>
      <c r="K75" s="35"/>
    </row>
    <row r="76" spans="1:11" x14ac:dyDescent="0.35">
      <c r="A76" s="28"/>
      <c r="B76" s="28"/>
      <c r="C76" s="58"/>
      <c r="D76" s="54"/>
      <c r="E76" s="6"/>
      <c r="F76" s="19"/>
      <c r="G76" s="24"/>
      <c r="H76" s="24"/>
      <c r="I76" s="31"/>
      <c r="J76" s="31"/>
      <c r="K76" s="35"/>
    </row>
    <row r="77" spans="1:11" x14ac:dyDescent="0.35">
      <c r="A77" s="28"/>
      <c r="B77" s="28"/>
      <c r="C77" s="58" t="s">
        <v>23</v>
      </c>
      <c r="D77" s="54"/>
      <c r="E77" s="6"/>
      <c r="F77" s="19"/>
      <c r="G77" s="24" t="s">
        <v>2</v>
      </c>
      <c r="H77" s="24" t="s">
        <v>2</v>
      </c>
      <c r="I77" s="31"/>
      <c r="J77" s="31"/>
      <c r="K77" s="35"/>
    </row>
    <row r="78" spans="1:11" x14ac:dyDescent="0.35">
      <c r="A78" s="28"/>
      <c r="B78" s="28"/>
      <c r="C78" s="58"/>
      <c r="D78" s="54"/>
      <c r="E78" s="6"/>
      <c r="F78" s="19"/>
      <c r="G78" s="24"/>
      <c r="H78" s="24"/>
      <c r="I78" s="31"/>
      <c r="J78" s="31"/>
      <c r="K78" s="35"/>
    </row>
    <row r="79" spans="1:11" x14ac:dyDescent="0.35">
      <c r="C79" s="59" t="s">
        <v>24</v>
      </c>
      <c r="D79" s="54"/>
      <c r="E79" s="6"/>
      <c r="F79" s="19"/>
      <c r="G79" s="24"/>
      <c r="H79" s="24"/>
      <c r="I79" s="31"/>
      <c r="J79" s="31"/>
      <c r="K79" s="35"/>
    </row>
    <row r="80" spans="1:11" x14ac:dyDescent="0.35">
      <c r="B80" s="8" t="s">
        <v>186</v>
      </c>
      <c r="C80" s="57" t="s">
        <v>187</v>
      </c>
      <c r="D80" s="54"/>
      <c r="E80" s="6"/>
      <c r="F80" s="19"/>
      <c r="G80" s="24">
        <v>922.33</v>
      </c>
      <c r="H80" s="24">
        <v>2.66</v>
      </c>
      <c r="I80" s="31"/>
      <c r="J80" s="31"/>
      <c r="K80" s="35"/>
    </row>
    <row r="81" spans="1:54" x14ac:dyDescent="0.35">
      <c r="C81" s="58" t="s">
        <v>171</v>
      </c>
      <c r="D81" s="54"/>
      <c r="E81" s="6"/>
      <c r="F81" s="19"/>
      <c r="G81" s="25">
        <v>922.33</v>
      </c>
      <c r="H81" s="25">
        <v>2.66</v>
      </c>
      <c r="I81" s="31"/>
      <c r="J81" s="31"/>
      <c r="K81" s="35"/>
    </row>
    <row r="82" spans="1:54" x14ac:dyDescent="0.35">
      <c r="C82" s="57"/>
      <c r="D82" s="54"/>
      <c r="E82" s="6"/>
      <c r="F82" s="19"/>
      <c r="G82" s="24"/>
      <c r="H82" s="24"/>
      <c r="I82" s="31"/>
      <c r="J82" s="31"/>
      <c r="K82" s="35"/>
    </row>
    <row r="83" spans="1:54" x14ac:dyDescent="0.35">
      <c r="A83" s="10"/>
      <c r="B83" s="28"/>
      <c r="C83" s="58" t="s">
        <v>25</v>
      </c>
      <c r="D83" s="54"/>
      <c r="E83" s="6"/>
      <c r="F83" s="19"/>
      <c r="G83" s="24"/>
      <c r="H83" s="24"/>
      <c r="I83" s="31"/>
      <c r="J83" s="31"/>
      <c r="K83" s="35"/>
    </row>
    <row r="84" spans="1:54" s="2" customFormat="1" ht="13.5" x14ac:dyDescent="0.35">
      <c r="A84" s="28"/>
      <c r="B84" s="28"/>
      <c r="C84" s="57" t="s">
        <v>4922</v>
      </c>
      <c r="D84" s="54"/>
      <c r="E84" s="6"/>
      <c r="F84" s="19"/>
      <c r="G84" s="24" t="s">
        <v>2</v>
      </c>
      <c r="H84" s="24" t="s">
        <v>2</v>
      </c>
      <c r="I84" s="31"/>
      <c r="J84" s="31"/>
      <c r="K84" s="35"/>
      <c r="L84" s="3"/>
      <c r="AI84" s="3"/>
      <c r="AV84" s="3"/>
      <c r="AX84" s="3"/>
      <c r="BB84" s="3"/>
    </row>
    <row r="85" spans="1:54" x14ac:dyDescent="0.35">
      <c r="B85" s="8"/>
      <c r="C85" s="57" t="s">
        <v>188</v>
      </c>
      <c r="D85" s="54"/>
      <c r="E85" s="6"/>
      <c r="F85" s="19"/>
      <c r="G85" s="24">
        <v>1121.8399999999999</v>
      </c>
      <c r="H85" s="24">
        <v>3.2600000000000002</v>
      </c>
      <c r="I85" s="31"/>
      <c r="J85" s="31"/>
      <c r="K85" s="35"/>
    </row>
    <row r="86" spans="1:54" x14ac:dyDescent="0.35">
      <c r="C86" s="58" t="s">
        <v>171</v>
      </c>
      <c r="D86" s="54"/>
      <c r="E86" s="6"/>
      <c r="F86" s="19"/>
      <c r="G86" s="25">
        <v>1121.8399999999999</v>
      </c>
      <c r="H86" s="25">
        <v>3.2600000000000002</v>
      </c>
      <c r="I86" s="31"/>
      <c r="J86" s="31"/>
      <c r="K86" s="35"/>
    </row>
    <row r="87" spans="1:54" x14ac:dyDescent="0.35">
      <c r="C87" s="57"/>
      <c r="D87" s="54"/>
      <c r="E87" s="6"/>
      <c r="F87" s="19"/>
      <c r="G87" s="24"/>
      <c r="H87" s="24"/>
      <c r="I87" s="31"/>
      <c r="J87" s="31"/>
      <c r="K87" s="35"/>
    </row>
    <row r="88" spans="1:54" x14ac:dyDescent="0.35">
      <c r="C88" s="60" t="s">
        <v>189</v>
      </c>
      <c r="D88" s="55"/>
      <c r="E88" s="5"/>
      <c r="F88" s="20"/>
      <c r="G88" s="26">
        <v>34648</v>
      </c>
      <c r="H88" s="26">
        <v>100</v>
      </c>
      <c r="I88" s="32"/>
      <c r="J88" s="32"/>
      <c r="K88" s="36"/>
    </row>
    <row r="91" spans="1:54" x14ac:dyDescent="0.35">
      <c r="C91" s="1" t="s">
        <v>190</v>
      </c>
    </row>
    <row r="92" spans="1:54" x14ac:dyDescent="0.35">
      <c r="C92" s="37" t="s">
        <v>191</v>
      </c>
      <c r="D92" s="37"/>
      <c r="E92" s="37"/>
      <c r="F92" s="37"/>
      <c r="G92" s="37"/>
      <c r="H92" s="37"/>
      <c r="I92" s="37"/>
      <c r="J92" s="37"/>
      <c r="K92" s="37"/>
    </row>
    <row r="93" spans="1:54" x14ac:dyDescent="0.35">
      <c r="C93" s="2" t="s">
        <v>192</v>
      </c>
    </row>
    <row r="94" spans="1:54" x14ac:dyDescent="0.35">
      <c r="C94" s="2" t="s">
        <v>193</v>
      </c>
    </row>
    <row r="95" spans="1:54" ht="30" customHeight="1" x14ac:dyDescent="0.35">
      <c r="C95" s="81" t="s">
        <v>194</v>
      </c>
      <c r="D95" s="82"/>
      <c r="E95" s="82"/>
      <c r="F95" s="82"/>
      <c r="G95" s="82"/>
      <c r="H95" s="82"/>
      <c r="I95" s="82"/>
      <c r="J95" s="82"/>
      <c r="K95" s="82"/>
    </row>
    <row r="96" spans="1:54" x14ac:dyDescent="0.35">
      <c r="C96" s="2" t="s">
        <v>195</v>
      </c>
    </row>
    <row r="98" spans="3:6" x14ac:dyDescent="0.35">
      <c r="C98" s="78" t="s">
        <v>5006</v>
      </c>
      <c r="E98" s="78" t="s">
        <v>5007</v>
      </c>
      <c r="F98" s="79"/>
    </row>
    <row r="99" spans="3:6" x14ac:dyDescent="0.35">
      <c r="E99" s="2" t="s">
        <v>5010</v>
      </c>
    </row>
  </sheetData>
  <mergeCells count="1">
    <mergeCell ref="C95:K95"/>
  </mergeCells>
  <hyperlinks>
    <hyperlink ref="J2" location="'Index'!A1" display="'Index'!A1" xr:uid="{7D1BD97A-76B4-4749-B97E-FBEFC3126B5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92DEA-C016-4776-A755-F051DA00C893}">
  <sheetPr codeName="Sheet1"/>
  <dimension ref="A1:IV110"/>
  <sheetViews>
    <sheetView showGridLines="0" zoomScale="90" zoomScaleNormal="90" workbookViewId="0">
      <pane ySplit="6" topLeftCell="A9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2793</v>
      </c>
      <c r="J2" s="38" t="s">
        <v>4662</v>
      </c>
    </row>
    <row r="3" spans="1:54" ht="16" x14ac:dyDescent="0.4">
      <c r="C3" s="1" t="s">
        <v>28</v>
      </c>
      <c r="D3" s="21" t="s">
        <v>2794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527</v>
      </c>
      <c r="C10" s="57" t="s">
        <v>528</v>
      </c>
      <c r="D10" s="54" t="s">
        <v>529</v>
      </c>
      <c r="E10" s="6" t="s">
        <v>198</v>
      </c>
      <c r="F10" s="19">
        <v>29300</v>
      </c>
      <c r="G10" s="24">
        <v>1267.03</v>
      </c>
      <c r="H10" s="24">
        <v>4.5599999999999996</v>
      </c>
      <c r="I10" s="31"/>
      <c r="J10" s="31"/>
      <c r="K10" s="35"/>
    </row>
    <row r="11" spans="1:54" x14ac:dyDescent="0.35">
      <c r="B11" s="8" t="s">
        <v>260</v>
      </c>
      <c r="C11" s="57" t="s">
        <v>261</v>
      </c>
      <c r="D11" s="54" t="s">
        <v>262</v>
      </c>
      <c r="E11" s="6" t="s">
        <v>243</v>
      </c>
      <c r="F11" s="19">
        <v>72142</v>
      </c>
      <c r="G11" s="24">
        <v>1173.25</v>
      </c>
      <c r="H11" s="24">
        <v>4.22</v>
      </c>
      <c r="I11" s="31"/>
      <c r="J11" s="31"/>
      <c r="K11" s="35"/>
    </row>
    <row r="12" spans="1:54" x14ac:dyDescent="0.35">
      <c r="B12" s="8" t="s">
        <v>68</v>
      </c>
      <c r="C12" s="57" t="s">
        <v>69</v>
      </c>
      <c r="D12" s="54" t="s">
        <v>70</v>
      </c>
      <c r="E12" s="6" t="s">
        <v>71</v>
      </c>
      <c r="F12" s="19">
        <v>9100</v>
      </c>
      <c r="G12" s="24">
        <v>1120.27</v>
      </c>
      <c r="H12" s="24">
        <v>4.03</v>
      </c>
      <c r="I12" s="31"/>
      <c r="J12" s="31"/>
      <c r="K12" s="35"/>
    </row>
    <row r="13" spans="1:54" x14ac:dyDescent="0.35">
      <c r="B13" s="8" t="s">
        <v>61</v>
      </c>
      <c r="C13" s="57" t="s">
        <v>62</v>
      </c>
      <c r="D13" s="54" t="s">
        <v>63</v>
      </c>
      <c r="E13" s="6" t="s">
        <v>43</v>
      </c>
      <c r="F13" s="19">
        <v>55350</v>
      </c>
      <c r="G13" s="24">
        <v>1052.3699999999999</v>
      </c>
      <c r="H13" s="24">
        <v>3.79</v>
      </c>
      <c r="I13" s="31"/>
      <c r="J13" s="31"/>
      <c r="K13" s="35"/>
    </row>
    <row r="14" spans="1:54" x14ac:dyDescent="0.35">
      <c r="B14" s="8" t="s">
        <v>2010</v>
      </c>
      <c r="C14" s="57" t="s">
        <v>2011</v>
      </c>
      <c r="D14" s="54" t="s">
        <v>2012</v>
      </c>
      <c r="E14" s="6" t="s">
        <v>436</v>
      </c>
      <c r="F14" s="19">
        <v>882900</v>
      </c>
      <c r="G14" s="24">
        <v>996</v>
      </c>
      <c r="H14" s="24">
        <v>3.58</v>
      </c>
      <c r="I14" s="31"/>
      <c r="J14" s="31"/>
      <c r="K14" s="35"/>
    </row>
    <row r="15" spans="1:54" x14ac:dyDescent="0.35">
      <c r="B15" s="8" t="s">
        <v>970</v>
      </c>
      <c r="C15" s="57" t="s">
        <v>971</v>
      </c>
      <c r="D15" s="54" t="s">
        <v>972</v>
      </c>
      <c r="E15" s="6" t="s">
        <v>206</v>
      </c>
      <c r="F15" s="19">
        <v>570000</v>
      </c>
      <c r="G15" s="24">
        <v>995.22</v>
      </c>
      <c r="H15" s="24">
        <v>3.58</v>
      </c>
      <c r="I15" s="31"/>
      <c r="J15" s="31"/>
      <c r="K15" s="35"/>
    </row>
    <row r="16" spans="1:54" x14ac:dyDescent="0.35">
      <c r="B16" s="8" t="s">
        <v>93</v>
      </c>
      <c r="C16" s="57" t="s">
        <v>94</v>
      </c>
      <c r="D16" s="54" t="s">
        <v>95</v>
      </c>
      <c r="E16" s="6" t="s">
        <v>96</v>
      </c>
      <c r="F16" s="19">
        <v>38000</v>
      </c>
      <c r="G16" s="24">
        <v>938.14</v>
      </c>
      <c r="H16" s="24">
        <v>3.37</v>
      </c>
      <c r="I16" s="31"/>
      <c r="J16" s="31"/>
      <c r="K16" s="35"/>
    </row>
    <row r="17" spans="2:11" x14ac:dyDescent="0.35">
      <c r="B17" s="8" t="s">
        <v>58</v>
      </c>
      <c r="C17" s="57" t="s">
        <v>59</v>
      </c>
      <c r="D17" s="54" t="s">
        <v>60</v>
      </c>
      <c r="E17" s="6" t="s">
        <v>43</v>
      </c>
      <c r="F17" s="19">
        <v>91300</v>
      </c>
      <c r="G17" s="24">
        <v>900.31</v>
      </c>
      <c r="H17" s="24">
        <v>3.24</v>
      </c>
      <c r="I17" s="31"/>
      <c r="J17" s="31"/>
      <c r="K17" s="35"/>
    </row>
    <row r="18" spans="2:11" x14ac:dyDescent="0.35">
      <c r="B18" s="8" t="s">
        <v>836</v>
      </c>
      <c r="C18" s="57" t="s">
        <v>837</v>
      </c>
      <c r="D18" s="54" t="s">
        <v>838</v>
      </c>
      <c r="E18" s="6" t="s">
        <v>839</v>
      </c>
      <c r="F18" s="19">
        <v>263000</v>
      </c>
      <c r="G18" s="24">
        <v>881.44</v>
      </c>
      <c r="H18" s="24">
        <v>3.17</v>
      </c>
      <c r="I18" s="31"/>
      <c r="J18" s="31"/>
      <c r="K18" s="35"/>
    </row>
    <row r="19" spans="2:11" x14ac:dyDescent="0.35">
      <c r="B19" s="8" t="s">
        <v>2013</v>
      </c>
      <c r="C19" s="57" t="s">
        <v>2014</v>
      </c>
      <c r="D19" s="54" t="s">
        <v>2015</v>
      </c>
      <c r="E19" s="6" t="s">
        <v>43</v>
      </c>
      <c r="F19" s="19">
        <v>500000</v>
      </c>
      <c r="G19" s="24">
        <v>868.6</v>
      </c>
      <c r="H19" s="24">
        <v>3.12</v>
      </c>
      <c r="I19" s="31"/>
      <c r="J19" s="31"/>
      <c r="K19" s="35"/>
    </row>
    <row r="20" spans="2:11" x14ac:dyDescent="0.35">
      <c r="B20" s="8" t="s">
        <v>2043</v>
      </c>
      <c r="C20" s="57" t="s">
        <v>2044</v>
      </c>
      <c r="D20" s="54" t="s">
        <v>2045</v>
      </c>
      <c r="E20" s="6" t="s">
        <v>57</v>
      </c>
      <c r="F20" s="19">
        <v>82000</v>
      </c>
      <c r="G20" s="24">
        <v>868.09</v>
      </c>
      <c r="H20" s="24">
        <v>3.12</v>
      </c>
      <c r="I20" s="31"/>
      <c r="J20" s="31"/>
      <c r="K20" s="35"/>
    </row>
    <row r="21" spans="2:11" x14ac:dyDescent="0.35">
      <c r="B21" s="8" t="s">
        <v>424</v>
      </c>
      <c r="C21" s="57" t="s">
        <v>425</v>
      </c>
      <c r="D21" s="54" t="s">
        <v>426</v>
      </c>
      <c r="E21" s="6" t="s">
        <v>127</v>
      </c>
      <c r="F21" s="19">
        <v>42350</v>
      </c>
      <c r="G21" s="24">
        <v>816.28</v>
      </c>
      <c r="H21" s="24">
        <v>2.94</v>
      </c>
      <c r="I21" s="31"/>
      <c r="J21" s="31"/>
      <c r="K21" s="35"/>
    </row>
    <row r="22" spans="2:11" x14ac:dyDescent="0.35">
      <c r="B22" s="8" t="s">
        <v>898</v>
      </c>
      <c r="C22" s="57" t="s">
        <v>899</v>
      </c>
      <c r="D22" s="54" t="s">
        <v>900</v>
      </c>
      <c r="E22" s="6" t="s">
        <v>139</v>
      </c>
      <c r="F22" s="19">
        <v>131500</v>
      </c>
      <c r="G22" s="24">
        <v>801.1</v>
      </c>
      <c r="H22" s="24">
        <v>2.88</v>
      </c>
      <c r="I22" s="31"/>
      <c r="J22" s="31"/>
      <c r="K22" s="35"/>
    </row>
    <row r="23" spans="2:11" x14ac:dyDescent="0.35">
      <c r="B23" s="8" t="s">
        <v>375</v>
      </c>
      <c r="C23" s="57" t="s">
        <v>376</v>
      </c>
      <c r="D23" s="54" t="s">
        <v>377</v>
      </c>
      <c r="E23" s="6" t="s">
        <v>71</v>
      </c>
      <c r="F23" s="19">
        <v>25500</v>
      </c>
      <c r="G23" s="24">
        <v>762.41</v>
      </c>
      <c r="H23" s="24">
        <v>2.74</v>
      </c>
      <c r="I23" s="31"/>
      <c r="J23" s="31"/>
      <c r="K23" s="35"/>
    </row>
    <row r="24" spans="2:11" x14ac:dyDescent="0.35">
      <c r="B24" s="8" t="s">
        <v>120</v>
      </c>
      <c r="C24" s="57" t="s">
        <v>121</v>
      </c>
      <c r="D24" s="54" t="s">
        <v>122</v>
      </c>
      <c r="E24" s="6" t="s">
        <v>123</v>
      </c>
      <c r="F24" s="19">
        <v>98600</v>
      </c>
      <c r="G24" s="24">
        <v>694.05</v>
      </c>
      <c r="H24" s="24">
        <v>2.5</v>
      </c>
      <c r="I24" s="31"/>
      <c r="J24" s="31"/>
      <c r="K24" s="35"/>
    </row>
    <row r="25" spans="2:11" x14ac:dyDescent="0.35">
      <c r="B25" s="8" t="s">
        <v>2033</v>
      </c>
      <c r="C25" s="57" t="s">
        <v>2034</v>
      </c>
      <c r="D25" s="54" t="s">
        <v>2035</v>
      </c>
      <c r="E25" s="6" t="s">
        <v>135</v>
      </c>
      <c r="F25" s="19">
        <v>400000</v>
      </c>
      <c r="G25" s="24">
        <v>676.88</v>
      </c>
      <c r="H25" s="24">
        <v>2.4300000000000002</v>
      </c>
      <c r="I25" s="31"/>
      <c r="J25" s="31"/>
      <c r="K25" s="35"/>
    </row>
    <row r="26" spans="2:11" x14ac:dyDescent="0.35">
      <c r="B26" s="8" t="s">
        <v>437</v>
      </c>
      <c r="C26" s="57" t="s">
        <v>438</v>
      </c>
      <c r="D26" s="54" t="s">
        <v>439</v>
      </c>
      <c r="E26" s="6" t="s">
        <v>43</v>
      </c>
      <c r="F26" s="19">
        <v>952000</v>
      </c>
      <c r="G26" s="24">
        <v>633.08000000000004</v>
      </c>
      <c r="H26" s="24">
        <v>2.2799999999999998</v>
      </c>
      <c r="I26" s="31"/>
      <c r="J26" s="31"/>
      <c r="K26" s="35"/>
    </row>
    <row r="27" spans="2:11" x14ac:dyDescent="0.35">
      <c r="B27" s="8" t="s">
        <v>316</v>
      </c>
      <c r="C27" s="57" t="s">
        <v>317</v>
      </c>
      <c r="D27" s="54" t="s">
        <v>318</v>
      </c>
      <c r="E27" s="6" t="s">
        <v>111</v>
      </c>
      <c r="F27" s="19">
        <v>36000</v>
      </c>
      <c r="G27" s="24">
        <v>621.52</v>
      </c>
      <c r="H27" s="24">
        <v>2.2400000000000002</v>
      </c>
      <c r="I27" s="31"/>
      <c r="J27" s="31"/>
      <c r="K27" s="35"/>
    </row>
    <row r="28" spans="2:11" x14ac:dyDescent="0.35">
      <c r="B28" s="8" t="s">
        <v>140</v>
      </c>
      <c r="C28" s="57" t="s">
        <v>141</v>
      </c>
      <c r="D28" s="54" t="s">
        <v>142</v>
      </c>
      <c r="E28" s="6" t="s">
        <v>143</v>
      </c>
      <c r="F28" s="19">
        <v>123000</v>
      </c>
      <c r="G28" s="24">
        <v>620.29</v>
      </c>
      <c r="H28" s="24">
        <v>2.23</v>
      </c>
      <c r="I28" s="31"/>
      <c r="J28" s="31"/>
      <c r="K28" s="35"/>
    </row>
    <row r="29" spans="2:11" x14ac:dyDescent="0.35">
      <c r="B29" s="8" t="s">
        <v>157</v>
      </c>
      <c r="C29" s="57" t="s">
        <v>158</v>
      </c>
      <c r="D29" s="54" t="s">
        <v>159</v>
      </c>
      <c r="E29" s="6" t="s">
        <v>160</v>
      </c>
      <c r="F29" s="19">
        <v>21900</v>
      </c>
      <c r="G29" s="24">
        <v>617.91999999999996</v>
      </c>
      <c r="H29" s="24">
        <v>2.2200000000000002</v>
      </c>
      <c r="I29" s="31"/>
      <c r="J29" s="31"/>
      <c r="K29" s="35"/>
    </row>
    <row r="30" spans="2:11" x14ac:dyDescent="0.35">
      <c r="B30" s="8" t="s">
        <v>798</v>
      </c>
      <c r="C30" s="57" t="s">
        <v>799</v>
      </c>
      <c r="D30" s="54" t="s">
        <v>800</v>
      </c>
      <c r="E30" s="6" t="s">
        <v>150</v>
      </c>
      <c r="F30" s="19">
        <v>7180</v>
      </c>
      <c r="G30" s="24">
        <v>600.52</v>
      </c>
      <c r="H30" s="24">
        <v>2.16</v>
      </c>
      <c r="I30" s="31"/>
      <c r="J30" s="31"/>
      <c r="K30" s="35"/>
    </row>
    <row r="31" spans="2:11" x14ac:dyDescent="0.35">
      <c r="B31" s="8" t="s">
        <v>294</v>
      </c>
      <c r="C31" s="57" t="s">
        <v>295</v>
      </c>
      <c r="D31" s="54" t="s">
        <v>296</v>
      </c>
      <c r="E31" s="6" t="s">
        <v>198</v>
      </c>
      <c r="F31" s="19">
        <v>187000</v>
      </c>
      <c r="G31" s="24">
        <v>600.36</v>
      </c>
      <c r="H31" s="24">
        <v>2.16</v>
      </c>
      <c r="I31" s="31"/>
      <c r="J31" s="31"/>
      <c r="K31" s="35"/>
    </row>
    <row r="32" spans="2:11" x14ac:dyDescent="0.35">
      <c r="B32" s="8" t="s">
        <v>1086</v>
      </c>
      <c r="C32" s="57" t="s">
        <v>1087</v>
      </c>
      <c r="D32" s="54" t="s">
        <v>1088</v>
      </c>
      <c r="E32" s="6" t="s">
        <v>111</v>
      </c>
      <c r="F32" s="19">
        <v>171500</v>
      </c>
      <c r="G32" s="24">
        <v>594.92999999999995</v>
      </c>
      <c r="H32" s="24">
        <v>2.14</v>
      </c>
      <c r="I32" s="31"/>
      <c r="J32" s="31"/>
      <c r="K32" s="35"/>
    </row>
    <row r="33" spans="2:11" x14ac:dyDescent="0.35">
      <c r="B33" s="8" t="s">
        <v>303</v>
      </c>
      <c r="C33" s="57" t="s">
        <v>304</v>
      </c>
      <c r="D33" s="54" t="s">
        <v>305</v>
      </c>
      <c r="E33" s="6" t="s">
        <v>290</v>
      </c>
      <c r="F33" s="19">
        <v>1464</v>
      </c>
      <c r="G33" s="24">
        <v>592.51</v>
      </c>
      <c r="H33" s="24">
        <v>2.13</v>
      </c>
      <c r="I33" s="31"/>
      <c r="J33" s="31"/>
      <c r="K33" s="35"/>
    </row>
    <row r="34" spans="2:11" x14ac:dyDescent="0.35">
      <c r="B34" s="8" t="s">
        <v>2270</v>
      </c>
      <c r="C34" s="57" t="s">
        <v>2271</v>
      </c>
      <c r="D34" s="54" t="s">
        <v>2272</v>
      </c>
      <c r="E34" s="6" t="s">
        <v>206</v>
      </c>
      <c r="F34" s="19">
        <v>11165</v>
      </c>
      <c r="G34" s="24">
        <v>592.41</v>
      </c>
      <c r="H34" s="24">
        <v>2.13</v>
      </c>
      <c r="I34" s="31"/>
      <c r="J34" s="31"/>
      <c r="K34" s="35"/>
    </row>
    <row r="35" spans="2:11" x14ac:dyDescent="0.35">
      <c r="B35" s="8" t="s">
        <v>546</v>
      </c>
      <c r="C35" s="57" t="s">
        <v>547</v>
      </c>
      <c r="D35" s="54" t="s">
        <v>548</v>
      </c>
      <c r="E35" s="6" t="s">
        <v>123</v>
      </c>
      <c r="F35" s="19">
        <v>78900</v>
      </c>
      <c r="G35" s="24">
        <v>572.70000000000005</v>
      </c>
      <c r="H35" s="24">
        <v>2.06</v>
      </c>
      <c r="I35" s="31"/>
      <c r="J35" s="31"/>
      <c r="K35" s="35"/>
    </row>
    <row r="36" spans="2:11" x14ac:dyDescent="0.35">
      <c r="B36" s="8" t="s">
        <v>1713</v>
      </c>
      <c r="C36" s="57" t="s">
        <v>1714</v>
      </c>
      <c r="D36" s="54" t="s">
        <v>1715</v>
      </c>
      <c r="E36" s="6" t="s">
        <v>89</v>
      </c>
      <c r="F36" s="19">
        <v>189000</v>
      </c>
      <c r="G36" s="24">
        <v>572.66999999999996</v>
      </c>
      <c r="H36" s="24">
        <v>2.06</v>
      </c>
      <c r="I36" s="31"/>
      <c r="J36" s="31"/>
      <c r="K36" s="35"/>
    </row>
    <row r="37" spans="2:11" x14ac:dyDescent="0.35">
      <c r="B37" s="8" t="s">
        <v>329</v>
      </c>
      <c r="C37" s="57" t="s">
        <v>330</v>
      </c>
      <c r="D37" s="54" t="s">
        <v>331</v>
      </c>
      <c r="E37" s="6" t="s">
        <v>150</v>
      </c>
      <c r="F37" s="19">
        <v>62050</v>
      </c>
      <c r="G37" s="24">
        <v>568.04</v>
      </c>
      <c r="H37" s="24">
        <v>2.04</v>
      </c>
      <c r="I37" s="31"/>
      <c r="J37" s="31"/>
      <c r="K37" s="35"/>
    </row>
    <row r="38" spans="2:11" x14ac:dyDescent="0.35">
      <c r="B38" s="8" t="s">
        <v>2656</v>
      </c>
      <c r="C38" s="57" t="s">
        <v>2657</v>
      </c>
      <c r="D38" s="54" t="s">
        <v>2658</v>
      </c>
      <c r="E38" s="6" t="s">
        <v>50</v>
      </c>
      <c r="F38" s="19">
        <v>82000</v>
      </c>
      <c r="G38" s="24">
        <v>564.65</v>
      </c>
      <c r="H38" s="24">
        <v>2.0299999999999998</v>
      </c>
      <c r="I38" s="31"/>
      <c r="J38" s="31"/>
      <c r="K38" s="35"/>
    </row>
    <row r="39" spans="2:11" x14ac:dyDescent="0.35">
      <c r="B39" s="8" t="s">
        <v>482</v>
      </c>
      <c r="C39" s="57" t="s">
        <v>483</v>
      </c>
      <c r="D39" s="54" t="s">
        <v>484</v>
      </c>
      <c r="E39" s="6" t="s">
        <v>312</v>
      </c>
      <c r="F39" s="19">
        <v>67339</v>
      </c>
      <c r="G39" s="24">
        <v>558.34</v>
      </c>
      <c r="H39" s="24">
        <v>2.0099999999999998</v>
      </c>
      <c r="I39" s="31"/>
      <c r="J39" s="31"/>
      <c r="K39" s="35"/>
    </row>
    <row r="40" spans="2:11" x14ac:dyDescent="0.35">
      <c r="B40" s="8" t="s">
        <v>776</v>
      </c>
      <c r="C40" s="57" t="s">
        <v>777</v>
      </c>
      <c r="D40" s="54" t="s">
        <v>778</v>
      </c>
      <c r="E40" s="6" t="s">
        <v>123</v>
      </c>
      <c r="F40" s="19">
        <v>140000</v>
      </c>
      <c r="G40" s="24">
        <v>518.70000000000005</v>
      </c>
      <c r="H40" s="24">
        <v>1.87</v>
      </c>
      <c r="I40" s="31"/>
      <c r="J40" s="31"/>
      <c r="K40" s="35"/>
    </row>
    <row r="41" spans="2:11" x14ac:dyDescent="0.35">
      <c r="B41" s="8" t="s">
        <v>164</v>
      </c>
      <c r="C41" s="57" t="s">
        <v>165</v>
      </c>
      <c r="D41" s="54" t="s">
        <v>166</v>
      </c>
      <c r="E41" s="6" t="s">
        <v>150</v>
      </c>
      <c r="F41" s="19">
        <v>44340</v>
      </c>
      <c r="G41" s="24">
        <v>505.39</v>
      </c>
      <c r="H41" s="24">
        <v>1.82</v>
      </c>
      <c r="I41" s="31"/>
      <c r="J41" s="31"/>
      <c r="K41" s="35"/>
    </row>
    <row r="42" spans="2:11" x14ac:dyDescent="0.35">
      <c r="B42" s="8" t="s">
        <v>862</v>
      </c>
      <c r="C42" s="57" t="s">
        <v>863</v>
      </c>
      <c r="D42" s="54" t="s">
        <v>864</v>
      </c>
      <c r="E42" s="6" t="s">
        <v>865</v>
      </c>
      <c r="F42" s="19">
        <v>105000</v>
      </c>
      <c r="G42" s="24">
        <v>494.97</v>
      </c>
      <c r="H42" s="24">
        <v>1.78</v>
      </c>
      <c r="I42" s="31"/>
      <c r="J42" s="31"/>
      <c r="K42" s="35"/>
    </row>
    <row r="43" spans="2:11" x14ac:dyDescent="0.35">
      <c r="B43" s="8" t="s">
        <v>351</v>
      </c>
      <c r="C43" s="57" t="s">
        <v>352</v>
      </c>
      <c r="D43" s="54" t="s">
        <v>353</v>
      </c>
      <c r="E43" s="6" t="s">
        <v>150</v>
      </c>
      <c r="F43" s="19">
        <v>90000</v>
      </c>
      <c r="G43" s="24">
        <v>494.51</v>
      </c>
      <c r="H43" s="24">
        <v>1.78</v>
      </c>
      <c r="I43" s="31"/>
      <c r="J43" s="31"/>
      <c r="K43" s="35"/>
    </row>
    <row r="44" spans="2:11" x14ac:dyDescent="0.35">
      <c r="B44" s="8" t="s">
        <v>856</v>
      </c>
      <c r="C44" s="57" t="s">
        <v>857</v>
      </c>
      <c r="D44" s="54" t="s">
        <v>858</v>
      </c>
      <c r="E44" s="6" t="s">
        <v>243</v>
      </c>
      <c r="F44" s="19">
        <v>40000</v>
      </c>
      <c r="G44" s="24">
        <v>478.8</v>
      </c>
      <c r="H44" s="24">
        <v>1.72</v>
      </c>
      <c r="I44" s="31"/>
      <c r="J44" s="31"/>
      <c r="K44" s="35"/>
    </row>
    <row r="45" spans="2:11" x14ac:dyDescent="0.35">
      <c r="B45" s="8" t="s">
        <v>2653</v>
      </c>
      <c r="C45" s="57" t="s">
        <v>2654</v>
      </c>
      <c r="D45" s="54" t="s">
        <v>2655</v>
      </c>
      <c r="E45" s="6" t="s">
        <v>312</v>
      </c>
      <c r="F45" s="19">
        <v>35000</v>
      </c>
      <c r="G45" s="24">
        <v>397.55</v>
      </c>
      <c r="H45" s="24">
        <v>1.43</v>
      </c>
      <c r="I45" s="31"/>
      <c r="J45" s="31"/>
      <c r="K45" s="35"/>
    </row>
    <row r="46" spans="2:11" x14ac:dyDescent="0.35">
      <c r="B46" s="8" t="s">
        <v>789</v>
      </c>
      <c r="C46" s="57" t="s">
        <v>790</v>
      </c>
      <c r="D46" s="54" t="s">
        <v>791</v>
      </c>
      <c r="E46" s="6" t="s">
        <v>150</v>
      </c>
      <c r="F46" s="19">
        <v>25760</v>
      </c>
      <c r="G46" s="24">
        <v>324.79000000000002</v>
      </c>
      <c r="H46" s="24">
        <v>1.17</v>
      </c>
      <c r="I46" s="31"/>
      <c r="J46" s="31"/>
      <c r="K46" s="35"/>
    </row>
    <row r="47" spans="2:11" x14ac:dyDescent="0.35">
      <c r="B47" s="8" t="s">
        <v>2795</v>
      </c>
      <c r="C47" s="57" t="s">
        <v>2796</v>
      </c>
      <c r="D47" s="54" t="s">
        <v>2797</v>
      </c>
      <c r="E47" s="6" t="s">
        <v>2798</v>
      </c>
      <c r="F47" s="19">
        <v>100000</v>
      </c>
      <c r="G47" s="24">
        <v>258.2</v>
      </c>
      <c r="H47" s="24">
        <v>0.93</v>
      </c>
      <c r="I47" s="31"/>
      <c r="J47" s="31"/>
      <c r="K47" s="35"/>
    </row>
    <row r="48" spans="2:11" x14ac:dyDescent="0.35">
      <c r="B48" s="8" t="s">
        <v>2036</v>
      </c>
      <c r="C48" s="57" t="s">
        <v>2037</v>
      </c>
      <c r="D48" s="54" t="s">
        <v>2038</v>
      </c>
      <c r="E48" s="6" t="s">
        <v>206</v>
      </c>
      <c r="F48" s="19">
        <v>16962</v>
      </c>
      <c r="G48" s="24">
        <v>99.02</v>
      </c>
      <c r="H48" s="24">
        <v>0.36</v>
      </c>
      <c r="I48" s="31"/>
      <c r="J48" s="31"/>
      <c r="K48" s="35"/>
    </row>
    <row r="49" spans="3:11" x14ac:dyDescent="0.35">
      <c r="C49" s="58" t="s">
        <v>171</v>
      </c>
      <c r="D49" s="54"/>
      <c r="E49" s="6"/>
      <c r="F49" s="19"/>
      <c r="G49" s="25">
        <v>26693.31</v>
      </c>
      <c r="H49" s="25">
        <v>96.02</v>
      </c>
      <c r="I49" s="31"/>
      <c r="J49" s="31"/>
      <c r="K49" s="35"/>
    </row>
    <row r="50" spans="3:11" x14ac:dyDescent="0.35">
      <c r="C50" s="57"/>
      <c r="D50" s="54"/>
      <c r="E50" s="6"/>
      <c r="F50" s="19"/>
      <c r="G50" s="24"/>
      <c r="H50" s="24"/>
      <c r="I50" s="31"/>
      <c r="J50" s="31"/>
      <c r="K50" s="35"/>
    </row>
    <row r="51" spans="3:11" x14ac:dyDescent="0.35">
      <c r="C51" s="58" t="s">
        <v>3</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4</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5</v>
      </c>
      <c r="D55" s="54"/>
      <c r="E55" s="6"/>
      <c r="F55" s="19"/>
      <c r="G55" s="24"/>
      <c r="H55" s="24"/>
      <c r="I55" s="31"/>
      <c r="J55" s="31"/>
      <c r="K55" s="35"/>
    </row>
    <row r="56" spans="3:11" x14ac:dyDescent="0.35">
      <c r="C56" s="57"/>
      <c r="D56" s="54"/>
      <c r="E56" s="6"/>
      <c r="F56" s="19"/>
      <c r="G56" s="24"/>
      <c r="H56" s="24"/>
      <c r="I56" s="31"/>
      <c r="J56" s="31"/>
      <c r="K56" s="35"/>
    </row>
    <row r="57" spans="3:11" x14ac:dyDescent="0.35">
      <c r="C57" s="58" t="s">
        <v>6</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7</v>
      </c>
      <c r="D59" s="54"/>
      <c r="E59" s="6"/>
      <c r="F59" s="19"/>
      <c r="G59" s="24" t="s">
        <v>2</v>
      </c>
      <c r="H59" s="24" t="s">
        <v>2</v>
      </c>
      <c r="I59" s="31"/>
      <c r="J59" s="31"/>
      <c r="K59" s="35"/>
    </row>
    <row r="60" spans="3:11" x14ac:dyDescent="0.35">
      <c r="C60" s="57"/>
      <c r="D60" s="54"/>
      <c r="E60" s="6"/>
      <c r="F60" s="19"/>
      <c r="G60" s="24"/>
      <c r="H60" s="24"/>
      <c r="I60" s="31"/>
      <c r="J60" s="31"/>
      <c r="K60" s="35"/>
    </row>
    <row r="61" spans="3:11" x14ac:dyDescent="0.35">
      <c r="C61" s="58" t="s">
        <v>8</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9</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10</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11</v>
      </c>
      <c r="D67" s="54"/>
      <c r="E67" s="6"/>
      <c r="F67" s="19"/>
      <c r="G67" s="24"/>
      <c r="H67" s="24"/>
      <c r="I67" s="31"/>
      <c r="J67" s="31"/>
      <c r="K67" s="35"/>
    </row>
    <row r="68" spans="1:11" x14ac:dyDescent="0.35">
      <c r="C68" s="57"/>
      <c r="D68" s="54"/>
      <c r="E68" s="6"/>
      <c r="F68" s="19"/>
      <c r="G68" s="24"/>
      <c r="H68" s="24"/>
      <c r="I68" s="31"/>
      <c r="J68" s="31"/>
      <c r="K68" s="35"/>
    </row>
    <row r="69" spans="1:11" x14ac:dyDescent="0.35">
      <c r="C69" s="58" t="s">
        <v>13</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14</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15</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16</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C77" s="58" t="s">
        <v>17</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A79" s="10"/>
      <c r="B79" s="28"/>
      <c r="C79" s="58" t="s">
        <v>18</v>
      </c>
      <c r="D79" s="54"/>
      <c r="E79" s="6"/>
      <c r="F79" s="19"/>
      <c r="G79" s="24"/>
      <c r="H79" s="24"/>
      <c r="I79" s="31"/>
      <c r="J79" s="31"/>
      <c r="K79" s="35"/>
    </row>
    <row r="80" spans="1:11" x14ac:dyDescent="0.35">
      <c r="A80" s="28"/>
      <c r="B80" s="28"/>
      <c r="C80" s="58" t="s">
        <v>19</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20</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21</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A86" s="28"/>
      <c r="B86" s="28"/>
      <c r="C86" s="58" t="s">
        <v>22</v>
      </c>
      <c r="D86" s="54"/>
      <c r="E86" s="6"/>
      <c r="F86" s="19"/>
      <c r="G86" s="24" t="s">
        <v>2</v>
      </c>
      <c r="H86" s="24" t="s">
        <v>2</v>
      </c>
      <c r="I86" s="31"/>
      <c r="J86" s="31"/>
      <c r="K86" s="35"/>
    </row>
    <row r="87" spans="1:54" x14ac:dyDescent="0.35">
      <c r="A87" s="28"/>
      <c r="B87" s="28"/>
      <c r="C87" s="58"/>
      <c r="D87" s="54"/>
      <c r="E87" s="6"/>
      <c r="F87" s="19"/>
      <c r="G87" s="24"/>
      <c r="H87" s="24"/>
      <c r="I87" s="31"/>
      <c r="J87" s="31"/>
      <c r="K87" s="35"/>
    </row>
    <row r="88" spans="1:54" x14ac:dyDescent="0.35">
      <c r="A88" s="28"/>
      <c r="B88" s="28"/>
      <c r="C88" s="58" t="s">
        <v>23</v>
      </c>
      <c r="D88" s="54"/>
      <c r="E88" s="6"/>
      <c r="F88" s="19"/>
      <c r="G88" s="24" t="s">
        <v>2</v>
      </c>
      <c r="H88" s="24" t="s">
        <v>2</v>
      </c>
      <c r="I88" s="31"/>
      <c r="J88" s="31"/>
      <c r="K88" s="35"/>
    </row>
    <row r="89" spans="1:54" x14ac:dyDescent="0.35">
      <c r="A89" s="28"/>
      <c r="B89" s="28"/>
      <c r="C89" s="58"/>
      <c r="D89" s="54"/>
      <c r="E89" s="6"/>
      <c r="F89" s="19"/>
      <c r="G89" s="24"/>
      <c r="H89" s="24"/>
      <c r="I89" s="31"/>
      <c r="J89" s="31"/>
      <c r="K89" s="35"/>
    </row>
    <row r="90" spans="1:54" x14ac:dyDescent="0.35">
      <c r="C90" s="59" t="s">
        <v>24</v>
      </c>
      <c r="D90" s="54"/>
      <c r="E90" s="6"/>
      <c r="F90" s="19"/>
      <c r="G90" s="24"/>
      <c r="H90" s="24"/>
      <c r="I90" s="31"/>
      <c r="J90" s="31"/>
      <c r="K90" s="35"/>
    </row>
    <row r="91" spans="1:54" x14ac:dyDescent="0.35">
      <c r="B91" s="8" t="s">
        <v>186</v>
      </c>
      <c r="C91" s="57" t="s">
        <v>187</v>
      </c>
      <c r="D91" s="54"/>
      <c r="E91" s="6"/>
      <c r="F91" s="19"/>
      <c r="G91" s="24">
        <v>1308.92</v>
      </c>
      <c r="H91" s="24">
        <v>4.71</v>
      </c>
      <c r="I91" s="31"/>
      <c r="J91" s="31"/>
      <c r="K91" s="35"/>
    </row>
    <row r="92" spans="1:54" x14ac:dyDescent="0.35">
      <c r="C92" s="58" t="s">
        <v>171</v>
      </c>
      <c r="D92" s="54"/>
      <c r="E92" s="6"/>
      <c r="F92" s="19"/>
      <c r="G92" s="25">
        <v>1308.92</v>
      </c>
      <c r="H92" s="25">
        <v>4.71</v>
      </c>
      <c r="I92" s="31"/>
      <c r="J92" s="31"/>
      <c r="K92" s="35"/>
    </row>
    <row r="93" spans="1:54" x14ac:dyDescent="0.35">
      <c r="C93" s="57"/>
      <c r="D93" s="54"/>
      <c r="E93" s="6"/>
      <c r="F93" s="19"/>
      <c r="G93" s="24"/>
      <c r="H93" s="24"/>
      <c r="I93" s="31"/>
      <c r="J93" s="31"/>
      <c r="K93" s="35"/>
    </row>
    <row r="94" spans="1:54" x14ac:dyDescent="0.35">
      <c r="A94" s="10"/>
      <c r="B94" s="28"/>
      <c r="C94" s="58" t="s">
        <v>25</v>
      </c>
      <c r="D94" s="54"/>
      <c r="E94" s="6"/>
      <c r="F94" s="19"/>
      <c r="G94" s="24"/>
      <c r="H94" s="24"/>
      <c r="I94" s="31"/>
      <c r="J94" s="31"/>
      <c r="K94" s="35"/>
    </row>
    <row r="95" spans="1:54" s="2" customFormat="1" ht="13.5" x14ac:dyDescent="0.35">
      <c r="A95" s="28"/>
      <c r="B95" s="28"/>
      <c r="C95" s="57" t="s">
        <v>4922</v>
      </c>
      <c r="D95" s="54"/>
      <c r="E95" s="6"/>
      <c r="F95" s="19"/>
      <c r="G95" s="24" t="s">
        <v>2</v>
      </c>
      <c r="H95" s="24" t="s">
        <v>2</v>
      </c>
      <c r="I95" s="31"/>
      <c r="J95" s="31"/>
      <c r="K95" s="35"/>
      <c r="L95" s="3"/>
      <c r="AI95" s="3"/>
      <c r="AV95" s="3"/>
      <c r="AX95" s="3"/>
      <c r="BB95" s="3"/>
    </row>
    <row r="96" spans="1:54" x14ac:dyDescent="0.35">
      <c r="B96" s="8"/>
      <c r="C96" s="57" t="s">
        <v>188</v>
      </c>
      <c r="D96" s="54"/>
      <c r="E96" s="6"/>
      <c r="F96" s="19"/>
      <c r="G96" s="24">
        <v>-202.61</v>
      </c>
      <c r="H96" s="24">
        <v>-0.73</v>
      </c>
      <c r="I96" s="31"/>
      <c r="J96" s="31"/>
      <c r="K96" s="35"/>
    </row>
    <row r="97" spans="3:11" x14ac:dyDescent="0.35">
      <c r="C97" s="58" t="s">
        <v>171</v>
      </c>
      <c r="D97" s="54"/>
      <c r="E97" s="6"/>
      <c r="F97" s="19"/>
      <c r="G97" s="25">
        <v>-202.61</v>
      </c>
      <c r="H97" s="25">
        <v>-0.73</v>
      </c>
      <c r="I97" s="31"/>
      <c r="J97" s="31"/>
      <c r="K97" s="35"/>
    </row>
    <row r="98" spans="3:11" x14ac:dyDescent="0.35">
      <c r="C98" s="57"/>
      <c r="D98" s="54"/>
      <c r="E98" s="6"/>
      <c r="F98" s="19"/>
      <c r="G98" s="24"/>
      <c r="H98" s="24"/>
      <c r="I98" s="31"/>
      <c r="J98" s="31"/>
      <c r="K98" s="35"/>
    </row>
    <row r="99" spans="3:11" x14ac:dyDescent="0.35">
      <c r="C99" s="60" t="s">
        <v>189</v>
      </c>
      <c r="D99" s="55"/>
      <c r="E99" s="5"/>
      <c r="F99" s="20"/>
      <c r="G99" s="26">
        <v>27799.62</v>
      </c>
      <c r="H99" s="26">
        <v>99.999999999999986</v>
      </c>
      <c r="I99" s="32"/>
      <c r="J99" s="32"/>
      <c r="K99" s="36"/>
    </row>
    <row r="102" spans="3:11" x14ac:dyDescent="0.35">
      <c r="C102" s="1" t="s">
        <v>190</v>
      </c>
    </row>
    <row r="103" spans="3:11" x14ac:dyDescent="0.35">
      <c r="C103" s="37" t="s">
        <v>191</v>
      </c>
      <c r="D103" s="37"/>
      <c r="E103" s="37"/>
      <c r="F103" s="37"/>
      <c r="G103" s="37"/>
      <c r="H103" s="37"/>
      <c r="I103" s="37"/>
      <c r="J103" s="37"/>
      <c r="K103" s="37"/>
    </row>
    <row r="104" spans="3:11" x14ac:dyDescent="0.35">
      <c r="C104" s="2" t="s">
        <v>192</v>
      </c>
    </row>
    <row r="105" spans="3:11" x14ac:dyDescent="0.35">
      <c r="C105" s="2" t="s">
        <v>193</v>
      </c>
    </row>
    <row r="106" spans="3:11" ht="30" customHeight="1" x14ac:dyDescent="0.35">
      <c r="C106" s="81" t="s">
        <v>194</v>
      </c>
      <c r="D106" s="82"/>
      <c r="E106" s="82"/>
      <c r="F106" s="82"/>
      <c r="G106" s="82"/>
      <c r="H106" s="82"/>
      <c r="I106" s="82"/>
      <c r="J106" s="82"/>
      <c r="K106" s="82"/>
    </row>
    <row r="107" spans="3:11" x14ac:dyDescent="0.35">
      <c r="C107" s="2" t="s">
        <v>195</v>
      </c>
    </row>
    <row r="109" spans="3:11" x14ac:dyDescent="0.35">
      <c r="C109" s="78" t="s">
        <v>5006</v>
      </c>
      <c r="E109" s="78" t="s">
        <v>5007</v>
      </c>
      <c r="F109" s="79"/>
    </row>
    <row r="110" spans="3:11" x14ac:dyDescent="0.35">
      <c r="E110" s="2" t="s">
        <v>5010</v>
      </c>
    </row>
  </sheetData>
  <mergeCells count="1">
    <mergeCell ref="C106:K106"/>
  </mergeCells>
  <hyperlinks>
    <hyperlink ref="J2" location="'Index'!A1" display="'Index'!A1" xr:uid="{9A4C561E-0C48-4A61-A86E-8602DAF9EDAE}"/>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2B1AE-3957-4293-9773-7D1456BF5676}">
  <sheetPr codeName="Sheet1"/>
  <dimension ref="A1:IV121"/>
  <sheetViews>
    <sheetView showGridLines="0" zoomScale="90" zoomScaleNormal="90" workbookViewId="0">
      <pane ySplit="6" topLeftCell="A1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2799</v>
      </c>
      <c r="J2" s="38" t="s">
        <v>4662</v>
      </c>
    </row>
    <row r="3" spans="1:54" ht="16" x14ac:dyDescent="0.4">
      <c r="C3" s="1" t="s">
        <v>28</v>
      </c>
      <c r="D3" s="21" t="s">
        <v>2800</v>
      </c>
      <c r="F3" s="71" t="s">
        <v>4951</v>
      </c>
      <c r="G3" s="13" t="s">
        <v>4595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527</v>
      </c>
      <c r="C10" s="57" t="s">
        <v>528</v>
      </c>
      <c r="D10" s="54" t="s">
        <v>529</v>
      </c>
      <c r="E10" s="6" t="s">
        <v>198</v>
      </c>
      <c r="F10" s="19">
        <v>1612</v>
      </c>
      <c r="G10" s="24">
        <v>69.72</v>
      </c>
      <c r="H10" s="24">
        <v>3.43</v>
      </c>
      <c r="I10" s="31"/>
      <c r="J10" s="31"/>
      <c r="K10" s="35"/>
    </row>
    <row r="11" spans="1:54" x14ac:dyDescent="0.35">
      <c r="B11" s="8" t="s">
        <v>540</v>
      </c>
      <c r="C11" s="57" t="s">
        <v>541</v>
      </c>
      <c r="D11" s="54" t="s">
        <v>542</v>
      </c>
      <c r="E11" s="6" t="s">
        <v>139</v>
      </c>
      <c r="F11" s="19">
        <v>6044</v>
      </c>
      <c r="G11" s="24">
        <v>64.2</v>
      </c>
      <c r="H11" s="24">
        <v>3.16</v>
      </c>
      <c r="I11" s="31"/>
      <c r="J11" s="31"/>
      <c r="K11" s="35"/>
    </row>
    <row r="12" spans="1:54" x14ac:dyDescent="0.35">
      <c r="B12" s="8" t="s">
        <v>1065</v>
      </c>
      <c r="C12" s="57" t="s">
        <v>1066</v>
      </c>
      <c r="D12" s="54" t="s">
        <v>1067</v>
      </c>
      <c r="E12" s="6" t="s">
        <v>89</v>
      </c>
      <c r="F12" s="19">
        <v>11380</v>
      </c>
      <c r="G12" s="24">
        <v>61.88</v>
      </c>
      <c r="H12" s="24">
        <v>3.04</v>
      </c>
      <c r="I12" s="31"/>
      <c r="J12" s="31"/>
      <c r="K12" s="35"/>
    </row>
    <row r="13" spans="1:54" x14ac:dyDescent="0.35">
      <c r="B13" s="8" t="s">
        <v>1966</v>
      </c>
      <c r="C13" s="57" t="s">
        <v>1967</v>
      </c>
      <c r="D13" s="54" t="s">
        <v>1968</v>
      </c>
      <c r="E13" s="6" t="s">
        <v>1969</v>
      </c>
      <c r="F13" s="19">
        <v>13755</v>
      </c>
      <c r="G13" s="24">
        <v>60.71</v>
      </c>
      <c r="H13" s="24">
        <v>2.99</v>
      </c>
      <c r="I13" s="31"/>
      <c r="J13" s="31"/>
      <c r="K13" s="35"/>
    </row>
    <row r="14" spans="1:54" x14ac:dyDescent="0.35">
      <c r="B14" s="8" t="s">
        <v>97</v>
      </c>
      <c r="C14" s="57" t="s">
        <v>98</v>
      </c>
      <c r="D14" s="54" t="s">
        <v>99</v>
      </c>
      <c r="E14" s="6" t="s">
        <v>100</v>
      </c>
      <c r="F14" s="19">
        <v>1042</v>
      </c>
      <c r="G14" s="24">
        <v>58.1</v>
      </c>
      <c r="H14" s="24">
        <v>2.86</v>
      </c>
      <c r="I14" s="31"/>
      <c r="J14" s="31"/>
      <c r="K14" s="35"/>
    </row>
    <row r="15" spans="1:54" x14ac:dyDescent="0.35">
      <c r="B15" s="8" t="s">
        <v>82</v>
      </c>
      <c r="C15" s="57" t="s">
        <v>83</v>
      </c>
      <c r="D15" s="54" t="s">
        <v>84</v>
      </c>
      <c r="E15" s="6" t="s">
        <v>85</v>
      </c>
      <c r="F15" s="19">
        <v>8800</v>
      </c>
      <c r="G15" s="24">
        <v>56.16</v>
      </c>
      <c r="H15" s="24">
        <v>2.76</v>
      </c>
      <c r="I15" s="31"/>
      <c r="J15" s="31"/>
      <c r="K15" s="35"/>
    </row>
    <row r="16" spans="1:54" x14ac:dyDescent="0.35">
      <c r="B16" s="8" t="s">
        <v>1927</v>
      </c>
      <c r="C16" s="57" t="s">
        <v>1928</v>
      </c>
      <c r="D16" s="54" t="s">
        <v>1929</v>
      </c>
      <c r="E16" s="6" t="s">
        <v>123</v>
      </c>
      <c r="F16" s="19">
        <v>7219</v>
      </c>
      <c r="G16" s="24">
        <v>55.19</v>
      </c>
      <c r="H16" s="24">
        <v>2.72</v>
      </c>
      <c r="I16" s="31"/>
      <c r="J16" s="31"/>
      <c r="K16" s="35"/>
    </row>
    <row r="17" spans="2:11" x14ac:dyDescent="0.35">
      <c r="B17" s="8" t="s">
        <v>2764</v>
      </c>
      <c r="C17" s="57" t="s">
        <v>2765</v>
      </c>
      <c r="D17" s="54" t="s">
        <v>2766</v>
      </c>
      <c r="E17" s="6" t="s">
        <v>131</v>
      </c>
      <c r="F17" s="19">
        <v>91535</v>
      </c>
      <c r="G17" s="24">
        <v>53.23</v>
      </c>
      <c r="H17" s="24">
        <v>2.62</v>
      </c>
      <c r="I17" s="31"/>
      <c r="J17" s="31"/>
      <c r="K17" s="35"/>
    </row>
    <row r="18" spans="2:11" x14ac:dyDescent="0.35">
      <c r="B18" s="8" t="s">
        <v>563</v>
      </c>
      <c r="C18" s="57" t="s">
        <v>564</v>
      </c>
      <c r="D18" s="54" t="s">
        <v>565</v>
      </c>
      <c r="E18" s="6" t="s">
        <v>250</v>
      </c>
      <c r="F18" s="19">
        <v>9833</v>
      </c>
      <c r="G18" s="24">
        <v>52.77</v>
      </c>
      <c r="H18" s="24">
        <v>2.6</v>
      </c>
      <c r="I18" s="31"/>
      <c r="J18" s="31"/>
      <c r="K18" s="35"/>
    </row>
    <row r="19" spans="2:11" x14ac:dyDescent="0.35">
      <c r="B19" s="8" t="s">
        <v>843</v>
      </c>
      <c r="C19" s="57" t="s">
        <v>844</v>
      </c>
      <c r="D19" s="54" t="s">
        <v>845</v>
      </c>
      <c r="E19" s="6" t="s">
        <v>50</v>
      </c>
      <c r="F19" s="19">
        <v>867</v>
      </c>
      <c r="G19" s="24">
        <v>52.32</v>
      </c>
      <c r="H19" s="24">
        <v>2.57</v>
      </c>
      <c r="I19" s="31"/>
      <c r="J19" s="31"/>
      <c r="K19" s="35"/>
    </row>
    <row r="20" spans="2:11" x14ac:dyDescent="0.35">
      <c r="B20" s="8" t="s">
        <v>2108</v>
      </c>
      <c r="C20" s="57" t="s">
        <v>2109</v>
      </c>
      <c r="D20" s="54" t="s">
        <v>2110</v>
      </c>
      <c r="E20" s="6" t="s">
        <v>119</v>
      </c>
      <c r="F20" s="19">
        <v>13853</v>
      </c>
      <c r="G20" s="24">
        <v>50.46</v>
      </c>
      <c r="H20" s="24">
        <v>2.48</v>
      </c>
      <c r="I20" s="31"/>
      <c r="J20" s="31"/>
      <c r="K20" s="35"/>
    </row>
    <row r="21" spans="2:11" x14ac:dyDescent="0.35">
      <c r="B21" s="8" t="s">
        <v>2103</v>
      </c>
      <c r="C21" s="57" t="s">
        <v>1810</v>
      </c>
      <c r="D21" s="54" t="s">
        <v>2104</v>
      </c>
      <c r="E21" s="6" t="s">
        <v>89</v>
      </c>
      <c r="F21" s="19">
        <v>11878</v>
      </c>
      <c r="G21" s="24">
        <v>50.19</v>
      </c>
      <c r="H21" s="24">
        <v>2.4700000000000002</v>
      </c>
      <c r="I21" s="31"/>
      <c r="J21" s="31"/>
      <c r="K21" s="35"/>
    </row>
    <row r="22" spans="2:11" x14ac:dyDescent="0.35">
      <c r="B22" s="8" t="s">
        <v>955</v>
      </c>
      <c r="C22" s="57" t="s">
        <v>956</v>
      </c>
      <c r="D22" s="54" t="s">
        <v>957</v>
      </c>
      <c r="E22" s="6" t="s">
        <v>135</v>
      </c>
      <c r="F22" s="19">
        <v>636</v>
      </c>
      <c r="G22" s="24">
        <v>49.12</v>
      </c>
      <c r="H22" s="24">
        <v>2.42</v>
      </c>
      <c r="I22" s="31"/>
      <c r="J22" s="31"/>
      <c r="K22" s="35"/>
    </row>
    <row r="23" spans="2:11" x14ac:dyDescent="0.35">
      <c r="B23" s="8" t="s">
        <v>105</v>
      </c>
      <c r="C23" s="57" t="s">
        <v>106</v>
      </c>
      <c r="D23" s="54" t="s">
        <v>107</v>
      </c>
      <c r="E23" s="6" t="s">
        <v>71</v>
      </c>
      <c r="F23" s="19">
        <v>1904</v>
      </c>
      <c r="G23" s="24">
        <v>46.79</v>
      </c>
      <c r="H23" s="24">
        <v>2.2999999999999998</v>
      </c>
      <c r="I23" s="31"/>
      <c r="J23" s="31"/>
      <c r="K23" s="35"/>
    </row>
    <row r="24" spans="2:11" x14ac:dyDescent="0.35">
      <c r="B24" s="8" t="s">
        <v>846</v>
      </c>
      <c r="C24" s="57" t="s">
        <v>847</v>
      </c>
      <c r="D24" s="54" t="s">
        <v>848</v>
      </c>
      <c r="E24" s="6" t="s">
        <v>849</v>
      </c>
      <c r="F24" s="19">
        <v>2686</v>
      </c>
      <c r="G24" s="24">
        <v>46.38</v>
      </c>
      <c r="H24" s="24">
        <v>2.2799999999999998</v>
      </c>
      <c r="I24" s="31"/>
      <c r="J24" s="31"/>
      <c r="K24" s="35"/>
    </row>
    <row r="25" spans="2:11" x14ac:dyDescent="0.35">
      <c r="B25" s="8" t="s">
        <v>2016</v>
      </c>
      <c r="C25" s="57" t="s">
        <v>685</v>
      </c>
      <c r="D25" s="54" t="s">
        <v>2017</v>
      </c>
      <c r="E25" s="6" t="s">
        <v>89</v>
      </c>
      <c r="F25" s="19">
        <v>10124</v>
      </c>
      <c r="G25" s="24">
        <v>45.54</v>
      </c>
      <c r="H25" s="24">
        <v>2.2400000000000002</v>
      </c>
      <c r="I25" s="31"/>
      <c r="J25" s="31"/>
      <c r="K25" s="35"/>
    </row>
    <row r="26" spans="2:11" x14ac:dyDescent="0.35">
      <c r="B26" s="8" t="s">
        <v>533</v>
      </c>
      <c r="C26" s="57" t="s">
        <v>534</v>
      </c>
      <c r="D26" s="54" t="s">
        <v>535</v>
      </c>
      <c r="E26" s="6" t="s">
        <v>135</v>
      </c>
      <c r="F26" s="19">
        <v>1224</v>
      </c>
      <c r="G26" s="24">
        <v>44.86</v>
      </c>
      <c r="H26" s="24">
        <v>2.21</v>
      </c>
      <c r="I26" s="31"/>
      <c r="J26" s="31"/>
      <c r="K26" s="35"/>
    </row>
    <row r="27" spans="2:11" x14ac:dyDescent="0.35">
      <c r="B27" s="8" t="s">
        <v>79</v>
      </c>
      <c r="C27" s="57" t="s">
        <v>80</v>
      </c>
      <c r="D27" s="54" t="s">
        <v>81</v>
      </c>
      <c r="E27" s="6" t="s">
        <v>50</v>
      </c>
      <c r="F27" s="19">
        <v>751</v>
      </c>
      <c r="G27" s="24">
        <v>44.44</v>
      </c>
      <c r="H27" s="24">
        <v>2.19</v>
      </c>
      <c r="I27" s="31"/>
      <c r="J27" s="31"/>
      <c r="K27" s="35"/>
    </row>
    <row r="28" spans="2:11" x14ac:dyDescent="0.35">
      <c r="B28" s="8" t="s">
        <v>2139</v>
      </c>
      <c r="C28" s="57" t="s">
        <v>2140</v>
      </c>
      <c r="D28" s="54" t="s">
        <v>2141</v>
      </c>
      <c r="E28" s="6" t="s">
        <v>131</v>
      </c>
      <c r="F28" s="19">
        <v>728</v>
      </c>
      <c r="G28" s="24">
        <v>44.26</v>
      </c>
      <c r="H28" s="24">
        <v>2.1800000000000002</v>
      </c>
      <c r="I28" s="31"/>
      <c r="J28" s="31"/>
      <c r="K28" s="35"/>
    </row>
    <row r="29" spans="2:11" x14ac:dyDescent="0.35">
      <c r="B29" s="8" t="s">
        <v>86</v>
      </c>
      <c r="C29" s="57" t="s">
        <v>87</v>
      </c>
      <c r="D29" s="54" t="s">
        <v>88</v>
      </c>
      <c r="E29" s="6" t="s">
        <v>89</v>
      </c>
      <c r="F29" s="19">
        <v>3437</v>
      </c>
      <c r="G29" s="24">
        <v>44.17</v>
      </c>
      <c r="H29" s="24">
        <v>2.17</v>
      </c>
      <c r="I29" s="31"/>
      <c r="J29" s="31"/>
      <c r="K29" s="35"/>
    </row>
    <row r="30" spans="2:11" x14ac:dyDescent="0.35">
      <c r="B30" s="8" t="s">
        <v>412</v>
      </c>
      <c r="C30" s="57" t="s">
        <v>413</v>
      </c>
      <c r="D30" s="54" t="s">
        <v>414</v>
      </c>
      <c r="E30" s="6" t="s">
        <v>78</v>
      </c>
      <c r="F30" s="19">
        <v>15970</v>
      </c>
      <c r="G30" s="24">
        <v>41.71</v>
      </c>
      <c r="H30" s="24">
        <v>2.0499999999999998</v>
      </c>
      <c r="I30" s="31"/>
      <c r="J30" s="31"/>
      <c r="K30" s="35"/>
    </row>
    <row r="31" spans="2:11" x14ac:dyDescent="0.35">
      <c r="B31" s="8" t="s">
        <v>387</v>
      </c>
      <c r="C31" s="57" t="s">
        <v>388</v>
      </c>
      <c r="D31" s="54" t="s">
        <v>389</v>
      </c>
      <c r="E31" s="6" t="s">
        <v>100</v>
      </c>
      <c r="F31" s="19">
        <v>1978</v>
      </c>
      <c r="G31" s="24">
        <v>41.16</v>
      </c>
      <c r="H31" s="24">
        <v>2.02</v>
      </c>
      <c r="I31" s="31"/>
      <c r="J31" s="31"/>
      <c r="K31" s="35"/>
    </row>
    <row r="32" spans="2:11" x14ac:dyDescent="0.35">
      <c r="B32" s="8" t="s">
        <v>2747</v>
      </c>
      <c r="C32" s="57" t="s">
        <v>2748</v>
      </c>
      <c r="D32" s="54" t="s">
        <v>2749</v>
      </c>
      <c r="E32" s="6" t="s">
        <v>89</v>
      </c>
      <c r="F32" s="19">
        <v>355</v>
      </c>
      <c r="G32" s="24">
        <v>40.99</v>
      </c>
      <c r="H32" s="24">
        <v>2.02</v>
      </c>
      <c r="I32" s="31"/>
      <c r="J32" s="31"/>
      <c r="K32" s="35"/>
    </row>
    <row r="33" spans="2:11" x14ac:dyDescent="0.35">
      <c r="B33" s="8" t="s">
        <v>2095</v>
      </c>
      <c r="C33" s="57" t="s">
        <v>2096</v>
      </c>
      <c r="D33" s="54" t="s">
        <v>2097</v>
      </c>
      <c r="E33" s="6" t="s">
        <v>200</v>
      </c>
      <c r="F33" s="19">
        <v>5265</v>
      </c>
      <c r="G33" s="24">
        <v>39.229999999999997</v>
      </c>
      <c r="H33" s="24">
        <v>1.93</v>
      </c>
      <c r="I33" s="31"/>
      <c r="J33" s="31"/>
      <c r="K33" s="35"/>
    </row>
    <row r="34" spans="2:11" x14ac:dyDescent="0.35">
      <c r="B34" s="8" t="s">
        <v>396</v>
      </c>
      <c r="C34" s="57" t="s">
        <v>397</v>
      </c>
      <c r="D34" s="54" t="s">
        <v>398</v>
      </c>
      <c r="E34" s="6" t="s">
        <v>344</v>
      </c>
      <c r="F34" s="19">
        <v>22052</v>
      </c>
      <c r="G34" s="24">
        <v>39.08</v>
      </c>
      <c r="H34" s="24">
        <v>1.92</v>
      </c>
      <c r="I34" s="31"/>
      <c r="J34" s="31"/>
      <c r="K34" s="35"/>
    </row>
    <row r="35" spans="2:11" x14ac:dyDescent="0.35">
      <c r="B35" s="8" t="s">
        <v>967</v>
      </c>
      <c r="C35" s="57" t="s">
        <v>968</v>
      </c>
      <c r="D35" s="54" t="s">
        <v>969</v>
      </c>
      <c r="E35" s="6" t="s">
        <v>78</v>
      </c>
      <c r="F35" s="19">
        <v>30034</v>
      </c>
      <c r="G35" s="24">
        <v>38.61</v>
      </c>
      <c r="H35" s="24">
        <v>1.9</v>
      </c>
      <c r="I35" s="31"/>
      <c r="J35" s="31"/>
      <c r="K35" s="35"/>
    </row>
    <row r="36" spans="2:11" x14ac:dyDescent="0.35">
      <c r="B36" s="8" t="s">
        <v>1922</v>
      </c>
      <c r="C36" s="57" t="s">
        <v>1613</v>
      </c>
      <c r="D36" s="54" t="s">
        <v>1923</v>
      </c>
      <c r="E36" s="6" t="s">
        <v>43</v>
      </c>
      <c r="F36" s="19">
        <v>20058</v>
      </c>
      <c r="G36" s="24">
        <v>37.61</v>
      </c>
      <c r="H36" s="24">
        <v>1.85</v>
      </c>
      <c r="I36" s="31"/>
      <c r="J36" s="31"/>
      <c r="K36" s="35"/>
    </row>
    <row r="37" spans="2:11" x14ac:dyDescent="0.35">
      <c r="B37" s="8" t="s">
        <v>543</v>
      </c>
      <c r="C37" s="57" t="s">
        <v>544</v>
      </c>
      <c r="D37" s="54" t="s">
        <v>545</v>
      </c>
      <c r="E37" s="6" t="s">
        <v>85</v>
      </c>
      <c r="F37" s="19">
        <v>1944</v>
      </c>
      <c r="G37" s="24">
        <v>36.11</v>
      </c>
      <c r="H37" s="24">
        <v>1.78</v>
      </c>
      <c r="I37" s="31"/>
      <c r="J37" s="31"/>
      <c r="K37" s="35"/>
    </row>
    <row r="38" spans="2:11" x14ac:dyDescent="0.35">
      <c r="B38" s="8" t="s">
        <v>2136</v>
      </c>
      <c r="C38" s="57" t="s">
        <v>2137</v>
      </c>
      <c r="D38" s="54" t="s">
        <v>2138</v>
      </c>
      <c r="E38" s="6" t="s">
        <v>312</v>
      </c>
      <c r="F38" s="19">
        <v>1248</v>
      </c>
      <c r="G38" s="24">
        <v>35.840000000000003</v>
      </c>
      <c r="H38" s="24">
        <v>1.76</v>
      </c>
      <c r="I38" s="31"/>
      <c r="J38" s="31"/>
      <c r="K38" s="35"/>
    </row>
    <row r="39" spans="2:11" x14ac:dyDescent="0.35">
      <c r="B39" s="8" t="s">
        <v>263</v>
      </c>
      <c r="C39" s="57" t="s">
        <v>264</v>
      </c>
      <c r="D39" s="54" t="s">
        <v>265</v>
      </c>
      <c r="E39" s="6" t="s">
        <v>160</v>
      </c>
      <c r="F39" s="19">
        <v>3096</v>
      </c>
      <c r="G39" s="24">
        <v>34.72</v>
      </c>
      <c r="H39" s="24">
        <v>1.71</v>
      </c>
      <c r="I39" s="31"/>
      <c r="J39" s="31"/>
      <c r="K39" s="35"/>
    </row>
    <row r="40" spans="2:11" x14ac:dyDescent="0.35">
      <c r="B40" s="8" t="s">
        <v>498</v>
      </c>
      <c r="C40" s="57" t="s">
        <v>499</v>
      </c>
      <c r="D40" s="54" t="s">
        <v>500</v>
      </c>
      <c r="E40" s="6" t="s">
        <v>143</v>
      </c>
      <c r="F40" s="19">
        <v>24174</v>
      </c>
      <c r="G40" s="24">
        <v>34.119999999999997</v>
      </c>
      <c r="H40" s="24">
        <v>1.68</v>
      </c>
      <c r="I40" s="31"/>
      <c r="J40" s="31"/>
      <c r="K40" s="35"/>
    </row>
    <row r="41" spans="2:11" x14ac:dyDescent="0.35">
      <c r="B41" s="8" t="s">
        <v>786</v>
      </c>
      <c r="C41" s="57" t="s">
        <v>787</v>
      </c>
      <c r="D41" s="54" t="s">
        <v>788</v>
      </c>
      <c r="E41" s="6" t="s">
        <v>250</v>
      </c>
      <c r="F41" s="19">
        <v>2380</v>
      </c>
      <c r="G41" s="24">
        <v>33.85</v>
      </c>
      <c r="H41" s="24">
        <v>1.67</v>
      </c>
      <c r="I41" s="31"/>
      <c r="J41" s="31"/>
      <c r="K41" s="35"/>
    </row>
    <row r="42" spans="2:11" x14ac:dyDescent="0.35">
      <c r="B42" s="8" t="s">
        <v>2261</v>
      </c>
      <c r="C42" s="57" t="s">
        <v>2262</v>
      </c>
      <c r="D42" s="54" t="s">
        <v>2263</v>
      </c>
      <c r="E42" s="6" t="s">
        <v>312</v>
      </c>
      <c r="F42" s="19">
        <v>1188</v>
      </c>
      <c r="G42" s="24">
        <v>33.380000000000003</v>
      </c>
      <c r="H42" s="24">
        <v>1.64</v>
      </c>
      <c r="I42" s="31"/>
      <c r="J42" s="31"/>
      <c r="K42" s="35"/>
    </row>
    <row r="43" spans="2:11" x14ac:dyDescent="0.35">
      <c r="B43" s="8" t="s">
        <v>2111</v>
      </c>
      <c r="C43" s="57" t="s">
        <v>1315</v>
      </c>
      <c r="D43" s="54" t="s">
        <v>2112</v>
      </c>
      <c r="E43" s="6" t="s">
        <v>43</v>
      </c>
      <c r="F43" s="19">
        <v>15229</v>
      </c>
      <c r="G43" s="24">
        <v>32.5</v>
      </c>
      <c r="H43" s="24">
        <v>1.6</v>
      </c>
      <c r="I43" s="31"/>
      <c r="J43" s="31"/>
      <c r="K43" s="35"/>
    </row>
    <row r="44" spans="2:11" x14ac:dyDescent="0.35">
      <c r="B44" s="8" t="s">
        <v>161</v>
      </c>
      <c r="C44" s="57" t="s">
        <v>162</v>
      </c>
      <c r="D44" s="54" t="s">
        <v>163</v>
      </c>
      <c r="E44" s="6" t="s">
        <v>127</v>
      </c>
      <c r="F44" s="19">
        <v>1111</v>
      </c>
      <c r="G44" s="24">
        <v>32.409999999999997</v>
      </c>
      <c r="H44" s="24">
        <v>1.59</v>
      </c>
      <c r="I44" s="31"/>
      <c r="J44" s="31"/>
      <c r="K44" s="35"/>
    </row>
    <row r="45" spans="2:11" x14ac:dyDescent="0.35">
      <c r="B45" s="8" t="s">
        <v>2750</v>
      </c>
      <c r="C45" s="57" t="s">
        <v>2751</v>
      </c>
      <c r="D45" s="54" t="s">
        <v>2752</v>
      </c>
      <c r="E45" s="6" t="s">
        <v>119</v>
      </c>
      <c r="F45" s="19">
        <v>6310</v>
      </c>
      <c r="G45" s="24">
        <v>32.39</v>
      </c>
      <c r="H45" s="24">
        <v>1.59</v>
      </c>
      <c r="I45" s="31"/>
      <c r="J45" s="31"/>
      <c r="K45" s="35"/>
    </row>
    <row r="46" spans="2:11" x14ac:dyDescent="0.35">
      <c r="B46" s="8" t="s">
        <v>2119</v>
      </c>
      <c r="C46" s="57" t="s">
        <v>2120</v>
      </c>
      <c r="D46" s="54" t="s">
        <v>2121</v>
      </c>
      <c r="E46" s="6" t="s">
        <v>150</v>
      </c>
      <c r="F46" s="19">
        <v>2051</v>
      </c>
      <c r="G46" s="24">
        <v>32.130000000000003</v>
      </c>
      <c r="H46" s="24">
        <v>1.58</v>
      </c>
      <c r="I46" s="31"/>
      <c r="J46" s="31"/>
      <c r="K46" s="35"/>
    </row>
    <row r="47" spans="2:11" x14ac:dyDescent="0.35">
      <c r="B47" s="8" t="s">
        <v>203</v>
      </c>
      <c r="C47" s="57" t="s">
        <v>204</v>
      </c>
      <c r="D47" s="54" t="s">
        <v>205</v>
      </c>
      <c r="E47" s="6" t="s">
        <v>206</v>
      </c>
      <c r="F47" s="19">
        <v>822</v>
      </c>
      <c r="G47" s="24">
        <v>31.79</v>
      </c>
      <c r="H47" s="24">
        <v>1.56</v>
      </c>
      <c r="I47" s="31"/>
      <c r="J47" s="31"/>
      <c r="K47" s="35"/>
    </row>
    <row r="48" spans="2:11" x14ac:dyDescent="0.35">
      <c r="B48" s="8" t="s">
        <v>157</v>
      </c>
      <c r="C48" s="57" t="s">
        <v>158</v>
      </c>
      <c r="D48" s="54" t="s">
        <v>159</v>
      </c>
      <c r="E48" s="6" t="s">
        <v>160</v>
      </c>
      <c r="F48" s="19">
        <v>1090</v>
      </c>
      <c r="G48" s="24">
        <v>30.75</v>
      </c>
      <c r="H48" s="24">
        <v>1.51</v>
      </c>
      <c r="I48" s="31"/>
      <c r="J48" s="31"/>
      <c r="K48" s="35"/>
    </row>
    <row r="49" spans="2:11" x14ac:dyDescent="0.35">
      <c r="B49" s="8" t="s">
        <v>222</v>
      </c>
      <c r="C49" s="57" t="s">
        <v>223</v>
      </c>
      <c r="D49" s="54" t="s">
        <v>224</v>
      </c>
      <c r="E49" s="6" t="s">
        <v>67</v>
      </c>
      <c r="F49" s="19">
        <v>109</v>
      </c>
      <c r="G49" s="24">
        <v>30.33</v>
      </c>
      <c r="H49" s="24">
        <v>1.49</v>
      </c>
      <c r="I49" s="31"/>
      <c r="J49" s="31"/>
      <c r="K49" s="35"/>
    </row>
    <row r="50" spans="2:11" x14ac:dyDescent="0.35">
      <c r="B50" s="8" t="s">
        <v>2767</v>
      </c>
      <c r="C50" s="57" t="s">
        <v>1142</v>
      </c>
      <c r="D50" s="54" t="s">
        <v>2768</v>
      </c>
      <c r="E50" s="6" t="s">
        <v>43</v>
      </c>
      <c r="F50" s="19">
        <v>153861</v>
      </c>
      <c r="G50" s="24">
        <v>29.62</v>
      </c>
      <c r="H50" s="24">
        <v>1.46</v>
      </c>
      <c r="I50" s="31"/>
      <c r="J50" s="31"/>
      <c r="K50" s="35"/>
    </row>
    <row r="51" spans="2:11" x14ac:dyDescent="0.35">
      <c r="B51" s="8" t="s">
        <v>2171</v>
      </c>
      <c r="C51" s="57" t="s">
        <v>2172</v>
      </c>
      <c r="D51" s="54" t="s">
        <v>2173</v>
      </c>
      <c r="E51" s="6" t="s">
        <v>481</v>
      </c>
      <c r="F51" s="19">
        <v>4343</v>
      </c>
      <c r="G51" s="24">
        <v>29.13</v>
      </c>
      <c r="H51" s="24">
        <v>1.43</v>
      </c>
      <c r="I51" s="31"/>
      <c r="J51" s="31"/>
      <c r="K51" s="35"/>
    </row>
    <row r="52" spans="2:11" x14ac:dyDescent="0.35">
      <c r="B52" s="8" t="s">
        <v>319</v>
      </c>
      <c r="C52" s="57" t="s">
        <v>320</v>
      </c>
      <c r="D52" s="54" t="s">
        <v>321</v>
      </c>
      <c r="E52" s="6" t="s">
        <v>143</v>
      </c>
      <c r="F52" s="19">
        <v>870</v>
      </c>
      <c r="G52" s="24">
        <v>28.92</v>
      </c>
      <c r="H52" s="24">
        <v>1.42</v>
      </c>
      <c r="I52" s="31"/>
      <c r="J52" s="31"/>
      <c r="K52" s="35"/>
    </row>
    <row r="53" spans="2:11" x14ac:dyDescent="0.35">
      <c r="B53" s="8" t="s">
        <v>430</v>
      </c>
      <c r="C53" s="57" t="s">
        <v>431</v>
      </c>
      <c r="D53" s="54" t="s">
        <v>432</v>
      </c>
      <c r="E53" s="6" t="s">
        <v>43</v>
      </c>
      <c r="F53" s="19">
        <v>28204</v>
      </c>
      <c r="G53" s="24">
        <v>28.53</v>
      </c>
      <c r="H53" s="24">
        <v>1.4</v>
      </c>
      <c r="I53" s="31"/>
      <c r="J53" s="31"/>
      <c r="K53" s="35"/>
    </row>
    <row r="54" spans="2:11" x14ac:dyDescent="0.35">
      <c r="B54" s="8" t="s">
        <v>1976</v>
      </c>
      <c r="C54" s="57" t="s">
        <v>1977</v>
      </c>
      <c r="D54" s="54" t="s">
        <v>1978</v>
      </c>
      <c r="E54" s="6" t="s">
        <v>67</v>
      </c>
      <c r="F54" s="19">
        <v>5440</v>
      </c>
      <c r="G54" s="24">
        <v>27.9</v>
      </c>
      <c r="H54" s="24">
        <v>1.37</v>
      </c>
      <c r="I54" s="31"/>
      <c r="J54" s="31"/>
      <c r="K54" s="35"/>
    </row>
    <row r="55" spans="2:11" x14ac:dyDescent="0.35">
      <c r="B55" s="8" t="s">
        <v>555</v>
      </c>
      <c r="C55" s="57" t="s">
        <v>556</v>
      </c>
      <c r="D55" s="54" t="s">
        <v>557</v>
      </c>
      <c r="E55" s="6" t="s">
        <v>43</v>
      </c>
      <c r="F55" s="19">
        <v>4563</v>
      </c>
      <c r="G55" s="24">
        <v>27.44</v>
      </c>
      <c r="H55" s="24">
        <v>1.35</v>
      </c>
      <c r="I55" s="31"/>
      <c r="J55" s="31"/>
      <c r="K55" s="35"/>
    </row>
    <row r="56" spans="2:11" x14ac:dyDescent="0.35">
      <c r="B56" s="8" t="s">
        <v>495</v>
      </c>
      <c r="C56" s="57" t="s">
        <v>496</v>
      </c>
      <c r="D56" s="54" t="s">
        <v>497</v>
      </c>
      <c r="E56" s="6" t="s">
        <v>143</v>
      </c>
      <c r="F56" s="19">
        <v>2094</v>
      </c>
      <c r="G56" s="24">
        <v>25.64</v>
      </c>
      <c r="H56" s="24">
        <v>1.26</v>
      </c>
      <c r="I56" s="31"/>
      <c r="J56" s="31"/>
      <c r="K56" s="35"/>
    </row>
    <row r="57" spans="2:11" x14ac:dyDescent="0.35">
      <c r="B57" s="8" t="s">
        <v>2125</v>
      </c>
      <c r="C57" s="57" t="s">
        <v>769</v>
      </c>
      <c r="D57" s="54" t="s">
        <v>2126</v>
      </c>
      <c r="E57" s="6" t="s">
        <v>43</v>
      </c>
      <c r="F57" s="19">
        <v>27454</v>
      </c>
      <c r="G57" s="24">
        <v>25.61</v>
      </c>
      <c r="H57" s="24">
        <v>1.26</v>
      </c>
      <c r="I57" s="31"/>
      <c r="J57" s="31"/>
      <c r="K57" s="35"/>
    </row>
    <row r="58" spans="2:11" x14ac:dyDescent="0.35">
      <c r="B58" s="8" t="s">
        <v>943</v>
      </c>
      <c r="C58" s="57" t="s">
        <v>944</v>
      </c>
      <c r="D58" s="54" t="s">
        <v>945</v>
      </c>
      <c r="E58" s="6" t="s">
        <v>160</v>
      </c>
      <c r="F58" s="19">
        <v>4784</v>
      </c>
      <c r="G58" s="24">
        <v>25.33</v>
      </c>
      <c r="H58" s="24">
        <v>1.25</v>
      </c>
      <c r="I58" s="31"/>
      <c r="J58" s="31"/>
      <c r="K58" s="35"/>
    </row>
    <row r="59" spans="2:11" x14ac:dyDescent="0.35">
      <c r="B59" s="8" t="s">
        <v>2250</v>
      </c>
      <c r="C59" s="57" t="s">
        <v>2251</v>
      </c>
      <c r="D59" s="54" t="s">
        <v>2252</v>
      </c>
      <c r="E59" s="6" t="s">
        <v>119</v>
      </c>
      <c r="F59" s="19">
        <v>2462</v>
      </c>
      <c r="G59" s="24">
        <v>24.6</v>
      </c>
      <c r="H59" s="24">
        <v>1.21</v>
      </c>
      <c r="I59" s="31"/>
      <c r="J59" s="31"/>
      <c r="K59" s="35"/>
    </row>
    <row r="60" spans="2:11" x14ac:dyDescent="0.35">
      <c r="C60" s="58" t="s">
        <v>171</v>
      </c>
      <c r="D60" s="54"/>
      <c r="E60" s="6"/>
      <c r="F60" s="19"/>
      <c r="G60" s="25">
        <v>2031.92</v>
      </c>
      <c r="H60" s="25">
        <v>99.95</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0.01</v>
      </c>
      <c r="H102" s="24" t="s">
        <v>4923</v>
      </c>
      <c r="I102" s="31"/>
      <c r="J102" s="31"/>
      <c r="K102" s="35"/>
    </row>
    <row r="103" spans="1:54" x14ac:dyDescent="0.35">
      <c r="C103" s="58" t="s">
        <v>171</v>
      </c>
      <c r="D103" s="54"/>
      <c r="E103" s="6"/>
      <c r="F103" s="19"/>
      <c r="G103" s="25">
        <v>0.01</v>
      </c>
      <c r="H103" s="25" t="s">
        <v>4923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0.57999999999999996</v>
      </c>
      <c r="H107" s="24">
        <v>0.05</v>
      </c>
      <c r="I107" s="31"/>
      <c r="J107" s="31"/>
      <c r="K107" s="35"/>
    </row>
    <row r="108" spans="1:54" x14ac:dyDescent="0.35">
      <c r="C108" s="58" t="s">
        <v>171</v>
      </c>
      <c r="D108" s="54"/>
      <c r="E108" s="6"/>
      <c r="F108" s="19"/>
      <c r="G108" s="25">
        <v>0.57999999999999996</v>
      </c>
      <c r="H108" s="25">
        <v>0.05</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2032.51</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5045</v>
      </c>
    </row>
  </sheetData>
  <mergeCells count="1">
    <mergeCell ref="C117:K117"/>
  </mergeCells>
  <hyperlinks>
    <hyperlink ref="J2" location="'Index'!A1" display="'Index'!A1" xr:uid="{848F2295-76ED-4540-AAB7-A77D7B8CB06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69A1C-74C1-460D-88BF-020EE26916DA}">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2802</v>
      </c>
      <c r="J2" s="38" t="s">
        <v>4662</v>
      </c>
    </row>
    <row r="3" spans="1:54" ht="16" x14ac:dyDescent="0.4">
      <c r="C3" s="1" t="s">
        <v>28</v>
      </c>
      <c r="D3" s="21" t="s">
        <v>2803</v>
      </c>
      <c r="F3" s="71" t="s">
        <v>4951</v>
      </c>
      <c r="G3" s="13" t="s">
        <v>4596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513</v>
      </c>
      <c r="C10" s="57" t="s">
        <v>514</v>
      </c>
      <c r="D10" s="54" t="s">
        <v>515</v>
      </c>
      <c r="E10" s="6" t="s">
        <v>328</v>
      </c>
      <c r="F10" s="19">
        <v>30731</v>
      </c>
      <c r="G10" s="24">
        <v>710.87</v>
      </c>
      <c r="H10" s="24">
        <v>5.47</v>
      </c>
      <c r="I10" s="31"/>
      <c r="J10" s="31"/>
      <c r="K10" s="35"/>
    </row>
    <row r="11" spans="1:54" x14ac:dyDescent="0.35">
      <c r="B11" s="8" t="s">
        <v>93</v>
      </c>
      <c r="C11" s="57" t="s">
        <v>94</v>
      </c>
      <c r="D11" s="54" t="s">
        <v>95</v>
      </c>
      <c r="E11" s="6" t="s">
        <v>96</v>
      </c>
      <c r="F11" s="19">
        <v>28322</v>
      </c>
      <c r="G11" s="24">
        <v>699.21</v>
      </c>
      <c r="H11" s="24">
        <v>5.38</v>
      </c>
      <c r="I11" s="31"/>
      <c r="J11" s="31"/>
      <c r="K11" s="35"/>
    </row>
    <row r="12" spans="1:54" x14ac:dyDescent="0.35">
      <c r="B12" s="8" t="s">
        <v>1061</v>
      </c>
      <c r="C12" s="57" t="s">
        <v>1062</v>
      </c>
      <c r="D12" s="54" t="s">
        <v>1063</v>
      </c>
      <c r="E12" s="6" t="s">
        <v>1064</v>
      </c>
      <c r="F12" s="19">
        <v>166960</v>
      </c>
      <c r="G12" s="24">
        <v>660.99</v>
      </c>
      <c r="H12" s="24">
        <v>5.08</v>
      </c>
      <c r="I12" s="31"/>
      <c r="J12" s="31"/>
      <c r="K12" s="35"/>
    </row>
    <row r="13" spans="1:54" x14ac:dyDescent="0.35">
      <c r="B13" s="8" t="s">
        <v>51</v>
      </c>
      <c r="C13" s="57" t="s">
        <v>52</v>
      </c>
      <c r="D13" s="54" t="s">
        <v>53</v>
      </c>
      <c r="E13" s="6" t="s">
        <v>50</v>
      </c>
      <c r="F13" s="19">
        <v>15847</v>
      </c>
      <c r="G13" s="24">
        <v>651.69000000000005</v>
      </c>
      <c r="H13" s="24">
        <v>5.01</v>
      </c>
      <c r="I13" s="31"/>
      <c r="J13" s="31"/>
      <c r="K13" s="35"/>
    </row>
    <row r="14" spans="1:54" x14ac:dyDescent="0.35">
      <c r="B14" s="8" t="s">
        <v>47</v>
      </c>
      <c r="C14" s="57" t="s">
        <v>48</v>
      </c>
      <c r="D14" s="54" t="s">
        <v>49</v>
      </c>
      <c r="E14" s="6" t="s">
        <v>50</v>
      </c>
      <c r="F14" s="19">
        <v>34638</v>
      </c>
      <c r="G14" s="24">
        <v>651.13</v>
      </c>
      <c r="H14" s="24">
        <v>5.01</v>
      </c>
      <c r="I14" s="31"/>
      <c r="J14" s="31"/>
      <c r="K14" s="35"/>
    </row>
    <row r="15" spans="1:54" x14ac:dyDescent="0.35">
      <c r="B15" s="8" t="s">
        <v>254</v>
      </c>
      <c r="C15" s="57" t="s">
        <v>255</v>
      </c>
      <c r="D15" s="54" t="s">
        <v>256</v>
      </c>
      <c r="E15" s="6" t="s">
        <v>96</v>
      </c>
      <c r="F15" s="19">
        <v>138522</v>
      </c>
      <c r="G15" s="24">
        <v>619.89</v>
      </c>
      <c r="H15" s="24">
        <v>4.7699999999999996</v>
      </c>
      <c r="I15" s="31"/>
      <c r="J15" s="31"/>
      <c r="K15" s="35"/>
    </row>
    <row r="16" spans="1:54" x14ac:dyDescent="0.35">
      <c r="B16" s="8" t="s">
        <v>157</v>
      </c>
      <c r="C16" s="57" t="s">
        <v>158</v>
      </c>
      <c r="D16" s="54" t="s">
        <v>159</v>
      </c>
      <c r="E16" s="6" t="s">
        <v>160</v>
      </c>
      <c r="F16" s="19">
        <v>21500</v>
      </c>
      <c r="G16" s="24">
        <v>606.63</v>
      </c>
      <c r="H16" s="24">
        <v>4.66</v>
      </c>
      <c r="I16" s="31"/>
      <c r="J16" s="31"/>
      <c r="K16" s="35"/>
    </row>
    <row r="17" spans="2:11" x14ac:dyDescent="0.35">
      <c r="B17" s="8" t="s">
        <v>946</v>
      </c>
      <c r="C17" s="57" t="s">
        <v>947</v>
      </c>
      <c r="D17" s="54" t="s">
        <v>948</v>
      </c>
      <c r="E17" s="6" t="s">
        <v>50</v>
      </c>
      <c r="F17" s="19">
        <v>34759</v>
      </c>
      <c r="G17" s="24">
        <v>599.75</v>
      </c>
      <c r="H17" s="24">
        <v>4.6100000000000003</v>
      </c>
      <c r="I17" s="31"/>
      <c r="J17" s="31"/>
      <c r="K17" s="35"/>
    </row>
    <row r="18" spans="2:11" x14ac:dyDescent="0.35">
      <c r="B18" s="8" t="s">
        <v>510</v>
      </c>
      <c r="C18" s="57" t="s">
        <v>511</v>
      </c>
      <c r="D18" s="54" t="s">
        <v>512</v>
      </c>
      <c r="E18" s="6" t="s">
        <v>328</v>
      </c>
      <c r="F18" s="19">
        <v>11531</v>
      </c>
      <c r="G18" s="24">
        <v>591.5</v>
      </c>
      <c r="H18" s="24">
        <v>4.55</v>
      </c>
      <c r="I18" s="31"/>
      <c r="J18" s="31"/>
      <c r="K18" s="35"/>
    </row>
    <row r="19" spans="2:11" x14ac:dyDescent="0.35">
      <c r="B19" s="8" t="s">
        <v>1049</v>
      </c>
      <c r="C19" s="57" t="s">
        <v>1050</v>
      </c>
      <c r="D19" s="54" t="s">
        <v>1051</v>
      </c>
      <c r="E19" s="6" t="s">
        <v>150</v>
      </c>
      <c r="F19" s="19">
        <v>24369</v>
      </c>
      <c r="G19" s="24">
        <v>560.67999999999995</v>
      </c>
      <c r="H19" s="24">
        <v>4.3099999999999996</v>
      </c>
      <c r="I19" s="31"/>
      <c r="J19" s="31"/>
      <c r="K19" s="35"/>
    </row>
    <row r="20" spans="2:11" x14ac:dyDescent="0.35">
      <c r="B20" s="8" t="s">
        <v>1045</v>
      </c>
      <c r="C20" s="57" t="s">
        <v>1046</v>
      </c>
      <c r="D20" s="54" t="s">
        <v>1047</v>
      </c>
      <c r="E20" s="6" t="s">
        <v>1048</v>
      </c>
      <c r="F20" s="19">
        <v>183431</v>
      </c>
      <c r="G20" s="24">
        <v>536.80999999999995</v>
      </c>
      <c r="H20" s="24">
        <v>4.13</v>
      </c>
      <c r="I20" s="31"/>
      <c r="J20" s="31"/>
      <c r="K20" s="35"/>
    </row>
    <row r="21" spans="2:11" x14ac:dyDescent="0.35">
      <c r="B21" s="8" t="s">
        <v>1052</v>
      </c>
      <c r="C21" s="57" t="s">
        <v>1053</v>
      </c>
      <c r="D21" s="54" t="s">
        <v>1054</v>
      </c>
      <c r="E21" s="6" t="s">
        <v>71</v>
      </c>
      <c r="F21" s="19">
        <v>5875</v>
      </c>
      <c r="G21" s="24">
        <v>519.80999999999995</v>
      </c>
      <c r="H21" s="24">
        <v>4</v>
      </c>
      <c r="I21" s="31"/>
      <c r="J21" s="31"/>
      <c r="K21" s="35"/>
    </row>
    <row r="22" spans="2:11" x14ac:dyDescent="0.35">
      <c r="B22" s="8" t="s">
        <v>2105</v>
      </c>
      <c r="C22" s="57" t="s">
        <v>2106</v>
      </c>
      <c r="D22" s="54" t="s">
        <v>2107</v>
      </c>
      <c r="E22" s="6" t="s">
        <v>1048</v>
      </c>
      <c r="F22" s="19">
        <v>10246</v>
      </c>
      <c r="G22" s="24">
        <v>403.36</v>
      </c>
      <c r="H22" s="24">
        <v>3.1</v>
      </c>
      <c r="I22" s="31"/>
      <c r="J22" s="31"/>
      <c r="K22" s="35"/>
    </row>
    <row r="23" spans="2:11" x14ac:dyDescent="0.35">
      <c r="B23" s="8" t="s">
        <v>843</v>
      </c>
      <c r="C23" s="57" t="s">
        <v>844</v>
      </c>
      <c r="D23" s="54" t="s">
        <v>845</v>
      </c>
      <c r="E23" s="6" t="s">
        <v>50</v>
      </c>
      <c r="F23" s="19">
        <v>6280</v>
      </c>
      <c r="G23" s="24">
        <v>378.85</v>
      </c>
      <c r="H23" s="24">
        <v>2.91</v>
      </c>
      <c r="I23" s="31"/>
      <c r="J23" s="31"/>
      <c r="K23" s="35"/>
    </row>
    <row r="24" spans="2:11" x14ac:dyDescent="0.35">
      <c r="B24" s="8" t="s">
        <v>2171</v>
      </c>
      <c r="C24" s="57" t="s">
        <v>2172</v>
      </c>
      <c r="D24" s="54" t="s">
        <v>2173</v>
      </c>
      <c r="E24" s="6" t="s">
        <v>481</v>
      </c>
      <c r="F24" s="19">
        <v>55566</v>
      </c>
      <c r="G24" s="24">
        <v>372.65</v>
      </c>
      <c r="H24" s="24">
        <v>2.86</v>
      </c>
      <c r="I24" s="31"/>
      <c r="J24" s="31"/>
      <c r="K24" s="35"/>
    </row>
    <row r="25" spans="2:11" x14ac:dyDescent="0.35">
      <c r="B25" s="8" t="s">
        <v>973</v>
      </c>
      <c r="C25" s="57" t="s">
        <v>974</v>
      </c>
      <c r="D25" s="54" t="s">
        <v>975</v>
      </c>
      <c r="E25" s="6" t="s">
        <v>71</v>
      </c>
      <c r="F25" s="19">
        <v>8564</v>
      </c>
      <c r="G25" s="24">
        <v>371.6</v>
      </c>
      <c r="H25" s="24">
        <v>2.86</v>
      </c>
      <c r="I25" s="31"/>
      <c r="J25" s="31"/>
      <c r="K25" s="35"/>
    </row>
    <row r="26" spans="2:11" x14ac:dyDescent="0.35">
      <c r="B26" s="8" t="s">
        <v>79</v>
      </c>
      <c r="C26" s="57" t="s">
        <v>80</v>
      </c>
      <c r="D26" s="54" t="s">
        <v>81</v>
      </c>
      <c r="E26" s="6" t="s">
        <v>50</v>
      </c>
      <c r="F26" s="19">
        <v>6283</v>
      </c>
      <c r="G26" s="24">
        <v>371.59</v>
      </c>
      <c r="H26" s="24">
        <v>2.86</v>
      </c>
      <c r="I26" s="31"/>
      <c r="J26" s="31"/>
      <c r="K26" s="35"/>
    </row>
    <row r="27" spans="2:11" x14ac:dyDescent="0.35">
      <c r="B27" s="8" t="s">
        <v>412</v>
      </c>
      <c r="C27" s="57" t="s">
        <v>413</v>
      </c>
      <c r="D27" s="54" t="s">
        <v>414</v>
      </c>
      <c r="E27" s="6" t="s">
        <v>78</v>
      </c>
      <c r="F27" s="19">
        <v>132689</v>
      </c>
      <c r="G27" s="24">
        <v>346.45</v>
      </c>
      <c r="H27" s="24">
        <v>2.66</v>
      </c>
      <c r="I27" s="31"/>
      <c r="J27" s="31"/>
      <c r="K27" s="35"/>
    </row>
    <row r="28" spans="2:11" x14ac:dyDescent="0.35">
      <c r="B28" s="8" t="s">
        <v>2163</v>
      </c>
      <c r="C28" s="57" t="s">
        <v>2164</v>
      </c>
      <c r="D28" s="54" t="s">
        <v>2165</v>
      </c>
      <c r="E28" s="6" t="s">
        <v>123</v>
      </c>
      <c r="F28" s="19">
        <v>40629</v>
      </c>
      <c r="G28" s="24">
        <v>334.09</v>
      </c>
      <c r="H28" s="24">
        <v>2.57</v>
      </c>
      <c r="I28" s="31"/>
      <c r="J28" s="31"/>
      <c r="K28" s="35"/>
    </row>
    <row r="29" spans="2:11" x14ac:dyDescent="0.35">
      <c r="B29" s="8" t="s">
        <v>2136</v>
      </c>
      <c r="C29" s="57" t="s">
        <v>2137</v>
      </c>
      <c r="D29" s="54" t="s">
        <v>2138</v>
      </c>
      <c r="E29" s="6" t="s">
        <v>312</v>
      </c>
      <c r="F29" s="19">
        <v>11342</v>
      </c>
      <c r="G29" s="24">
        <v>325.70999999999998</v>
      </c>
      <c r="H29" s="24">
        <v>2.5</v>
      </c>
      <c r="I29" s="31"/>
      <c r="J29" s="31"/>
      <c r="K29" s="35"/>
    </row>
    <row r="30" spans="2:11" x14ac:dyDescent="0.35">
      <c r="B30" s="8" t="s">
        <v>203</v>
      </c>
      <c r="C30" s="57" t="s">
        <v>204</v>
      </c>
      <c r="D30" s="54" t="s">
        <v>205</v>
      </c>
      <c r="E30" s="6" t="s">
        <v>206</v>
      </c>
      <c r="F30" s="19">
        <v>8372</v>
      </c>
      <c r="G30" s="24">
        <v>323.99</v>
      </c>
      <c r="H30" s="24">
        <v>2.4900000000000002</v>
      </c>
      <c r="I30" s="31"/>
      <c r="J30" s="31"/>
      <c r="K30" s="35"/>
    </row>
    <row r="31" spans="2:11" x14ac:dyDescent="0.35">
      <c r="B31" s="8" t="s">
        <v>108</v>
      </c>
      <c r="C31" s="57" t="s">
        <v>109</v>
      </c>
      <c r="D31" s="54" t="s">
        <v>110</v>
      </c>
      <c r="E31" s="6" t="s">
        <v>111</v>
      </c>
      <c r="F31" s="19">
        <v>719</v>
      </c>
      <c r="G31" s="24">
        <v>321.56</v>
      </c>
      <c r="H31" s="24">
        <v>2.4700000000000002</v>
      </c>
      <c r="I31" s="31"/>
      <c r="J31" s="31"/>
      <c r="K31" s="35"/>
    </row>
    <row r="32" spans="2:11" x14ac:dyDescent="0.35">
      <c r="B32" s="8" t="s">
        <v>161</v>
      </c>
      <c r="C32" s="57" t="s">
        <v>162</v>
      </c>
      <c r="D32" s="54" t="s">
        <v>163</v>
      </c>
      <c r="E32" s="6" t="s">
        <v>127</v>
      </c>
      <c r="F32" s="19">
        <v>10118</v>
      </c>
      <c r="G32" s="24">
        <v>294.83999999999997</v>
      </c>
      <c r="H32" s="24">
        <v>2.27</v>
      </c>
      <c r="I32" s="31"/>
      <c r="J32" s="31"/>
      <c r="K32" s="35"/>
    </row>
    <row r="33" spans="2:11" x14ac:dyDescent="0.35">
      <c r="B33" s="8" t="s">
        <v>2119</v>
      </c>
      <c r="C33" s="57" t="s">
        <v>2120</v>
      </c>
      <c r="D33" s="54" t="s">
        <v>2121</v>
      </c>
      <c r="E33" s="6" t="s">
        <v>150</v>
      </c>
      <c r="F33" s="19">
        <v>17475</v>
      </c>
      <c r="G33" s="24">
        <v>273.69</v>
      </c>
      <c r="H33" s="24">
        <v>2.1</v>
      </c>
      <c r="I33" s="31"/>
      <c r="J33" s="31"/>
      <c r="K33" s="35"/>
    </row>
    <row r="34" spans="2:11" x14ac:dyDescent="0.35">
      <c r="B34" s="8" t="s">
        <v>1933</v>
      </c>
      <c r="C34" s="57" t="s">
        <v>1934</v>
      </c>
      <c r="D34" s="54" t="s">
        <v>1935</v>
      </c>
      <c r="E34" s="6" t="s">
        <v>50</v>
      </c>
      <c r="F34" s="19">
        <v>4211</v>
      </c>
      <c r="G34" s="24">
        <v>266.81</v>
      </c>
      <c r="H34" s="24">
        <v>2.0499999999999998</v>
      </c>
      <c r="I34" s="31"/>
      <c r="J34" s="31"/>
      <c r="K34" s="35"/>
    </row>
    <row r="35" spans="2:11" x14ac:dyDescent="0.35">
      <c r="B35" s="8" t="s">
        <v>2200</v>
      </c>
      <c r="C35" s="57" t="s">
        <v>2201</v>
      </c>
      <c r="D35" s="54" t="s">
        <v>2202</v>
      </c>
      <c r="E35" s="6" t="s">
        <v>50</v>
      </c>
      <c r="F35" s="19">
        <v>18447</v>
      </c>
      <c r="G35" s="24">
        <v>259.95999999999998</v>
      </c>
      <c r="H35" s="24">
        <v>2</v>
      </c>
      <c r="I35" s="31"/>
      <c r="J35" s="31"/>
      <c r="K35" s="35"/>
    </row>
    <row r="36" spans="2:11" x14ac:dyDescent="0.35">
      <c r="B36" s="8" t="s">
        <v>2203</v>
      </c>
      <c r="C36" s="57" t="s">
        <v>2204</v>
      </c>
      <c r="D36" s="54" t="s">
        <v>2205</v>
      </c>
      <c r="E36" s="6" t="s">
        <v>127</v>
      </c>
      <c r="F36" s="19">
        <v>4278</v>
      </c>
      <c r="G36" s="24">
        <v>258.3</v>
      </c>
      <c r="H36" s="24">
        <v>1.99</v>
      </c>
      <c r="I36" s="31"/>
      <c r="J36" s="31"/>
      <c r="K36" s="35"/>
    </row>
    <row r="37" spans="2:11" x14ac:dyDescent="0.35">
      <c r="B37" s="8" t="s">
        <v>943</v>
      </c>
      <c r="C37" s="57" t="s">
        <v>944</v>
      </c>
      <c r="D37" s="54" t="s">
        <v>945</v>
      </c>
      <c r="E37" s="6" t="s">
        <v>160</v>
      </c>
      <c r="F37" s="19">
        <v>47535</v>
      </c>
      <c r="G37" s="24">
        <v>251.86</v>
      </c>
      <c r="H37" s="24">
        <v>1.94</v>
      </c>
      <c r="I37" s="31"/>
      <c r="J37" s="31"/>
      <c r="K37" s="35"/>
    </row>
    <row r="38" spans="2:11" x14ac:dyDescent="0.35">
      <c r="B38" s="8" t="s">
        <v>2804</v>
      </c>
      <c r="C38" s="57" t="s">
        <v>2805</v>
      </c>
      <c r="D38" s="54" t="s">
        <v>2806</v>
      </c>
      <c r="E38" s="6" t="s">
        <v>50</v>
      </c>
      <c r="F38" s="19">
        <v>2402</v>
      </c>
      <c r="G38" s="24">
        <v>219.11</v>
      </c>
      <c r="H38" s="24">
        <v>1.68</v>
      </c>
      <c r="I38" s="31"/>
      <c r="J38" s="31"/>
      <c r="K38" s="35"/>
    </row>
    <row r="39" spans="2:11" x14ac:dyDescent="0.35">
      <c r="B39" s="8" t="s">
        <v>2807</v>
      </c>
      <c r="C39" s="57" t="s">
        <v>2808</v>
      </c>
      <c r="D39" s="54" t="s">
        <v>2809</v>
      </c>
      <c r="E39" s="6" t="s">
        <v>344</v>
      </c>
      <c r="F39" s="19">
        <v>87310</v>
      </c>
      <c r="G39" s="24">
        <v>176.19</v>
      </c>
      <c r="H39" s="24">
        <v>1.35</v>
      </c>
      <c r="I39" s="31"/>
      <c r="J39" s="31"/>
      <c r="K39" s="35"/>
    </row>
    <row r="40" spans="2:11" x14ac:dyDescent="0.35">
      <c r="B40" s="8" t="s">
        <v>467</v>
      </c>
      <c r="C40" s="57" t="s">
        <v>468</v>
      </c>
      <c r="D40" s="54" t="s">
        <v>469</v>
      </c>
      <c r="E40" s="6" t="s">
        <v>123</v>
      </c>
      <c r="F40" s="19">
        <v>13852</v>
      </c>
      <c r="G40" s="24">
        <v>22.57</v>
      </c>
      <c r="H40" s="24">
        <v>0.17</v>
      </c>
      <c r="I40" s="31"/>
      <c r="J40" s="31"/>
      <c r="K40" s="35"/>
    </row>
    <row r="41" spans="2:11" x14ac:dyDescent="0.35">
      <c r="C41" s="58" t="s">
        <v>171</v>
      </c>
      <c r="D41" s="54"/>
      <c r="E41" s="6"/>
      <c r="F41" s="19"/>
      <c r="G41" s="25">
        <v>12982.14</v>
      </c>
      <c r="H41" s="25">
        <v>99.81</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0.22</v>
      </c>
      <c r="H83" s="24" t="s">
        <v>4923</v>
      </c>
      <c r="I83" s="31"/>
      <c r="J83" s="31"/>
      <c r="K83" s="35"/>
    </row>
    <row r="84" spans="1:54" x14ac:dyDescent="0.35">
      <c r="C84" s="58" t="s">
        <v>171</v>
      </c>
      <c r="D84" s="54"/>
      <c r="E84" s="6"/>
      <c r="F84" s="19"/>
      <c r="G84" s="25">
        <v>0.22</v>
      </c>
      <c r="H84" s="25" t="s">
        <v>4923</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24.89</v>
      </c>
      <c r="H88" s="24">
        <v>0.19</v>
      </c>
      <c r="I88" s="31"/>
      <c r="J88" s="31"/>
      <c r="K88" s="35"/>
    </row>
    <row r="89" spans="1:54" x14ac:dyDescent="0.35">
      <c r="C89" s="58" t="s">
        <v>171</v>
      </c>
      <c r="D89" s="54"/>
      <c r="E89" s="6"/>
      <c r="F89" s="19"/>
      <c r="G89" s="25">
        <v>24.89</v>
      </c>
      <c r="H89" s="25">
        <v>0.19</v>
      </c>
      <c r="I89" s="31"/>
      <c r="J89" s="31"/>
      <c r="K89" s="35"/>
    </row>
    <row r="90" spans="1:54" x14ac:dyDescent="0.35">
      <c r="C90" s="57"/>
      <c r="D90" s="54"/>
      <c r="E90" s="6"/>
      <c r="F90" s="19"/>
      <c r="G90" s="24"/>
      <c r="H90" s="24"/>
      <c r="I90" s="31"/>
      <c r="J90" s="31"/>
      <c r="K90" s="35"/>
    </row>
    <row r="91" spans="1:54" x14ac:dyDescent="0.35">
      <c r="C91" s="60" t="s">
        <v>189</v>
      </c>
      <c r="D91" s="55"/>
      <c r="E91" s="5"/>
      <c r="F91" s="20"/>
      <c r="G91" s="26">
        <v>13007.25</v>
      </c>
      <c r="H91" s="26">
        <v>100</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5046</v>
      </c>
    </row>
  </sheetData>
  <mergeCells count="1">
    <mergeCell ref="C98:K98"/>
  </mergeCells>
  <hyperlinks>
    <hyperlink ref="J2" location="'Index'!A1" display="'Index'!A1" xr:uid="{B28B2E7A-2ABC-4C58-908D-FC19E6321453}"/>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DE69-EA0D-408B-902D-C1AF14C3EC6F}">
  <sheetPr codeName="Sheet1"/>
  <dimension ref="A1:IV168"/>
  <sheetViews>
    <sheetView showGridLines="0" zoomScale="90" zoomScaleNormal="90" workbookViewId="0">
      <pane ySplit="6" topLeftCell="A15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2810</v>
      </c>
      <c r="J2" s="38" t="s">
        <v>4662</v>
      </c>
    </row>
    <row r="3" spans="1:54" ht="16" x14ac:dyDescent="0.4">
      <c r="C3" s="1" t="s">
        <v>28</v>
      </c>
      <c r="D3" s="21" t="s">
        <v>2811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629</v>
      </c>
      <c r="C18" s="57" t="s">
        <v>616</v>
      </c>
      <c r="D18" s="54" t="s">
        <v>630</v>
      </c>
      <c r="E18" s="6" t="s">
        <v>631</v>
      </c>
      <c r="F18" s="19">
        <v>102000</v>
      </c>
      <c r="G18" s="24">
        <v>102951.05</v>
      </c>
      <c r="H18" s="24">
        <v>5.07</v>
      </c>
      <c r="I18" s="31">
        <v>7.3949999999999996</v>
      </c>
      <c r="J18" s="31"/>
      <c r="K18" s="35"/>
    </row>
    <row r="19" spans="2:11" x14ac:dyDescent="0.35">
      <c r="B19" s="8" t="s">
        <v>2812</v>
      </c>
      <c r="C19" s="57" t="s">
        <v>55</v>
      </c>
      <c r="D19" s="54" t="s">
        <v>2813</v>
      </c>
      <c r="E19" s="6" t="s">
        <v>611</v>
      </c>
      <c r="F19" s="19">
        <v>85000</v>
      </c>
      <c r="G19" s="24">
        <v>85031.03</v>
      </c>
      <c r="H19" s="24">
        <v>4.1900000000000004</v>
      </c>
      <c r="I19" s="31">
        <v>7.1938000000000004</v>
      </c>
      <c r="J19" s="31"/>
      <c r="K19" s="35"/>
    </row>
    <row r="20" spans="2:11" x14ac:dyDescent="0.35">
      <c r="B20" s="8" t="s">
        <v>600</v>
      </c>
      <c r="C20" s="57" t="s">
        <v>601</v>
      </c>
      <c r="D20" s="54" t="s">
        <v>602</v>
      </c>
      <c r="E20" s="6" t="s">
        <v>603</v>
      </c>
      <c r="F20" s="19">
        <v>65000</v>
      </c>
      <c r="G20" s="24">
        <v>65113.36</v>
      </c>
      <c r="H20" s="24">
        <v>3.21</v>
      </c>
      <c r="I20" s="31">
        <v>7.58</v>
      </c>
      <c r="J20" s="31"/>
      <c r="K20" s="35" t="s">
        <v>590</v>
      </c>
    </row>
    <row r="21" spans="2:11" x14ac:dyDescent="0.35">
      <c r="B21" s="8" t="s">
        <v>1771</v>
      </c>
      <c r="C21" s="57" t="s">
        <v>1772</v>
      </c>
      <c r="D21" s="54" t="s">
        <v>1773</v>
      </c>
      <c r="E21" s="6" t="s">
        <v>611</v>
      </c>
      <c r="F21" s="19">
        <v>60100</v>
      </c>
      <c r="G21" s="24">
        <v>60777.03</v>
      </c>
      <c r="H21" s="24">
        <v>2.99</v>
      </c>
      <c r="I21" s="31">
        <v>7.84</v>
      </c>
      <c r="J21" s="31"/>
      <c r="K21" s="35" t="s">
        <v>590</v>
      </c>
    </row>
    <row r="22" spans="2:11" x14ac:dyDescent="0.35">
      <c r="B22" s="8" t="s">
        <v>1395</v>
      </c>
      <c r="C22" s="57" t="s">
        <v>609</v>
      </c>
      <c r="D22" s="54" t="s">
        <v>1396</v>
      </c>
      <c r="E22" s="6" t="s">
        <v>611</v>
      </c>
      <c r="F22" s="19">
        <v>50000</v>
      </c>
      <c r="G22" s="24">
        <v>50017.55</v>
      </c>
      <c r="H22" s="24">
        <v>2.46</v>
      </c>
      <c r="I22" s="31">
        <v>7.6584000000000003</v>
      </c>
      <c r="J22" s="31"/>
      <c r="K22" s="35"/>
    </row>
    <row r="23" spans="2:11" x14ac:dyDescent="0.35">
      <c r="B23" s="8" t="s">
        <v>1823</v>
      </c>
      <c r="C23" s="57" t="s">
        <v>1239</v>
      </c>
      <c r="D23" s="54" t="s">
        <v>1824</v>
      </c>
      <c r="E23" s="6" t="s">
        <v>1825</v>
      </c>
      <c r="F23" s="19">
        <v>4740</v>
      </c>
      <c r="G23" s="24">
        <v>47194.38</v>
      </c>
      <c r="H23" s="24">
        <v>2.3199999999999998</v>
      </c>
      <c r="I23" s="31">
        <v>7.8250000000000002</v>
      </c>
      <c r="J23" s="31"/>
      <c r="K23" s="35" t="s">
        <v>590</v>
      </c>
    </row>
    <row r="24" spans="2:11" x14ac:dyDescent="0.35">
      <c r="B24" s="8" t="s">
        <v>2394</v>
      </c>
      <c r="C24" s="57" t="s">
        <v>1257</v>
      </c>
      <c r="D24" s="54" t="s">
        <v>2395</v>
      </c>
      <c r="E24" s="6" t="s">
        <v>611</v>
      </c>
      <c r="F24" s="19">
        <v>38000</v>
      </c>
      <c r="G24" s="24">
        <v>38200.03</v>
      </c>
      <c r="H24" s="24">
        <v>1.88</v>
      </c>
      <c r="I24" s="31">
        <v>7.52</v>
      </c>
      <c r="J24" s="31"/>
      <c r="K24" s="35" t="s">
        <v>590</v>
      </c>
    </row>
    <row r="25" spans="2:11" x14ac:dyDescent="0.35">
      <c r="B25" s="8" t="s">
        <v>2814</v>
      </c>
      <c r="C25" s="57" t="s">
        <v>647</v>
      </c>
      <c r="D25" s="54" t="s">
        <v>2815</v>
      </c>
      <c r="E25" s="6" t="s">
        <v>611</v>
      </c>
      <c r="F25" s="19">
        <v>37500</v>
      </c>
      <c r="G25" s="24">
        <v>38020.839999999997</v>
      </c>
      <c r="H25" s="24">
        <v>1.87</v>
      </c>
      <c r="I25" s="31">
        <v>7.8764000000000003</v>
      </c>
      <c r="J25" s="31"/>
      <c r="K25" s="35" t="s">
        <v>590</v>
      </c>
    </row>
    <row r="26" spans="2:11" x14ac:dyDescent="0.35">
      <c r="B26" s="8" t="s">
        <v>2400</v>
      </c>
      <c r="C26" s="57" t="s">
        <v>2401</v>
      </c>
      <c r="D26" s="54" t="s">
        <v>2402</v>
      </c>
      <c r="E26" s="6" t="s">
        <v>611</v>
      </c>
      <c r="F26" s="19">
        <v>3800</v>
      </c>
      <c r="G26" s="24">
        <v>37542.18</v>
      </c>
      <c r="H26" s="24">
        <v>1.85</v>
      </c>
      <c r="I26" s="31">
        <v>7.7850000000000001</v>
      </c>
      <c r="J26" s="31"/>
      <c r="K26" s="35" t="s">
        <v>590</v>
      </c>
    </row>
    <row r="27" spans="2:11" x14ac:dyDescent="0.35">
      <c r="B27" s="8" t="s">
        <v>2816</v>
      </c>
      <c r="C27" s="57" t="s">
        <v>1810</v>
      </c>
      <c r="D27" s="54" t="s">
        <v>2817</v>
      </c>
      <c r="E27" s="6" t="s">
        <v>611</v>
      </c>
      <c r="F27" s="19">
        <v>3650</v>
      </c>
      <c r="G27" s="24">
        <v>36588.620000000003</v>
      </c>
      <c r="H27" s="24">
        <v>1.8</v>
      </c>
      <c r="I27" s="31">
        <v>7.4904999999999999</v>
      </c>
      <c r="J27" s="31"/>
      <c r="K27" s="35" t="s">
        <v>590</v>
      </c>
    </row>
    <row r="28" spans="2:11" x14ac:dyDescent="0.35">
      <c r="B28" s="8" t="s">
        <v>2818</v>
      </c>
      <c r="C28" s="57" t="s">
        <v>1099</v>
      </c>
      <c r="D28" s="54" t="s">
        <v>2819</v>
      </c>
      <c r="E28" s="6" t="s">
        <v>631</v>
      </c>
      <c r="F28" s="19">
        <v>34500</v>
      </c>
      <c r="G28" s="24">
        <v>34718.04</v>
      </c>
      <c r="H28" s="24">
        <v>1.71</v>
      </c>
      <c r="I28" s="31">
        <v>7.7850000000000001</v>
      </c>
      <c r="J28" s="31"/>
      <c r="K28" s="35" t="s">
        <v>590</v>
      </c>
    </row>
    <row r="29" spans="2:11" x14ac:dyDescent="0.35">
      <c r="B29" s="8" t="s">
        <v>1742</v>
      </c>
      <c r="C29" s="57" t="s">
        <v>1743</v>
      </c>
      <c r="D29" s="54" t="s">
        <v>1744</v>
      </c>
      <c r="E29" s="6" t="s">
        <v>611</v>
      </c>
      <c r="F29" s="19">
        <v>32500</v>
      </c>
      <c r="G29" s="24">
        <v>32803.49</v>
      </c>
      <c r="H29" s="24">
        <v>1.62</v>
      </c>
      <c r="I29" s="31">
        <v>7.84</v>
      </c>
      <c r="J29" s="31"/>
      <c r="K29" s="35" t="s">
        <v>590</v>
      </c>
    </row>
    <row r="30" spans="2:11" x14ac:dyDescent="0.35">
      <c r="B30" s="8" t="s">
        <v>2820</v>
      </c>
      <c r="C30" s="57" t="s">
        <v>1579</v>
      </c>
      <c r="D30" s="54" t="s">
        <v>2821</v>
      </c>
      <c r="E30" s="6" t="s">
        <v>611</v>
      </c>
      <c r="F30" s="19">
        <v>32000</v>
      </c>
      <c r="G30" s="24">
        <v>32140.74</v>
      </c>
      <c r="H30" s="24">
        <v>1.58</v>
      </c>
      <c r="I30" s="31">
        <v>7.7260999999999997</v>
      </c>
      <c r="J30" s="31"/>
      <c r="K30" s="35" t="s">
        <v>590</v>
      </c>
    </row>
    <row r="31" spans="2:11" x14ac:dyDescent="0.35">
      <c r="B31" s="8" t="s">
        <v>2515</v>
      </c>
      <c r="C31" s="57" t="s">
        <v>2502</v>
      </c>
      <c r="D31" s="54" t="s">
        <v>2516</v>
      </c>
      <c r="E31" s="6" t="s">
        <v>631</v>
      </c>
      <c r="F31" s="19">
        <v>30000</v>
      </c>
      <c r="G31" s="24">
        <v>29779.08</v>
      </c>
      <c r="H31" s="24">
        <v>1.47</v>
      </c>
      <c r="I31" s="31">
        <v>8.0457000000000001</v>
      </c>
      <c r="J31" s="31"/>
      <c r="K31" s="35" t="s">
        <v>590</v>
      </c>
    </row>
    <row r="32" spans="2:11" x14ac:dyDescent="0.35">
      <c r="B32" s="8" t="s">
        <v>2822</v>
      </c>
      <c r="C32" s="57" t="s">
        <v>55</v>
      </c>
      <c r="D32" s="54" t="s">
        <v>2823</v>
      </c>
      <c r="E32" s="6" t="s">
        <v>611</v>
      </c>
      <c r="F32" s="19">
        <v>2700</v>
      </c>
      <c r="G32" s="24">
        <v>27795.200000000001</v>
      </c>
      <c r="H32" s="24">
        <v>1.37</v>
      </c>
      <c r="I32" s="31">
        <v>7.2901999999999996</v>
      </c>
      <c r="J32" s="31"/>
      <c r="K32" s="35" t="s">
        <v>590</v>
      </c>
    </row>
    <row r="33" spans="2:11" x14ac:dyDescent="0.35">
      <c r="B33" s="8" t="s">
        <v>632</v>
      </c>
      <c r="C33" s="57" t="s">
        <v>525</v>
      </c>
      <c r="D33" s="54" t="s">
        <v>633</v>
      </c>
      <c r="E33" s="6" t="s">
        <v>611</v>
      </c>
      <c r="F33" s="19">
        <v>26000</v>
      </c>
      <c r="G33" s="24">
        <v>26298.9</v>
      </c>
      <c r="H33" s="24">
        <v>1.3</v>
      </c>
      <c r="I33" s="31">
        <v>7.4455999999999998</v>
      </c>
      <c r="J33" s="31"/>
      <c r="K33" s="35"/>
    </row>
    <row r="34" spans="2:11" x14ac:dyDescent="0.35">
      <c r="B34" s="8" t="s">
        <v>1745</v>
      </c>
      <c r="C34" s="57" t="s">
        <v>1746</v>
      </c>
      <c r="D34" s="54" t="s">
        <v>1747</v>
      </c>
      <c r="E34" s="6" t="s">
        <v>611</v>
      </c>
      <c r="F34" s="19">
        <v>25000</v>
      </c>
      <c r="G34" s="24">
        <v>25183.65</v>
      </c>
      <c r="H34" s="24">
        <v>1.24</v>
      </c>
      <c r="I34" s="31">
        <v>7.63</v>
      </c>
      <c r="J34" s="31"/>
      <c r="K34" s="35" t="s">
        <v>590</v>
      </c>
    </row>
    <row r="35" spans="2:11" x14ac:dyDescent="0.35">
      <c r="B35" s="8" t="s">
        <v>2824</v>
      </c>
      <c r="C35" s="57" t="s">
        <v>1743</v>
      </c>
      <c r="D35" s="54" t="s">
        <v>2825</v>
      </c>
      <c r="E35" s="6" t="s">
        <v>611</v>
      </c>
      <c r="F35" s="19">
        <v>2500</v>
      </c>
      <c r="G35" s="24">
        <v>25109.85</v>
      </c>
      <c r="H35" s="24">
        <v>1.24</v>
      </c>
      <c r="I35" s="31">
        <v>7.8281000000000001</v>
      </c>
      <c r="J35" s="31"/>
      <c r="K35" s="35" t="s">
        <v>590</v>
      </c>
    </row>
    <row r="36" spans="2:11" x14ac:dyDescent="0.35">
      <c r="B36" s="8" t="s">
        <v>2826</v>
      </c>
      <c r="C36" s="57" t="s">
        <v>990</v>
      </c>
      <c r="D36" s="54" t="s">
        <v>2827</v>
      </c>
      <c r="E36" s="6" t="s">
        <v>628</v>
      </c>
      <c r="F36" s="19">
        <v>25000</v>
      </c>
      <c r="G36" s="24">
        <v>25012.080000000002</v>
      </c>
      <c r="H36" s="24">
        <v>1.23</v>
      </c>
      <c r="I36" s="31">
        <v>7.1927000000000003</v>
      </c>
      <c r="J36" s="31"/>
      <c r="K36" s="35"/>
    </row>
    <row r="37" spans="2:11" x14ac:dyDescent="0.35">
      <c r="B37" s="8" t="s">
        <v>2828</v>
      </c>
      <c r="C37" s="57" t="s">
        <v>1257</v>
      </c>
      <c r="D37" s="54" t="s">
        <v>2829</v>
      </c>
      <c r="E37" s="6" t="s">
        <v>611</v>
      </c>
      <c r="F37" s="19">
        <v>25000</v>
      </c>
      <c r="G37" s="24">
        <v>24977.78</v>
      </c>
      <c r="H37" s="24">
        <v>1.23</v>
      </c>
      <c r="I37" s="31">
        <v>7.4722999999999997</v>
      </c>
      <c r="J37" s="31"/>
      <c r="K37" s="35"/>
    </row>
    <row r="38" spans="2:11" x14ac:dyDescent="0.35">
      <c r="B38" s="8" t="s">
        <v>2830</v>
      </c>
      <c r="C38" s="57" t="s">
        <v>1217</v>
      </c>
      <c r="D38" s="54" t="s">
        <v>2831</v>
      </c>
      <c r="E38" s="6" t="s">
        <v>611</v>
      </c>
      <c r="F38" s="19">
        <v>23500</v>
      </c>
      <c r="G38" s="24">
        <v>23499.46</v>
      </c>
      <c r="H38" s="24">
        <v>1.1599999999999999</v>
      </c>
      <c r="I38" s="31">
        <v>7.1546000000000003</v>
      </c>
      <c r="J38" s="31"/>
      <c r="K38" s="35"/>
    </row>
    <row r="39" spans="2:11" x14ac:dyDescent="0.35">
      <c r="B39" s="8" t="s">
        <v>2832</v>
      </c>
      <c r="C39" s="57" t="s">
        <v>613</v>
      </c>
      <c r="D39" s="54" t="s">
        <v>2833</v>
      </c>
      <c r="E39" s="6" t="s">
        <v>611</v>
      </c>
      <c r="F39" s="19">
        <v>2300</v>
      </c>
      <c r="G39" s="24">
        <v>23015.34</v>
      </c>
      <c r="H39" s="24">
        <v>1.1299999999999999</v>
      </c>
      <c r="I39" s="31">
        <v>7.8287000000000004</v>
      </c>
      <c r="J39" s="31"/>
      <c r="K39" s="35" t="s">
        <v>590</v>
      </c>
    </row>
    <row r="40" spans="2:11" x14ac:dyDescent="0.35">
      <c r="B40" s="8" t="s">
        <v>1390</v>
      </c>
      <c r="C40" s="57" t="s">
        <v>1391</v>
      </c>
      <c r="D40" s="54" t="s">
        <v>1392</v>
      </c>
      <c r="E40" s="6" t="s">
        <v>611</v>
      </c>
      <c r="F40" s="19">
        <v>22500</v>
      </c>
      <c r="G40" s="24">
        <v>22705.61</v>
      </c>
      <c r="H40" s="24">
        <v>1.1200000000000001</v>
      </c>
      <c r="I40" s="31">
        <v>8.0667000000000009</v>
      </c>
      <c r="J40" s="31"/>
      <c r="K40" s="35" t="s">
        <v>590</v>
      </c>
    </row>
    <row r="41" spans="2:11" x14ac:dyDescent="0.35">
      <c r="B41" s="8" t="s">
        <v>1393</v>
      </c>
      <c r="C41" s="57" t="s">
        <v>647</v>
      </c>
      <c r="D41" s="54" t="s">
        <v>1394</v>
      </c>
      <c r="E41" s="6" t="s">
        <v>611</v>
      </c>
      <c r="F41" s="19">
        <v>2160</v>
      </c>
      <c r="G41" s="24">
        <v>22516.44</v>
      </c>
      <c r="H41" s="24">
        <v>1.1100000000000001</v>
      </c>
      <c r="I41" s="31">
        <v>7.9330999999999996</v>
      </c>
      <c r="J41" s="31"/>
      <c r="K41" s="35" t="s">
        <v>590</v>
      </c>
    </row>
    <row r="42" spans="2:11" x14ac:dyDescent="0.35">
      <c r="B42" s="8" t="s">
        <v>1726</v>
      </c>
      <c r="C42" s="57" t="s">
        <v>1724</v>
      </c>
      <c r="D42" s="54" t="s">
        <v>1727</v>
      </c>
      <c r="E42" s="6" t="s">
        <v>611</v>
      </c>
      <c r="F42" s="19">
        <v>22500</v>
      </c>
      <c r="G42" s="24">
        <v>22509.99</v>
      </c>
      <c r="H42" s="24">
        <v>1.1100000000000001</v>
      </c>
      <c r="I42" s="31">
        <v>8.1649999999999991</v>
      </c>
      <c r="J42" s="31"/>
      <c r="K42" s="35" t="s">
        <v>590</v>
      </c>
    </row>
    <row r="43" spans="2:11" x14ac:dyDescent="0.35">
      <c r="B43" s="8" t="s">
        <v>2834</v>
      </c>
      <c r="C43" s="57" t="s">
        <v>613</v>
      </c>
      <c r="D43" s="54" t="s">
        <v>2835</v>
      </c>
      <c r="E43" s="6" t="s">
        <v>611</v>
      </c>
      <c r="F43" s="19">
        <v>2250</v>
      </c>
      <c r="G43" s="24">
        <v>22475.3</v>
      </c>
      <c r="H43" s="24">
        <v>1.1100000000000001</v>
      </c>
      <c r="I43" s="31">
        <v>7.8186999999999998</v>
      </c>
      <c r="J43" s="31"/>
      <c r="K43" s="35" t="s">
        <v>590</v>
      </c>
    </row>
    <row r="44" spans="2:11" x14ac:dyDescent="0.35">
      <c r="B44" s="8" t="s">
        <v>2836</v>
      </c>
      <c r="C44" s="57" t="s">
        <v>1099</v>
      </c>
      <c r="D44" s="54" t="s">
        <v>2837</v>
      </c>
      <c r="E44" s="6" t="s">
        <v>631</v>
      </c>
      <c r="F44" s="19">
        <v>22000</v>
      </c>
      <c r="G44" s="24">
        <v>21974.44</v>
      </c>
      <c r="H44" s="24">
        <v>1.08</v>
      </c>
      <c r="I44" s="31">
        <v>7.8</v>
      </c>
      <c r="J44" s="31"/>
      <c r="K44" s="35" t="s">
        <v>590</v>
      </c>
    </row>
    <row r="45" spans="2:11" x14ac:dyDescent="0.35">
      <c r="B45" s="8" t="s">
        <v>2838</v>
      </c>
      <c r="C45" s="57" t="s">
        <v>647</v>
      </c>
      <c r="D45" s="54" t="s">
        <v>2839</v>
      </c>
      <c r="E45" s="6" t="s">
        <v>611</v>
      </c>
      <c r="F45" s="19">
        <v>20000</v>
      </c>
      <c r="G45" s="24">
        <v>20162.099999999999</v>
      </c>
      <c r="H45" s="24">
        <v>0.99</v>
      </c>
      <c r="I45" s="31">
        <v>7.875</v>
      </c>
      <c r="J45" s="31"/>
      <c r="K45" s="35" t="s">
        <v>590</v>
      </c>
    </row>
    <row r="46" spans="2:11" x14ac:dyDescent="0.35">
      <c r="B46" s="8" t="s">
        <v>2840</v>
      </c>
      <c r="C46" s="57" t="s">
        <v>2401</v>
      </c>
      <c r="D46" s="54" t="s">
        <v>2841</v>
      </c>
      <c r="E46" s="6" t="s">
        <v>611</v>
      </c>
      <c r="F46" s="19">
        <v>2000</v>
      </c>
      <c r="G46" s="24">
        <v>20073.48</v>
      </c>
      <c r="H46" s="24">
        <v>0.99</v>
      </c>
      <c r="I46" s="31">
        <v>7.68</v>
      </c>
      <c r="J46" s="31"/>
      <c r="K46" s="35" t="s">
        <v>590</v>
      </c>
    </row>
    <row r="47" spans="2:11" x14ac:dyDescent="0.35">
      <c r="B47" s="8" t="s">
        <v>2842</v>
      </c>
      <c r="C47" s="57" t="s">
        <v>1582</v>
      </c>
      <c r="D47" s="54" t="s">
        <v>2843</v>
      </c>
      <c r="E47" s="6" t="s">
        <v>611</v>
      </c>
      <c r="F47" s="19">
        <v>20000</v>
      </c>
      <c r="G47" s="24">
        <v>20026.32</v>
      </c>
      <c r="H47" s="24">
        <v>0.99</v>
      </c>
      <c r="I47" s="31">
        <v>7.85</v>
      </c>
      <c r="J47" s="31"/>
      <c r="K47" s="35" t="s">
        <v>590</v>
      </c>
    </row>
    <row r="48" spans="2:11" x14ac:dyDescent="0.35">
      <c r="B48" s="8" t="s">
        <v>2679</v>
      </c>
      <c r="C48" s="57" t="s">
        <v>1810</v>
      </c>
      <c r="D48" s="54" t="s">
        <v>2680</v>
      </c>
      <c r="E48" s="6" t="s">
        <v>611</v>
      </c>
      <c r="F48" s="19">
        <v>20000</v>
      </c>
      <c r="G48" s="24">
        <v>19954</v>
      </c>
      <c r="H48" s="24">
        <v>0.98</v>
      </c>
      <c r="I48" s="31">
        <v>7.3049999999999997</v>
      </c>
      <c r="J48" s="31"/>
      <c r="K48" s="35" t="s">
        <v>590</v>
      </c>
    </row>
    <row r="49" spans="2:11" x14ac:dyDescent="0.35">
      <c r="B49" s="8" t="s">
        <v>646</v>
      </c>
      <c r="C49" s="57" t="s">
        <v>647</v>
      </c>
      <c r="D49" s="54" t="s">
        <v>648</v>
      </c>
      <c r="E49" s="6" t="s">
        <v>611</v>
      </c>
      <c r="F49" s="19">
        <v>20000</v>
      </c>
      <c r="G49" s="24">
        <v>19877.099999999999</v>
      </c>
      <c r="H49" s="24">
        <v>0.98</v>
      </c>
      <c r="I49" s="31">
        <v>7.9257999999999997</v>
      </c>
      <c r="J49" s="31"/>
      <c r="K49" s="35" t="s">
        <v>590</v>
      </c>
    </row>
    <row r="50" spans="2:11" x14ac:dyDescent="0.35">
      <c r="B50" s="8" t="s">
        <v>2528</v>
      </c>
      <c r="C50" s="57" t="s">
        <v>1579</v>
      </c>
      <c r="D50" s="54" t="s">
        <v>2529</v>
      </c>
      <c r="E50" s="6" t="s">
        <v>611</v>
      </c>
      <c r="F50" s="19">
        <v>19000</v>
      </c>
      <c r="G50" s="24">
        <v>19092.93</v>
      </c>
      <c r="H50" s="24">
        <v>0.94</v>
      </c>
      <c r="I50" s="31">
        <v>7.7649999999999997</v>
      </c>
      <c r="J50" s="31"/>
      <c r="K50" s="35" t="s">
        <v>590</v>
      </c>
    </row>
    <row r="51" spans="2:11" x14ac:dyDescent="0.35">
      <c r="B51" s="8" t="s">
        <v>2844</v>
      </c>
      <c r="C51" s="57" t="s">
        <v>1227</v>
      </c>
      <c r="D51" s="54" t="s">
        <v>2845</v>
      </c>
      <c r="E51" s="6" t="s">
        <v>611</v>
      </c>
      <c r="F51" s="19">
        <v>1800</v>
      </c>
      <c r="G51" s="24">
        <v>17981.419999999998</v>
      </c>
      <c r="H51" s="24">
        <v>0.89</v>
      </c>
      <c r="I51" s="31">
        <v>7.9</v>
      </c>
      <c r="J51" s="31"/>
      <c r="K51" s="35" t="s">
        <v>590</v>
      </c>
    </row>
    <row r="52" spans="2:11" x14ac:dyDescent="0.35">
      <c r="B52" s="8" t="s">
        <v>2846</v>
      </c>
      <c r="C52" s="57" t="s">
        <v>609</v>
      </c>
      <c r="D52" s="54" t="s">
        <v>2847</v>
      </c>
      <c r="E52" s="6" t="s">
        <v>611</v>
      </c>
      <c r="F52" s="19">
        <v>1750</v>
      </c>
      <c r="G52" s="24">
        <v>17161.97</v>
      </c>
      <c r="H52" s="24">
        <v>0.85</v>
      </c>
      <c r="I52" s="31">
        <v>7.6947999999999999</v>
      </c>
      <c r="J52" s="31"/>
      <c r="K52" s="35" t="s">
        <v>590</v>
      </c>
    </row>
    <row r="53" spans="2:11" x14ac:dyDescent="0.35">
      <c r="B53" s="8" t="s">
        <v>2848</v>
      </c>
      <c r="C53" s="57" t="s">
        <v>1751</v>
      </c>
      <c r="D53" s="54" t="s">
        <v>2849</v>
      </c>
      <c r="E53" s="6" t="s">
        <v>611</v>
      </c>
      <c r="F53" s="19">
        <v>1750</v>
      </c>
      <c r="G53" s="24">
        <v>17089.990000000002</v>
      </c>
      <c r="H53" s="24">
        <v>0.84</v>
      </c>
      <c r="I53" s="31">
        <v>7.92</v>
      </c>
      <c r="J53" s="31"/>
      <c r="K53" s="35" t="s">
        <v>590</v>
      </c>
    </row>
    <row r="54" spans="2:11" x14ac:dyDescent="0.35">
      <c r="B54" s="8" t="s">
        <v>2850</v>
      </c>
      <c r="C54" s="57" t="s">
        <v>1391</v>
      </c>
      <c r="D54" s="54" t="s">
        <v>2851</v>
      </c>
      <c r="E54" s="6" t="s">
        <v>611</v>
      </c>
      <c r="F54" s="19">
        <v>1750</v>
      </c>
      <c r="G54" s="24">
        <v>17089.64</v>
      </c>
      <c r="H54" s="24">
        <v>0.84</v>
      </c>
      <c r="I54" s="31">
        <v>8.16</v>
      </c>
      <c r="J54" s="31"/>
      <c r="K54" s="35" t="s">
        <v>590</v>
      </c>
    </row>
    <row r="55" spans="2:11" x14ac:dyDescent="0.35">
      <c r="B55" s="8" t="s">
        <v>2852</v>
      </c>
      <c r="C55" s="57" t="s">
        <v>613</v>
      </c>
      <c r="D55" s="54" t="s">
        <v>2853</v>
      </c>
      <c r="E55" s="6" t="s">
        <v>611</v>
      </c>
      <c r="F55" s="19">
        <v>1600</v>
      </c>
      <c r="G55" s="24">
        <v>16049.2</v>
      </c>
      <c r="H55" s="24">
        <v>0.79</v>
      </c>
      <c r="I55" s="31">
        <v>7.7249999999999996</v>
      </c>
      <c r="J55" s="31"/>
      <c r="K55" s="35"/>
    </row>
    <row r="56" spans="2:11" x14ac:dyDescent="0.35">
      <c r="B56" s="8" t="s">
        <v>2854</v>
      </c>
      <c r="C56" s="57" t="s">
        <v>1819</v>
      </c>
      <c r="D56" s="54" t="s">
        <v>2855</v>
      </c>
      <c r="E56" s="6" t="s">
        <v>631</v>
      </c>
      <c r="F56" s="19">
        <v>15000</v>
      </c>
      <c r="G56" s="24">
        <v>15077.7</v>
      </c>
      <c r="H56" s="24">
        <v>0.74</v>
      </c>
      <c r="I56" s="31">
        <v>7.992</v>
      </c>
      <c r="J56" s="31"/>
      <c r="K56" s="35" t="s">
        <v>590</v>
      </c>
    </row>
    <row r="57" spans="2:11" x14ac:dyDescent="0.35">
      <c r="B57" s="8" t="s">
        <v>2856</v>
      </c>
      <c r="C57" s="57" t="s">
        <v>1819</v>
      </c>
      <c r="D57" s="54" t="s">
        <v>2857</v>
      </c>
      <c r="E57" s="6" t="s">
        <v>631</v>
      </c>
      <c r="F57" s="19">
        <v>15000</v>
      </c>
      <c r="G57" s="24">
        <v>14989.56</v>
      </c>
      <c r="H57" s="24">
        <v>0.74</v>
      </c>
      <c r="I57" s="31">
        <v>8.1620000000000008</v>
      </c>
      <c r="J57" s="31"/>
      <c r="K57" s="35" t="s">
        <v>590</v>
      </c>
    </row>
    <row r="58" spans="2:11" x14ac:dyDescent="0.35">
      <c r="B58" s="8" t="s">
        <v>2858</v>
      </c>
      <c r="C58" s="57" t="s">
        <v>685</v>
      </c>
      <c r="D58" s="54" t="s">
        <v>2859</v>
      </c>
      <c r="E58" s="6" t="s">
        <v>611</v>
      </c>
      <c r="F58" s="19">
        <v>1450</v>
      </c>
      <c r="G58" s="24">
        <v>14517.21</v>
      </c>
      <c r="H58" s="24">
        <v>0.72</v>
      </c>
      <c r="I58" s="31">
        <v>7.4928999999999997</v>
      </c>
      <c r="J58" s="31"/>
      <c r="K58" s="35" t="s">
        <v>590</v>
      </c>
    </row>
    <row r="59" spans="2:11" x14ac:dyDescent="0.35">
      <c r="B59" s="8" t="s">
        <v>2667</v>
      </c>
      <c r="C59" s="57" t="s">
        <v>117</v>
      </c>
      <c r="D59" s="54" t="s">
        <v>2668</v>
      </c>
      <c r="E59" s="6" t="s">
        <v>611</v>
      </c>
      <c r="F59" s="19">
        <v>15000</v>
      </c>
      <c r="G59" s="24">
        <v>13721.99</v>
      </c>
      <c r="H59" s="24">
        <v>0.68</v>
      </c>
      <c r="I59" s="31">
        <v>7.2222</v>
      </c>
      <c r="J59" s="31"/>
      <c r="K59" s="35" t="s">
        <v>590</v>
      </c>
    </row>
    <row r="60" spans="2:11" x14ac:dyDescent="0.35">
      <c r="B60" s="8" t="s">
        <v>2501</v>
      </c>
      <c r="C60" s="57" t="s">
        <v>2502</v>
      </c>
      <c r="D60" s="54" t="s">
        <v>2503</v>
      </c>
      <c r="E60" s="6" t="s">
        <v>611</v>
      </c>
      <c r="F60" s="19">
        <v>13500</v>
      </c>
      <c r="G60" s="24">
        <v>13545.01</v>
      </c>
      <c r="H60" s="24">
        <v>0.67</v>
      </c>
      <c r="I60" s="31">
        <v>8.0675000000000008</v>
      </c>
      <c r="J60" s="31"/>
      <c r="K60" s="35" t="s">
        <v>590</v>
      </c>
    </row>
    <row r="61" spans="2:11" x14ac:dyDescent="0.35">
      <c r="B61" s="8" t="s">
        <v>2716</v>
      </c>
      <c r="C61" s="57" t="s">
        <v>1257</v>
      </c>
      <c r="D61" s="54" t="s">
        <v>2717</v>
      </c>
      <c r="E61" s="6" t="s">
        <v>611</v>
      </c>
      <c r="F61" s="19">
        <v>13500</v>
      </c>
      <c r="G61" s="24">
        <v>13467.45</v>
      </c>
      <c r="H61" s="24">
        <v>0.66</v>
      </c>
      <c r="I61" s="31">
        <v>7.4073000000000002</v>
      </c>
      <c r="J61" s="31"/>
      <c r="K61" s="35"/>
    </row>
    <row r="62" spans="2:11" x14ac:dyDescent="0.35">
      <c r="B62" s="8" t="s">
        <v>2860</v>
      </c>
      <c r="C62" s="57" t="s">
        <v>2502</v>
      </c>
      <c r="D62" s="54" t="s">
        <v>2861</v>
      </c>
      <c r="E62" s="6" t="s">
        <v>611</v>
      </c>
      <c r="F62" s="19">
        <v>13000</v>
      </c>
      <c r="G62" s="24">
        <v>13162.36</v>
      </c>
      <c r="H62" s="24">
        <v>0.65</v>
      </c>
      <c r="I62" s="31">
        <v>7.8312999999999997</v>
      </c>
      <c r="J62" s="31"/>
      <c r="K62" s="35" t="s">
        <v>590</v>
      </c>
    </row>
    <row r="63" spans="2:11" x14ac:dyDescent="0.35">
      <c r="B63" s="8" t="s">
        <v>2862</v>
      </c>
      <c r="C63" s="57" t="s">
        <v>2507</v>
      </c>
      <c r="D63" s="54" t="s">
        <v>2863</v>
      </c>
      <c r="E63" s="6" t="s">
        <v>631</v>
      </c>
      <c r="F63" s="19">
        <v>12500</v>
      </c>
      <c r="G63" s="24">
        <v>12500.43</v>
      </c>
      <c r="H63" s="24">
        <v>0.62</v>
      </c>
      <c r="I63" s="31">
        <v>8.0950000000000006</v>
      </c>
      <c r="J63" s="31"/>
      <c r="K63" s="35" t="s">
        <v>590</v>
      </c>
    </row>
    <row r="64" spans="2:11" x14ac:dyDescent="0.35">
      <c r="B64" s="8" t="s">
        <v>2392</v>
      </c>
      <c r="C64" s="57" t="s">
        <v>1257</v>
      </c>
      <c r="D64" s="54" t="s">
        <v>2393</v>
      </c>
      <c r="E64" s="6" t="s">
        <v>631</v>
      </c>
      <c r="F64" s="19">
        <v>1250</v>
      </c>
      <c r="G64" s="24">
        <v>12420.08</v>
      </c>
      <c r="H64" s="24">
        <v>0.61</v>
      </c>
      <c r="I64" s="31">
        <v>7.75</v>
      </c>
      <c r="J64" s="31"/>
      <c r="K64" s="35"/>
    </row>
    <row r="65" spans="2:11" x14ac:dyDescent="0.35">
      <c r="B65" s="8" t="s">
        <v>1695</v>
      </c>
      <c r="C65" s="57" t="s">
        <v>1112</v>
      </c>
      <c r="D65" s="54" t="s">
        <v>1696</v>
      </c>
      <c r="E65" s="6" t="s">
        <v>1114</v>
      </c>
      <c r="F65" s="19">
        <v>1211</v>
      </c>
      <c r="G65" s="24">
        <v>12005.1</v>
      </c>
      <c r="H65" s="24">
        <v>0.59</v>
      </c>
      <c r="I65" s="31">
        <v>8.1788000000000007</v>
      </c>
      <c r="J65" s="31"/>
      <c r="K65" s="35" t="s">
        <v>590</v>
      </c>
    </row>
    <row r="66" spans="2:11" x14ac:dyDescent="0.35">
      <c r="B66" s="8" t="s">
        <v>2864</v>
      </c>
      <c r="C66" s="57" t="s">
        <v>1227</v>
      </c>
      <c r="D66" s="54" t="s">
        <v>2865</v>
      </c>
      <c r="E66" s="6" t="s">
        <v>611</v>
      </c>
      <c r="F66" s="19">
        <v>10500</v>
      </c>
      <c r="G66" s="24">
        <v>10534.57</v>
      </c>
      <c r="H66" s="24">
        <v>0.52</v>
      </c>
      <c r="I66" s="31">
        <v>7.9050000000000002</v>
      </c>
      <c r="J66" s="31"/>
      <c r="K66" s="35" t="s">
        <v>590</v>
      </c>
    </row>
    <row r="67" spans="2:11" x14ac:dyDescent="0.35">
      <c r="B67" s="8" t="s">
        <v>1774</v>
      </c>
      <c r="C67" s="57" t="s">
        <v>1743</v>
      </c>
      <c r="D67" s="54" t="s">
        <v>1775</v>
      </c>
      <c r="E67" s="6" t="s">
        <v>611</v>
      </c>
      <c r="F67" s="19">
        <v>10000</v>
      </c>
      <c r="G67" s="24">
        <v>10093.549999999999</v>
      </c>
      <c r="H67" s="24">
        <v>0.5</v>
      </c>
      <c r="I67" s="31">
        <v>7.84</v>
      </c>
      <c r="J67" s="31"/>
      <c r="K67" s="35" t="s">
        <v>590</v>
      </c>
    </row>
    <row r="68" spans="2:11" x14ac:dyDescent="0.35">
      <c r="B68" s="8" t="s">
        <v>1155</v>
      </c>
      <c r="C68" s="57" t="s">
        <v>609</v>
      </c>
      <c r="D68" s="54" t="s">
        <v>1156</v>
      </c>
      <c r="E68" s="6" t="s">
        <v>611</v>
      </c>
      <c r="F68" s="19">
        <v>1000</v>
      </c>
      <c r="G68" s="24">
        <v>10068.790000000001</v>
      </c>
      <c r="H68" s="24">
        <v>0.5</v>
      </c>
      <c r="I68" s="31">
        <v>7.33</v>
      </c>
      <c r="J68" s="31"/>
      <c r="K68" s="35" t="s">
        <v>590</v>
      </c>
    </row>
    <row r="69" spans="2:11" x14ac:dyDescent="0.35">
      <c r="B69" s="8" t="s">
        <v>2554</v>
      </c>
      <c r="C69" s="57" t="s">
        <v>1810</v>
      </c>
      <c r="D69" s="54" t="s">
        <v>2555</v>
      </c>
      <c r="E69" s="6" t="s">
        <v>611</v>
      </c>
      <c r="F69" s="19">
        <v>1000</v>
      </c>
      <c r="G69" s="24">
        <v>10039.85</v>
      </c>
      <c r="H69" s="24">
        <v>0.49</v>
      </c>
      <c r="I69" s="31">
        <v>7.52</v>
      </c>
      <c r="J69" s="31"/>
      <c r="K69" s="35" t="s">
        <v>590</v>
      </c>
    </row>
    <row r="70" spans="2:11" x14ac:dyDescent="0.35">
      <c r="B70" s="8" t="s">
        <v>2685</v>
      </c>
      <c r="C70" s="57" t="s">
        <v>1257</v>
      </c>
      <c r="D70" s="54" t="s">
        <v>2686</v>
      </c>
      <c r="E70" s="6" t="s">
        <v>611</v>
      </c>
      <c r="F70" s="19">
        <v>10000</v>
      </c>
      <c r="G70" s="24">
        <v>10012.67</v>
      </c>
      <c r="H70" s="24">
        <v>0.49</v>
      </c>
      <c r="I70" s="31">
        <v>7.4705000000000004</v>
      </c>
      <c r="J70" s="31"/>
      <c r="K70" s="35"/>
    </row>
    <row r="71" spans="2:11" x14ac:dyDescent="0.35">
      <c r="B71" s="8" t="s">
        <v>2572</v>
      </c>
      <c r="C71" s="57" t="s">
        <v>685</v>
      </c>
      <c r="D71" s="54" t="s">
        <v>2573</v>
      </c>
      <c r="E71" s="6" t="s">
        <v>611</v>
      </c>
      <c r="F71" s="19">
        <v>10000</v>
      </c>
      <c r="G71" s="24">
        <v>10012.23</v>
      </c>
      <c r="H71" s="24">
        <v>0.49</v>
      </c>
      <c r="I71" s="31">
        <v>7.49</v>
      </c>
      <c r="J71" s="31"/>
      <c r="K71" s="35" t="s">
        <v>590</v>
      </c>
    </row>
    <row r="72" spans="2:11" x14ac:dyDescent="0.35">
      <c r="B72" s="8" t="s">
        <v>2318</v>
      </c>
      <c r="C72" s="57" t="s">
        <v>1819</v>
      </c>
      <c r="D72" s="54" t="s">
        <v>2319</v>
      </c>
      <c r="E72" s="6" t="s">
        <v>631</v>
      </c>
      <c r="F72" s="19">
        <v>10000</v>
      </c>
      <c r="G72" s="24">
        <v>9997.52</v>
      </c>
      <c r="H72" s="24">
        <v>0.49</v>
      </c>
      <c r="I72" s="31">
        <v>8.0197000000000003</v>
      </c>
      <c r="J72" s="31"/>
      <c r="K72" s="35" t="s">
        <v>590</v>
      </c>
    </row>
    <row r="73" spans="2:11" x14ac:dyDescent="0.35">
      <c r="B73" s="8" t="s">
        <v>2068</v>
      </c>
      <c r="C73" s="57" t="s">
        <v>2069</v>
      </c>
      <c r="D73" s="54" t="s">
        <v>2070</v>
      </c>
      <c r="E73" s="6" t="s">
        <v>628</v>
      </c>
      <c r="F73" s="19">
        <v>1000</v>
      </c>
      <c r="G73" s="24">
        <v>9983.23</v>
      </c>
      <c r="H73" s="24">
        <v>0.49</v>
      </c>
      <c r="I73" s="31">
        <v>7.2148000000000003</v>
      </c>
      <c r="J73" s="31">
        <v>8.27294477415</v>
      </c>
      <c r="K73" s="35" t="s">
        <v>590</v>
      </c>
    </row>
    <row r="74" spans="2:11" x14ac:dyDescent="0.35">
      <c r="B74" s="8" t="s">
        <v>2866</v>
      </c>
      <c r="C74" s="57" t="s">
        <v>1743</v>
      </c>
      <c r="D74" s="54" t="s">
        <v>2867</v>
      </c>
      <c r="E74" s="6" t="s">
        <v>611</v>
      </c>
      <c r="F74" s="19">
        <v>9000</v>
      </c>
      <c r="G74" s="24">
        <v>9041.9</v>
      </c>
      <c r="H74" s="24">
        <v>0.45</v>
      </c>
      <c r="I74" s="31">
        <v>7.8460000000000001</v>
      </c>
      <c r="J74" s="31"/>
      <c r="K74" s="35" t="s">
        <v>590</v>
      </c>
    </row>
    <row r="75" spans="2:11" x14ac:dyDescent="0.35">
      <c r="B75" s="8" t="s">
        <v>2868</v>
      </c>
      <c r="C75" s="57" t="s">
        <v>609</v>
      </c>
      <c r="D75" s="54" t="s">
        <v>2869</v>
      </c>
      <c r="E75" s="6" t="s">
        <v>611</v>
      </c>
      <c r="F75" s="19">
        <v>900</v>
      </c>
      <c r="G75" s="24">
        <v>8991.3799999999992</v>
      </c>
      <c r="H75" s="24">
        <v>0.44</v>
      </c>
      <c r="I75" s="31">
        <v>7.835</v>
      </c>
      <c r="J75" s="31"/>
      <c r="K75" s="35" t="s">
        <v>590</v>
      </c>
    </row>
    <row r="76" spans="2:11" x14ac:dyDescent="0.35">
      <c r="B76" s="8" t="s">
        <v>2870</v>
      </c>
      <c r="C76" s="57" t="s">
        <v>1743</v>
      </c>
      <c r="D76" s="54" t="s">
        <v>2871</v>
      </c>
      <c r="E76" s="6" t="s">
        <v>631</v>
      </c>
      <c r="F76" s="19">
        <v>800</v>
      </c>
      <c r="G76" s="24">
        <v>7991.19</v>
      </c>
      <c r="H76" s="24">
        <v>0.39</v>
      </c>
      <c r="I76" s="31">
        <v>7.98</v>
      </c>
      <c r="J76" s="31"/>
      <c r="K76" s="35" t="s">
        <v>590</v>
      </c>
    </row>
    <row r="77" spans="2:11" x14ac:dyDescent="0.35">
      <c r="B77" s="8" t="s">
        <v>2872</v>
      </c>
      <c r="C77" s="57" t="s">
        <v>616</v>
      </c>
      <c r="D77" s="54" t="s">
        <v>2873</v>
      </c>
      <c r="E77" s="6" t="s">
        <v>631</v>
      </c>
      <c r="F77" s="19">
        <v>800</v>
      </c>
      <c r="G77" s="24">
        <v>7685.41</v>
      </c>
      <c r="H77" s="24">
        <v>0.38</v>
      </c>
      <c r="I77" s="31">
        <v>7.391</v>
      </c>
      <c r="J77" s="31"/>
      <c r="K77" s="35" t="s">
        <v>590</v>
      </c>
    </row>
    <row r="78" spans="2:11" x14ac:dyDescent="0.35">
      <c r="B78" s="8" t="s">
        <v>2874</v>
      </c>
      <c r="C78" s="57" t="s">
        <v>1772</v>
      </c>
      <c r="D78" s="54" t="s">
        <v>2875</v>
      </c>
      <c r="E78" s="6" t="s">
        <v>611</v>
      </c>
      <c r="F78" s="19">
        <v>7500</v>
      </c>
      <c r="G78" s="24">
        <v>7541.26</v>
      </c>
      <c r="H78" s="24">
        <v>0.37</v>
      </c>
      <c r="I78" s="31">
        <v>7.8650000000000002</v>
      </c>
      <c r="J78" s="31"/>
      <c r="K78" s="35" t="s">
        <v>590</v>
      </c>
    </row>
    <row r="79" spans="2:11" x14ac:dyDescent="0.35">
      <c r="B79" s="8" t="s">
        <v>2435</v>
      </c>
      <c r="C79" s="57" t="s">
        <v>1257</v>
      </c>
      <c r="D79" s="54" t="s">
        <v>2436</v>
      </c>
      <c r="E79" s="6" t="s">
        <v>631</v>
      </c>
      <c r="F79" s="19">
        <v>750</v>
      </c>
      <c r="G79" s="24">
        <v>7460.2</v>
      </c>
      <c r="H79" s="24">
        <v>0.37</v>
      </c>
      <c r="I79" s="31">
        <v>7.75</v>
      </c>
      <c r="J79" s="31"/>
      <c r="K79" s="35" t="s">
        <v>590</v>
      </c>
    </row>
    <row r="80" spans="2:11" x14ac:dyDescent="0.35">
      <c r="B80" s="8" t="s">
        <v>2876</v>
      </c>
      <c r="C80" s="57" t="s">
        <v>525</v>
      </c>
      <c r="D80" s="54" t="s">
        <v>2877</v>
      </c>
      <c r="E80" s="6" t="s">
        <v>611</v>
      </c>
      <c r="F80" s="19">
        <v>6000</v>
      </c>
      <c r="G80" s="24">
        <v>6101.13</v>
      </c>
      <c r="H80" s="24">
        <v>0.3</v>
      </c>
      <c r="I80" s="31">
        <v>7.6604999999999999</v>
      </c>
      <c r="J80" s="31"/>
      <c r="K80" s="35" t="s">
        <v>590</v>
      </c>
    </row>
    <row r="81" spans="2:11" x14ac:dyDescent="0.35">
      <c r="B81" s="8" t="s">
        <v>2878</v>
      </c>
      <c r="C81" s="57" t="s">
        <v>1582</v>
      </c>
      <c r="D81" s="54" t="s">
        <v>2879</v>
      </c>
      <c r="E81" s="6" t="s">
        <v>611</v>
      </c>
      <c r="F81" s="19">
        <v>6000</v>
      </c>
      <c r="G81" s="24">
        <v>5992.24</v>
      </c>
      <c r="H81" s="24">
        <v>0.3</v>
      </c>
      <c r="I81" s="31">
        <v>7.85</v>
      </c>
      <c r="J81" s="31"/>
      <c r="K81" s="35" t="s">
        <v>590</v>
      </c>
    </row>
    <row r="82" spans="2:11" x14ac:dyDescent="0.35">
      <c r="B82" s="8" t="s">
        <v>1759</v>
      </c>
      <c r="C82" s="57" t="s">
        <v>1743</v>
      </c>
      <c r="D82" s="54" t="s">
        <v>1760</v>
      </c>
      <c r="E82" s="6" t="s">
        <v>631</v>
      </c>
      <c r="F82" s="19">
        <v>600</v>
      </c>
      <c r="G82" s="24">
        <v>5989.1</v>
      </c>
      <c r="H82" s="24">
        <v>0.28999999999999998</v>
      </c>
      <c r="I82" s="31">
        <v>7.76</v>
      </c>
      <c r="J82" s="31"/>
      <c r="K82" s="35" t="s">
        <v>590</v>
      </c>
    </row>
    <row r="83" spans="2:11" x14ac:dyDescent="0.35">
      <c r="B83" s="8" t="s">
        <v>2880</v>
      </c>
      <c r="C83" s="57" t="s">
        <v>616</v>
      </c>
      <c r="D83" s="54" t="s">
        <v>2881</v>
      </c>
      <c r="E83" s="6" t="s">
        <v>631</v>
      </c>
      <c r="F83" s="19">
        <v>550</v>
      </c>
      <c r="G83" s="24">
        <v>5276.5</v>
      </c>
      <c r="H83" s="24">
        <v>0.26</v>
      </c>
      <c r="I83" s="31">
        <v>7.391</v>
      </c>
      <c r="J83" s="31"/>
      <c r="K83" s="35" t="s">
        <v>590</v>
      </c>
    </row>
    <row r="84" spans="2:11" x14ac:dyDescent="0.35">
      <c r="B84" s="8" t="s">
        <v>2882</v>
      </c>
      <c r="C84" s="57" t="s">
        <v>1257</v>
      </c>
      <c r="D84" s="54" t="s">
        <v>2883</v>
      </c>
      <c r="E84" s="6" t="s">
        <v>611</v>
      </c>
      <c r="F84" s="19">
        <v>5000</v>
      </c>
      <c r="G84" s="24">
        <v>5057.33</v>
      </c>
      <c r="H84" s="24">
        <v>0.25</v>
      </c>
      <c r="I84" s="31">
        <v>7.46</v>
      </c>
      <c r="J84" s="31"/>
      <c r="K84" s="35" t="s">
        <v>590</v>
      </c>
    </row>
    <row r="85" spans="2:11" x14ac:dyDescent="0.35">
      <c r="B85" s="8" t="s">
        <v>2464</v>
      </c>
      <c r="C85" s="57" t="s">
        <v>2310</v>
      </c>
      <c r="D85" s="54" t="s">
        <v>2465</v>
      </c>
      <c r="E85" s="6" t="s">
        <v>611</v>
      </c>
      <c r="F85" s="19">
        <v>5000</v>
      </c>
      <c r="G85" s="24">
        <v>5018.43</v>
      </c>
      <c r="H85" s="24">
        <v>0.25</v>
      </c>
      <c r="I85" s="31">
        <v>7.9050000000000002</v>
      </c>
      <c r="J85" s="31"/>
      <c r="K85" s="35" t="s">
        <v>590</v>
      </c>
    </row>
    <row r="86" spans="2:11" x14ac:dyDescent="0.35">
      <c r="B86" s="8" t="s">
        <v>2495</v>
      </c>
      <c r="C86" s="57" t="s">
        <v>616</v>
      </c>
      <c r="D86" s="54" t="s">
        <v>2496</v>
      </c>
      <c r="E86" s="6" t="s">
        <v>631</v>
      </c>
      <c r="F86" s="19">
        <v>5000</v>
      </c>
      <c r="G86" s="24">
        <v>5017.88</v>
      </c>
      <c r="H86" s="24">
        <v>0.25</v>
      </c>
      <c r="I86" s="31">
        <v>7.52</v>
      </c>
      <c r="J86" s="31"/>
      <c r="K86" s="35"/>
    </row>
    <row r="87" spans="2:11" x14ac:dyDescent="0.35">
      <c r="B87" s="8" t="s">
        <v>2884</v>
      </c>
      <c r="C87" s="57" t="s">
        <v>525</v>
      </c>
      <c r="D87" s="54" t="s">
        <v>2885</v>
      </c>
      <c r="E87" s="6" t="s">
        <v>611</v>
      </c>
      <c r="F87" s="19">
        <v>5000</v>
      </c>
      <c r="G87" s="24">
        <v>5008.67</v>
      </c>
      <c r="H87" s="24">
        <v>0.25</v>
      </c>
      <c r="I87" s="31">
        <v>7.9</v>
      </c>
      <c r="J87" s="31"/>
      <c r="K87" s="35" t="s">
        <v>590</v>
      </c>
    </row>
    <row r="88" spans="2:11" x14ac:dyDescent="0.35">
      <c r="B88" s="8" t="s">
        <v>2322</v>
      </c>
      <c r="C88" s="57" t="s">
        <v>685</v>
      </c>
      <c r="D88" s="54" t="s">
        <v>2323</v>
      </c>
      <c r="E88" s="6" t="s">
        <v>631</v>
      </c>
      <c r="F88" s="19">
        <v>5000</v>
      </c>
      <c r="G88" s="24">
        <v>5007.51</v>
      </c>
      <c r="H88" s="24">
        <v>0.25</v>
      </c>
      <c r="I88" s="31">
        <v>7.625</v>
      </c>
      <c r="J88" s="31"/>
      <c r="K88" s="35" t="s">
        <v>590</v>
      </c>
    </row>
    <row r="89" spans="2:11" x14ac:dyDescent="0.35">
      <c r="B89" s="8" t="s">
        <v>2886</v>
      </c>
      <c r="C89" s="57" t="s">
        <v>2310</v>
      </c>
      <c r="D89" s="54" t="s">
        <v>2887</v>
      </c>
      <c r="E89" s="6" t="s">
        <v>611</v>
      </c>
      <c r="F89" s="19">
        <v>5000</v>
      </c>
      <c r="G89" s="24">
        <v>5006.63</v>
      </c>
      <c r="H89" s="24">
        <v>0.25</v>
      </c>
      <c r="I89" s="31">
        <v>7.76</v>
      </c>
      <c r="J89" s="31"/>
      <c r="K89" s="35" t="s">
        <v>590</v>
      </c>
    </row>
    <row r="90" spans="2:11" x14ac:dyDescent="0.35">
      <c r="B90" s="8" t="s">
        <v>2888</v>
      </c>
      <c r="C90" s="57" t="s">
        <v>2310</v>
      </c>
      <c r="D90" s="54" t="s">
        <v>2889</v>
      </c>
      <c r="E90" s="6" t="s">
        <v>611</v>
      </c>
      <c r="F90" s="19">
        <v>500</v>
      </c>
      <c r="G90" s="24">
        <v>5000.67</v>
      </c>
      <c r="H90" s="24">
        <v>0.25</v>
      </c>
      <c r="I90" s="31">
        <v>7.8949999999999996</v>
      </c>
      <c r="J90" s="31"/>
      <c r="K90" s="35" t="s">
        <v>590</v>
      </c>
    </row>
    <row r="91" spans="2:11" x14ac:dyDescent="0.35">
      <c r="B91" s="8" t="s">
        <v>2548</v>
      </c>
      <c r="C91" s="57" t="s">
        <v>1819</v>
      </c>
      <c r="D91" s="54" t="s">
        <v>2549</v>
      </c>
      <c r="E91" s="6" t="s">
        <v>631</v>
      </c>
      <c r="F91" s="19">
        <v>5000</v>
      </c>
      <c r="G91" s="24">
        <v>4999.42</v>
      </c>
      <c r="H91" s="24">
        <v>0.25</v>
      </c>
      <c r="I91" s="31">
        <v>8.0347000000000008</v>
      </c>
      <c r="J91" s="31"/>
      <c r="K91" s="35" t="s">
        <v>590</v>
      </c>
    </row>
    <row r="92" spans="2:11" x14ac:dyDescent="0.35">
      <c r="B92" s="8" t="s">
        <v>1848</v>
      </c>
      <c r="C92" s="57" t="s">
        <v>1582</v>
      </c>
      <c r="D92" s="54" t="s">
        <v>1849</v>
      </c>
      <c r="E92" s="6" t="s">
        <v>611</v>
      </c>
      <c r="F92" s="19">
        <v>5000</v>
      </c>
      <c r="G92" s="24">
        <v>4992.92</v>
      </c>
      <c r="H92" s="24">
        <v>0.25</v>
      </c>
      <c r="I92" s="31">
        <v>7.88</v>
      </c>
      <c r="J92" s="31"/>
      <c r="K92" s="35" t="s">
        <v>590</v>
      </c>
    </row>
    <row r="93" spans="2:11" x14ac:dyDescent="0.35">
      <c r="B93" s="8" t="s">
        <v>2560</v>
      </c>
      <c r="C93" s="57" t="s">
        <v>685</v>
      </c>
      <c r="D93" s="54" t="s">
        <v>2561</v>
      </c>
      <c r="E93" s="6" t="s">
        <v>611</v>
      </c>
      <c r="F93" s="19">
        <v>5000</v>
      </c>
      <c r="G93" s="24">
        <v>4992.45</v>
      </c>
      <c r="H93" s="24">
        <v>0.25</v>
      </c>
      <c r="I93" s="31">
        <v>7.625</v>
      </c>
      <c r="J93" s="31"/>
      <c r="K93" s="35" t="s">
        <v>590</v>
      </c>
    </row>
    <row r="94" spans="2:11" x14ac:dyDescent="0.35">
      <c r="B94" s="8" t="s">
        <v>2890</v>
      </c>
      <c r="C94" s="57" t="s">
        <v>616</v>
      </c>
      <c r="D94" s="54" t="s">
        <v>2891</v>
      </c>
      <c r="E94" s="6" t="s">
        <v>611</v>
      </c>
      <c r="F94" s="19">
        <v>5000</v>
      </c>
      <c r="G94" s="24">
        <v>4990.91</v>
      </c>
      <c r="H94" s="24">
        <v>0.25</v>
      </c>
      <c r="I94" s="31">
        <v>7.51</v>
      </c>
      <c r="J94" s="31"/>
      <c r="K94" s="35"/>
    </row>
    <row r="95" spans="2:11" x14ac:dyDescent="0.35">
      <c r="B95" s="8" t="s">
        <v>2892</v>
      </c>
      <c r="C95" s="57" t="s">
        <v>1810</v>
      </c>
      <c r="D95" s="54" t="s">
        <v>2893</v>
      </c>
      <c r="E95" s="6" t="s">
        <v>611</v>
      </c>
      <c r="F95" s="19">
        <v>500</v>
      </c>
      <c r="G95" s="24">
        <v>4974.8999999999996</v>
      </c>
      <c r="H95" s="24">
        <v>0.25</v>
      </c>
      <c r="I95" s="31">
        <v>7.5101000000000004</v>
      </c>
      <c r="J95" s="31"/>
      <c r="K95" s="35" t="s">
        <v>590</v>
      </c>
    </row>
    <row r="96" spans="2:11" x14ac:dyDescent="0.35">
      <c r="B96" s="8" t="s">
        <v>2894</v>
      </c>
      <c r="C96" s="57" t="s">
        <v>2895</v>
      </c>
      <c r="D96" s="54" t="s">
        <v>2896</v>
      </c>
      <c r="E96" s="6" t="s">
        <v>1825</v>
      </c>
      <c r="F96" s="19">
        <v>455</v>
      </c>
      <c r="G96" s="24">
        <v>4414.3900000000003</v>
      </c>
      <c r="H96" s="24">
        <v>0.22</v>
      </c>
      <c r="I96" s="31">
        <v>7.5823999999999998</v>
      </c>
      <c r="J96" s="31"/>
      <c r="K96" s="35" t="s">
        <v>590</v>
      </c>
    </row>
    <row r="97" spans="2:11" x14ac:dyDescent="0.35">
      <c r="B97" s="8" t="s">
        <v>2552</v>
      </c>
      <c r="C97" s="57" t="s">
        <v>609</v>
      </c>
      <c r="D97" s="54" t="s">
        <v>2553</v>
      </c>
      <c r="E97" s="6" t="s">
        <v>611</v>
      </c>
      <c r="F97" s="19">
        <v>300</v>
      </c>
      <c r="G97" s="24">
        <v>3106.03</v>
      </c>
      <c r="H97" s="24">
        <v>0.15</v>
      </c>
      <c r="I97" s="31">
        <v>7.66</v>
      </c>
      <c r="J97" s="31"/>
      <c r="K97" s="35" t="s">
        <v>590</v>
      </c>
    </row>
    <row r="98" spans="2:11" x14ac:dyDescent="0.35">
      <c r="B98" s="8" t="s">
        <v>2897</v>
      </c>
      <c r="C98" s="57" t="s">
        <v>613</v>
      </c>
      <c r="D98" s="54" t="s">
        <v>2898</v>
      </c>
      <c r="E98" s="6" t="s">
        <v>611</v>
      </c>
      <c r="F98" s="19">
        <v>250</v>
      </c>
      <c r="G98" s="24">
        <v>2511.31</v>
      </c>
      <c r="H98" s="24">
        <v>0.12</v>
      </c>
      <c r="I98" s="31">
        <v>7.7175000000000002</v>
      </c>
      <c r="J98" s="31"/>
      <c r="K98" s="35" t="s">
        <v>590</v>
      </c>
    </row>
    <row r="99" spans="2:11" x14ac:dyDescent="0.35">
      <c r="B99" s="8" t="s">
        <v>1816</v>
      </c>
      <c r="C99" s="57" t="s">
        <v>1579</v>
      </c>
      <c r="D99" s="54" t="s">
        <v>1817</v>
      </c>
      <c r="E99" s="6" t="s">
        <v>611</v>
      </c>
      <c r="F99" s="19">
        <v>250</v>
      </c>
      <c r="G99" s="24">
        <v>2499.94</v>
      </c>
      <c r="H99" s="24">
        <v>0.12</v>
      </c>
      <c r="I99" s="31">
        <v>7.82</v>
      </c>
      <c r="J99" s="31"/>
      <c r="K99" s="35" t="s">
        <v>590</v>
      </c>
    </row>
    <row r="100" spans="2:11" x14ac:dyDescent="0.35">
      <c r="B100" s="8" t="s">
        <v>2474</v>
      </c>
      <c r="C100" s="57" t="s">
        <v>2475</v>
      </c>
      <c r="D100" s="54" t="s">
        <v>2476</v>
      </c>
      <c r="E100" s="6" t="s">
        <v>611</v>
      </c>
      <c r="F100" s="19">
        <v>250</v>
      </c>
      <c r="G100" s="24">
        <v>2480.8200000000002</v>
      </c>
      <c r="H100" s="24">
        <v>0.12</v>
      </c>
      <c r="I100" s="31">
        <v>8.4398999999999997</v>
      </c>
      <c r="J100" s="31"/>
      <c r="K100" s="35" t="s">
        <v>590</v>
      </c>
    </row>
    <row r="101" spans="2:11" x14ac:dyDescent="0.35">
      <c r="B101" s="8" t="s">
        <v>2899</v>
      </c>
      <c r="C101" s="57" t="s">
        <v>1746</v>
      </c>
      <c r="D101" s="54" t="s">
        <v>2900</v>
      </c>
      <c r="E101" s="6" t="s">
        <v>611</v>
      </c>
      <c r="F101" s="19">
        <v>80</v>
      </c>
      <c r="G101" s="24">
        <v>783.59</v>
      </c>
      <c r="H101" s="24">
        <v>0.04</v>
      </c>
      <c r="I101" s="31">
        <v>7.73</v>
      </c>
      <c r="J101" s="31"/>
      <c r="K101" s="35" t="s">
        <v>590</v>
      </c>
    </row>
    <row r="102" spans="2:11" x14ac:dyDescent="0.35">
      <c r="B102" s="8" t="s">
        <v>2901</v>
      </c>
      <c r="C102" s="57" t="s">
        <v>1112</v>
      </c>
      <c r="D102" s="54" t="s">
        <v>2902</v>
      </c>
      <c r="E102" s="6" t="s">
        <v>1114</v>
      </c>
      <c r="F102" s="19">
        <v>250</v>
      </c>
      <c r="G102" s="24">
        <v>243.62</v>
      </c>
      <c r="H102" s="24">
        <v>0.01</v>
      </c>
      <c r="I102" s="31">
        <v>8.1708999999999996</v>
      </c>
      <c r="J102" s="31"/>
      <c r="K102" s="35" t="s">
        <v>590</v>
      </c>
    </row>
    <row r="103" spans="2:11" x14ac:dyDescent="0.35">
      <c r="C103" s="58" t="s">
        <v>171</v>
      </c>
      <c r="D103" s="54"/>
      <c r="E103" s="6"/>
      <c r="F103" s="19"/>
      <c r="G103" s="25">
        <v>1572836.64</v>
      </c>
      <c r="H103" s="25">
        <v>77.510000000000005</v>
      </c>
      <c r="I103" s="31"/>
      <c r="J103" s="31"/>
      <c r="K103" s="35"/>
    </row>
    <row r="104" spans="2:11" x14ac:dyDescent="0.35">
      <c r="C104" s="57"/>
      <c r="D104" s="54"/>
      <c r="E104" s="6"/>
      <c r="F104" s="19"/>
      <c r="G104" s="24"/>
      <c r="H104" s="24"/>
      <c r="I104" s="31"/>
      <c r="J104" s="31"/>
      <c r="K104" s="35"/>
    </row>
    <row r="105" spans="2:11" x14ac:dyDescent="0.35">
      <c r="C105" s="58" t="s">
        <v>7</v>
      </c>
      <c r="D105" s="54"/>
      <c r="E105" s="6"/>
      <c r="F105" s="19"/>
      <c r="G105" s="24" t="s">
        <v>2</v>
      </c>
      <c r="H105" s="24" t="s">
        <v>2</v>
      </c>
      <c r="I105" s="31"/>
      <c r="J105" s="31"/>
      <c r="K105" s="35"/>
    </row>
    <row r="106" spans="2:11" x14ac:dyDescent="0.35">
      <c r="C106" s="57"/>
      <c r="D106" s="54"/>
      <c r="E106" s="6"/>
      <c r="F106" s="19"/>
      <c r="G106" s="24"/>
      <c r="H106" s="24"/>
      <c r="I106" s="31"/>
      <c r="J106" s="31"/>
      <c r="K106" s="35"/>
    </row>
    <row r="107" spans="2:11" x14ac:dyDescent="0.35">
      <c r="C107" s="59" t="s">
        <v>8</v>
      </c>
      <c r="D107" s="54"/>
      <c r="E107" s="6"/>
      <c r="F107" s="19"/>
      <c r="G107" s="24"/>
      <c r="H107" s="24"/>
      <c r="I107" s="31"/>
      <c r="J107" s="31"/>
      <c r="K107" s="35"/>
    </row>
    <row r="108" spans="2:11" x14ac:dyDescent="0.35">
      <c r="B108" s="8" t="s">
        <v>2903</v>
      </c>
      <c r="C108" s="57" t="s">
        <v>4937</v>
      </c>
      <c r="D108" s="54" t="s">
        <v>2904</v>
      </c>
      <c r="E108" s="6" t="s">
        <v>695</v>
      </c>
      <c r="F108" s="19">
        <v>626</v>
      </c>
      <c r="G108" s="24">
        <v>62258.3</v>
      </c>
      <c r="H108" s="24">
        <v>3.07</v>
      </c>
      <c r="I108" s="31">
        <v>8.4049999999999994</v>
      </c>
      <c r="J108" s="31"/>
      <c r="K108" s="35" t="s">
        <v>590</v>
      </c>
    </row>
    <row r="109" spans="2:11" x14ac:dyDescent="0.35">
      <c r="C109" s="58" t="s">
        <v>171</v>
      </c>
      <c r="D109" s="54"/>
      <c r="E109" s="6"/>
      <c r="F109" s="19"/>
      <c r="G109" s="25">
        <v>62258.3</v>
      </c>
      <c r="H109" s="25">
        <v>3.07</v>
      </c>
      <c r="I109" s="31"/>
      <c r="J109" s="31"/>
      <c r="K109" s="35"/>
    </row>
    <row r="110" spans="2:11" x14ac:dyDescent="0.35">
      <c r="C110" s="57"/>
      <c r="D110" s="54"/>
      <c r="E110" s="6"/>
      <c r="F110" s="19"/>
      <c r="G110" s="24"/>
      <c r="H110" s="24"/>
      <c r="I110" s="31"/>
      <c r="J110" s="31"/>
      <c r="K110" s="35"/>
    </row>
    <row r="111" spans="2:11" x14ac:dyDescent="0.35">
      <c r="C111" s="59" t="s">
        <v>9</v>
      </c>
      <c r="D111" s="54"/>
      <c r="E111" s="6"/>
      <c r="F111" s="19"/>
      <c r="G111" s="24"/>
      <c r="H111" s="24"/>
      <c r="I111" s="31"/>
      <c r="J111" s="31"/>
      <c r="K111" s="35"/>
    </row>
    <row r="112" spans="2:11" x14ac:dyDescent="0.35">
      <c r="B112" s="8" t="s">
        <v>696</v>
      </c>
      <c r="C112" s="57" t="s">
        <v>697</v>
      </c>
      <c r="D112" s="54" t="s">
        <v>698</v>
      </c>
      <c r="E112" s="6" t="s">
        <v>185</v>
      </c>
      <c r="F112" s="19">
        <v>207700000</v>
      </c>
      <c r="G112" s="24">
        <v>209069.99</v>
      </c>
      <c r="H112" s="24">
        <v>10.3</v>
      </c>
      <c r="I112" s="31">
        <v>6.8065204000000001</v>
      </c>
      <c r="J112" s="31"/>
      <c r="K112" s="35"/>
    </row>
    <row r="113" spans="1:11" x14ac:dyDescent="0.35">
      <c r="C113" s="58" t="s">
        <v>171</v>
      </c>
      <c r="D113" s="54"/>
      <c r="E113" s="6"/>
      <c r="F113" s="19"/>
      <c r="G113" s="25">
        <v>209069.99</v>
      </c>
      <c r="H113" s="25">
        <v>10.3</v>
      </c>
      <c r="I113" s="31"/>
      <c r="J113" s="31"/>
      <c r="K113" s="35"/>
    </row>
    <row r="114" spans="1:11" x14ac:dyDescent="0.35">
      <c r="C114" s="57"/>
      <c r="D114" s="54"/>
      <c r="E114" s="6"/>
      <c r="F114" s="19"/>
      <c r="G114" s="24"/>
      <c r="H114" s="24"/>
      <c r="I114" s="31"/>
      <c r="J114" s="31"/>
      <c r="K114" s="35"/>
    </row>
    <row r="115" spans="1:11" x14ac:dyDescent="0.35">
      <c r="C115" s="59" t="s">
        <v>10</v>
      </c>
      <c r="D115" s="54"/>
      <c r="E115" s="6"/>
      <c r="F115" s="19"/>
      <c r="G115" s="24"/>
      <c r="H115" s="24"/>
      <c r="I115" s="31"/>
      <c r="J115" s="31"/>
      <c r="K115" s="35"/>
    </row>
    <row r="116" spans="1:11" x14ac:dyDescent="0.35">
      <c r="B116" s="8" t="s">
        <v>2906</v>
      </c>
      <c r="C116" s="57" t="s">
        <v>2907</v>
      </c>
      <c r="D116" s="54" t="s">
        <v>2908</v>
      </c>
      <c r="E116" s="6" t="s">
        <v>185</v>
      </c>
      <c r="F116" s="19">
        <v>419300</v>
      </c>
      <c r="G116" s="24">
        <v>429.23</v>
      </c>
      <c r="H116" s="24">
        <v>0.02</v>
      </c>
      <c r="I116" s="31">
        <v>7.1856083999999996</v>
      </c>
      <c r="J116" s="31"/>
      <c r="K116" s="35"/>
    </row>
    <row r="117" spans="1:11" x14ac:dyDescent="0.35">
      <c r="C117" s="58" t="s">
        <v>171</v>
      </c>
      <c r="D117" s="54"/>
      <c r="E117" s="6"/>
      <c r="F117" s="19"/>
      <c r="G117" s="25">
        <v>429.23</v>
      </c>
      <c r="H117" s="25">
        <v>0.02</v>
      </c>
      <c r="I117" s="31"/>
      <c r="J117" s="31"/>
      <c r="K117" s="35"/>
    </row>
    <row r="118" spans="1:11" x14ac:dyDescent="0.35">
      <c r="C118" s="57"/>
      <c r="D118" s="54"/>
      <c r="E118" s="6"/>
      <c r="F118" s="19"/>
      <c r="G118" s="24"/>
      <c r="H118" s="24"/>
      <c r="I118" s="31"/>
      <c r="J118" s="31"/>
      <c r="K118" s="35"/>
    </row>
    <row r="119" spans="1:11" x14ac:dyDescent="0.35">
      <c r="A119" s="10"/>
      <c r="B119" s="28"/>
      <c r="C119" s="58" t="s">
        <v>11</v>
      </c>
      <c r="D119" s="54"/>
      <c r="E119" s="6"/>
      <c r="F119" s="19"/>
      <c r="G119" s="24"/>
      <c r="H119" s="24"/>
      <c r="I119" s="31"/>
      <c r="J119" s="31"/>
      <c r="K119" s="35"/>
    </row>
    <row r="120" spans="1:11" x14ac:dyDescent="0.35">
      <c r="C120" s="59" t="s">
        <v>13</v>
      </c>
      <c r="D120" s="54"/>
      <c r="E120" s="6"/>
      <c r="F120" s="19"/>
      <c r="G120" s="24"/>
      <c r="H120" s="24"/>
      <c r="I120" s="31"/>
      <c r="J120" s="31"/>
      <c r="K120" s="35"/>
    </row>
    <row r="121" spans="1:11" x14ac:dyDescent="0.35">
      <c r="B121" s="8" t="s">
        <v>2909</v>
      </c>
      <c r="C121" s="57" t="s">
        <v>2507</v>
      </c>
      <c r="D121" s="54" t="s">
        <v>2910</v>
      </c>
      <c r="E121" s="6" t="s">
        <v>720</v>
      </c>
      <c r="F121" s="19">
        <v>1500</v>
      </c>
      <c r="G121" s="24">
        <v>7490.5</v>
      </c>
      <c r="H121" s="24">
        <v>0.37</v>
      </c>
      <c r="I121" s="31">
        <v>7.7203999999999997</v>
      </c>
      <c r="J121" s="31"/>
      <c r="K121" s="35" t="s">
        <v>590</v>
      </c>
    </row>
    <row r="122" spans="1:11" x14ac:dyDescent="0.35">
      <c r="C122" s="58" t="s">
        <v>171</v>
      </c>
      <c r="D122" s="54"/>
      <c r="E122" s="6"/>
      <c r="F122" s="19"/>
      <c r="G122" s="25">
        <v>7490.5</v>
      </c>
      <c r="H122" s="25">
        <v>0.37</v>
      </c>
      <c r="I122" s="31"/>
      <c r="J122" s="31"/>
      <c r="K122" s="35"/>
    </row>
    <row r="123" spans="1:11" x14ac:dyDescent="0.35">
      <c r="C123" s="57"/>
      <c r="D123" s="54"/>
      <c r="E123" s="6"/>
      <c r="F123" s="19"/>
      <c r="G123" s="24"/>
      <c r="H123" s="24"/>
      <c r="I123" s="31"/>
      <c r="J123" s="31"/>
      <c r="K123" s="35"/>
    </row>
    <row r="124" spans="1:11" x14ac:dyDescent="0.35">
      <c r="C124" s="59" t="s">
        <v>14</v>
      </c>
      <c r="D124" s="54"/>
      <c r="E124" s="6"/>
      <c r="F124" s="19"/>
      <c r="G124" s="24"/>
      <c r="H124" s="24"/>
      <c r="I124" s="31"/>
      <c r="J124" s="31"/>
      <c r="K124" s="35"/>
    </row>
    <row r="125" spans="1:11" x14ac:dyDescent="0.35">
      <c r="B125" s="8" t="s">
        <v>766</v>
      </c>
      <c r="C125" s="57" t="s">
        <v>41</v>
      </c>
      <c r="D125" s="54" t="s">
        <v>767</v>
      </c>
      <c r="E125" s="6" t="s">
        <v>720</v>
      </c>
      <c r="F125" s="19">
        <v>3000</v>
      </c>
      <c r="G125" s="24">
        <v>14059.08</v>
      </c>
      <c r="H125" s="24">
        <v>0.69</v>
      </c>
      <c r="I125" s="31">
        <v>7.6337999999999999</v>
      </c>
      <c r="J125" s="31"/>
      <c r="K125" s="35"/>
    </row>
    <row r="126" spans="1:11" x14ac:dyDescent="0.35">
      <c r="B126" s="8" t="s">
        <v>2911</v>
      </c>
      <c r="C126" s="57" t="s">
        <v>616</v>
      </c>
      <c r="D126" s="54" t="s">
        <v>2912</v>
      </c>
      <c r="E126" s="6" t="s">
        <v>720</v>
      </c>
      <c r="F126" s="19">
        <v>500</v>
      </c>
      <c r="G126" s="24">
        <v>2497</v>
      </c>
      <c r="H126" s="24">
        <v>0.12</v>
      </c>
      <c r="I126" s="31">
        <v>7.3026999999999997</v>
      </c>
      <c r="J126" s="31"/>
      <c r="K126" s="35" t="s">
        <v>590</v>
      </c>
    </row>
    <row r="127" spans="1:11" x14ac:dyDescent="0.35">
      <c r="C127" s="58" t="s">
        <v>171</v>
      </c>
      <c r="D127" s="54"/>
      <c r="E127" s="6"/>
      <c r="F127" s="19"/>
      <c r="G127" s="25">
        <v>16556.080000000002</v>
      </c>
      <c r="H127" s="25">
        <v>0.81</v>
      </c>
      <c r="I127" s="31"/>
      <c r="J127" s="31"/>
      <c r="K127" s="35"/>
    </row>
    <row r="128" spans="1:11" x14ac:dyDescent="0.35">
      <c r="C128" s="57"/>
      <c r="D128" s="54"/>
      <c r="E128" s="6"/>
      <c r="F128" s="19"/>
      <c r="G128" s="24"/>
      <c r="H128" s="24"/>
      <c r="I128" s="31"/>
      <c r="J128" s="31"/>
      <c r="K128" s="35"/>
    </row>
    <row r="129" spans="1:11" x14ac:dyDescent="0.35">
      <c r="C129" s="58" t="s">
        <v>15</v>
      </c>
      <c r="D129" s="54"/>
      <c r="E129" s="6"/>
      <c r="F129" s="19"/>
      <c r="G129" s="24" t="s">
        <v>2</v>
      </c>
      <c r="H129" s="24" t="s">
        <v>2</v>
      </c>
      <c r="I129" s="31"/>
      <c r="J129" s="31"/>
      <c r="K129" s="35"/>
    </row>
    <row r="130" spans="1:11" x14ac:dyDescent="0.35">
      <c r="C130" s="57"/>
      <c r="D130" s="54"/>
      <c r="E130" s="6"/>
      <c r="F130" s="19"/>
      <c r="G130" s="24"/>
      <c r="H130" s="24"/>
      <c r="I130" s="31"/>
      <c r="J130" s="31"/>
      <c r="K130" s="35"/>
    </row>
    <row r="131" spans="1:11" x14ac:dyDescent="0.35">
      <c r="C131" s="58" t="s">
        <v>16</v>
      </c>
      <c r="D131" s="54"/>
      <c r="E131" s="6"/>
      <c r="F131" s="19"/>
      <c r="G131" s="24" t="s">
        <v>2</v>
      </c>
      <c r="H131" s="24" t="s">
        <v>2</v>
      </c>
      <c r="I131" s="31"/>
      <c r="J131" s="31"/>
      <c r="K131" s="35"/>
    </row>
    <row r="132" spans="1:11" x14ac:dyDescent="0.35">
      <c r="C132" s="57"/>
      <c r="D132" s="54"/>
      <c r="E132" s="6"/>
      <c r="F132" s="19"/>
      <c r="G132" s="24"/>
      <c r="H132" s="24"/>
      <c r="I132" s="31"/>
      <c r="J132" s="31"/>
      <c r="K132" s="35"/>
    </row>
    <row r="133" spans="1:11" x14ac:dyDescent="0.35">
      <c r="C133" s="58" t="s">
        <v>17</v>
      </c>
      <c r="D133" s="54"/>
      <c r="E133" s="6"/>
      <c r="F133" s="19"/>
      <c r="G133" s="24" t="s">
        <v>2</v>
      </c>
      <c r="H133" s="24" t="s">
        <v>2</v>
      </c>
      <c r="I133" s="31"/>
      <c r="J133" s="31"/>
      <c r="K133" s="35"/>
    </row>
    <row r="134" spans="1:11" x14ac:dyDescent="0.35">
      <c r="C134" s="57"/>
      <c r="D134" s="54"/>
      <c r="E134" s="6"/>
      <c r="F134" s="19"/>
      <c r="G134" s="24"/>
      <c r="H134" s="24"/>
      <c r="I134" s="31"/>
      <c r="J134" s="31"/>
      <c r="K134" s="35"/>
    </row>
    <row r="135" spans="1:11" x14ac:dyDescent="0.35">
      <c r="A135" s="10"/>
      <c r="B135" s="28"/>
      <c r="C135" s="58" t="s">
        <v>18</v>
      </c>
      <c r="D135" s="54"/>
      <c r="E135" s="6"/>
      <c r="F135" s="19"/>
      <c r="G135" s="24"/>
      <c r="H135" s="24"/>
      <c r="I135" s="31"/>
      <c r="J135" s="31"/>
      <c r="K135" s="35"/>
    </row>
    <row r="136" spans="1:11" x14ac:dyDescent="0.35">
      <c r="A136" s="28"/>
      <c r="B136" s="28"/>
      <c r="C136" s="58" t="s">
        <v>19</v>
      </c>
      <c r="D136" s="54"/>
      <c r="E136" s="6"/>
      <c r="F136" s="19"/>
      <c r="G136" s="24" t="s">
        <v>2</v>
      </c>
      <c r="H136" s="24" t="s">
        <v>2</v>
      </c>
      <c r="I136" s="31"/>
      <c r="J136" s="31"/>
      <c r="K136" s="35"/>
    </row>
    <row r="137" spans="1:11" x14ac:dyDescent="0.35">
      <c r="A137" s="28"/>
      <c r="B137" s="28"/>
      <c r="C137" s="58"/>
      <c r="D137" s="54"/>
      <c r="E137" s="6"/>
      <c r="F137" s="19"/>
      <c r="G137" s="24"/>
      <c r="H137" s="24"/>
      <c r="I137" s="31"/>
      <c r="J137" s="31"/>
      <c r="K137" s="35"/>
    </row>
    <row r="138" spans="1:11" x14ac:dyDescent="0.35">
      <c r="C138" s="59" t="s">
        <v>20</v>
      </c>
      <c r="D138" s="54"/>
      <c r="E138" s="6"/>
      <c r="F138" s="19"/>
      <c r="G138" s="24"/>
      <c r="H138" s="24"/>
      <c r="I138" s="31"/>
      <c r="J138" s="31"/>
      <c r="K138" s="35"/>
    </row>
    <row r="139" spans="1:11" x14ac:dyDescent="0.35">
      <c r="B139" s="8" t="s">
        <v>771</v>
      </c>
      <c r="C139" s="57" t="s">
        <v>4940</v>
      </c>
      <c r="D139" s="54" t="s">
        <v>772</v>
      </c>
      <c r="E139" s="6" t="s">
        <v>773</v>
      </c>
      <c r="F139" s="19">
        <v>50877.107000000004</v>
      </c>
      <c r="G139" s="24">
        <v>5550.99</v>
      </c>
      <c r="H139" s="24">
        <v>0.27</v>
      </c>
      <c r="I139" s="31">
        <v>6.64</v>
      </c>
      <c r="J139" s="31"/>
      <c r="K139" s="35"/>
    </row>
    <row r="140" spans="1:11" x14ac:dyDescent="0.35">
      <c r="C140" s="58" t="s">
        <v>171</v>
      </c>
      <c r="D140" s="54"/>
      <c r="E140" s="6"/>
      <c r="F140" s="19"/>
      <c r="G140" s="25">
        <v>5550.99</v>
      </c>
      <c r="H140" s="25">
        <v>0.27</v>
      </c>
      <c r="I140" s="31"/>
      <c r="J140" s="31"/>
      <c r="K140" s="35"/>
    </row>
    <row r="141" spans="1:11" x14ac:dyDescent="0.35">
      <c r="C141" s="57"/>
      <c r="D141" s="54"/>
      <c r="E141" s="6"/>
      <c r="F141" s="19"/>
      <c r="G141" s="24"/>
      <c r="H141" s="24"/>
      <c r="I141" s="31"/>
      <c r="J141" s="31"/>
      <c r="K141" s="35"/>
    </row>
    <row r="142" spans="1:11" x14ac:dyDescent="0.35">
      <c r="C142" s="58" t="s">
        <v>21</v>
      </c>
      <c r="D142" s="54"/>
      <c r="E142" s="6"/>
      <c r="F142" s="19"/>
      <c r="G142" s="24" t="s">
        <v>2</v>
      </c>
      <c r="H142" s="24" t="s">
        <v>2</v>
      </c>
      <c r="I142" s="31"/>
      <c r="J142" s="31"/>
      <c r="K142" s="35"/>
    </row>
    <row r="143" spans="1:11" x14ac:dyDescent="0.35">
      <c r="C143" s="57"/>
      <c r="D143" s="54"/>
      <c r="E143" s="6"/>
      <c r="F143" s="19"/>
      <c r="G143" s="24"/>
      <c r="H143" s="24"/>
      <c r="I143" s="31"/>
      <c r="J143" s="31"/>
      <c r="K143" s="35"/>
    </row>
    <row r="144" spans="1:11" x14ac:dyDescent="0.35">
      <c r="C144" s="58" t="s">
        <v>22</v>
      </c>
      <c r="D144" s="54"/>
      <c r="E144" s="6"/>
      <c r="F144" s="19"/>
      <c r="G144" s="24" t="s">
        <v>2</v>
      </c>
      <c r="H144" s="24" t="s">
        <v>2</v>
      </c>
      <c r="I144" s="31"/>
      <c r="J144" s="31"/>
      <c r="K144" s="35"/>
    </row>
    <row r="145" spans="1:54" x14ac:dyDescent="0.35">
      <c r="C145" s="57"/>
      <c r="D145" s="54"/>
      <c r="E145" s="6"/>
      <c r="F145" s="19"/>
      <c r="G145" s="24"/>
      <c r="H145" s="24"/>
      <c r="I145" s="31"/>
      <c r="J145" s="31"/>
      <c r="K145" s="35"/>
    </row>
    <row r="146" spans="1:54" x14ac:dyDescent="0.35">
      <c r="C146" s="58" t="s">
        <v>23</v>
      </c>
      <c r="D146" s="54"/>
      <c r="E146" s="6"/>
      <c r="F146" s="19"/>
      <c r="G146" s="24" t="s">
        <v>2</v>
      </c>
      <c r="H146" s="24" t="s">
        <v>2</v>
      </c>
      <c r="I146" s="31"/>
      <c r="J146" s="31"/>
      <c r="K146" s="35"/>
    </row>
    <row r="147" spans="1:54" x14ac:dyDescent="0.35">
      <c r="C147" s="57"/>
      <c r="D147" s="54"/>
      <c r="E147" s="6"/>
      <c r="F147" s="19"/>
      <c r="G147" s="24"/>
      <c r="H147" s="24"/>
      <c r="I147" s="31"/>
      <c r="J147" s="31"/>
      <c r="K147" s="35"/>
    </row>
    <row r="148" spans="1:54" x14ac:dyDescent="0.35">
      <c r="C148" s="59" t="s">
        <v>24</v>
      </c>
      <c r="D148" s="54"/>
      <c r="E148" s="6"/>
      <c r="F148" s="19"/>
      <c r="G148" s="24"/>
      <c r="H148" s="24"/>
      <c r="I148" s="31"/>
      <c r="J148" s="31"/>
      <c r="K148" s="35"/>
    </row>
    <row r="149" spans="1:54" x14ac:dyDescent="0.35">
      <c r="B149" s="8" t="s">
        <v>186</v>
      </c>
      <c r="C149" s="57" t="s">
        <v>187</v>
      </c>
      <c r="D149" s="54"/>
      <c r="E149" s="6"/>
      <c r="F149" s="19"/>
      <c r="G149" s="24">
        <v>12328.03</v>
      </c>
      <c r="H149" s="24">
        <v>0.61</v>
      </c>
      <c r="I149" s="31"/>
      <c r="J149" s="31"/>
      <c r="K149" s="35"/>
    </row>
    <row r="150" spans="1:54" x14ac:dyDescent="0.35">
      <c r="C150" s="58" t="s">
        <v>171</v>
      </c>
      <c r="D150" s="54"/>
      <c r="E150" s="6"/>
      <c r="F150" s="19"/>
      <c r="G150" s="25">
        <v>12328.03</v>
      </c>
      <c r="H150" s="25">
        <v>0.61</v>
      </c>
      <c r="I150" s="31"/>
      <c r="J150" s="31"/>
      <c r="K150" s="35"/>
    </row>
    <row r="151" spans="1:54" x14ac:dyDescent="0.35">
      <c r="C151" s="57"/>
      <c r="D151" s="54"/>
      <c r="E151" s="6"/>
      <c r="F151" s="19"/>
      <c r="G151" s="24"/>
      <c r="H151" s="24"/>
      <c r="I151" s="31"/>
      <c r="J151" s="31"/>
      <c r="K151" s="35"/>
    </row>
    <row r="152" spans="1:54" x14ac:dyDescent="0.35">
      <c r="A152" s="10"/>
      <c r="B152" s="28"/>
      <c r="C152" s="58" t="s">
        <v>25</v>
      </c>
      <c r="D152" s="54"/>
      <c r="E152" s="6"/>
      <c r="F152" s="19"/>
      <c r="G152" s="24"/>
      <c r="H152" s="24"/>
      <c r="I152" s="31"/>
      <c r="J152" s="31"/>
      <c r="K152" s="35"/>
    </row>
    <row r="153" spans="1:54" s="2" customFormat="1" ht="13.5" x14ac:dyDescent="0.35">
      <c r="A153" s="28"/>
      <c r="B153" s="28"/>
      <c r="C153" s="57" t="s">
        <v>4922</v>
      </c>
      <c r="D153" s="54"/>
      <c r="E153" s="6"/>
      <c r="F153" s="19"/>
      <c r="G153" s="24" t="s">
        <v>2</v>
      </c>
      <c r="H153" s="24" t="s">
        <v>2</v>
      </c>
      <c r="I153" s="31"/>
      <c r="J153" s="31"/>
      <c r="K153" s="35"/>
      <c r="L153" s="3"/>
      <c r="AI153" s="3"/>
      <c r="AV153" s="3"/>
      <c r="AX153" s="3"/>
      <c r="BB153" s="3"/>
    </row>
    <row r="154" spans="1:54" x14ac:dyDescent="0.35">
      <c r="B154" s="8"/>
      <c r="C154" s="57" t="s">
        <v>188</v>
      </c>
      <c r="D154" s="54"/>
      <c r="E154" s="6"/>
      <c r="F154" s="19"/>
      <c r="G154" s="24">
        <v>143742.84</v>
      </c>
      <c r="H154" s="24">
        <v>7.04</v>
      </c>
      <c r="I154" s="31"/>
      <c r="J154" s="31"/>
      <c r="K154" s="35"/>
    </row>
    <row r="155" spans="1:54" x14ac:dyDescent="0.35">
      <c r="C155" s="58" t="s">
        <v>171</v>
      </c>
      <c r="D155" s="54"/>
      <c r="E155" s="6"/>
      <c r="F155" s="19"/>
      <c r="G155" s="25">
        <v>143742.84</v>
      </c>
      <c r="H155" s="25">
        <v>7.04</v>
      </c>
      <c r="I155" s="31"/>
      <c r="J155" s="31"/>
      <c r="K155" s="35"/>
    </row>
    <row r="156" spans="1:54" x14ac:dyDescent="0.35">
      <c r="C156" s="57"/>
      <c r="D156" s="54"/>
      <c r="E156" s="6"/>
      <c r="F156" s="19"/>
      <c r="G156" s="24"/>
      <c r="H156" s="24"/>
      <c r="I156" s="31"/>
      <c r="J156" s="31"/>
      <c r="K156" s="35"/>
    </row>
    <row r="157" spans="1:54" x14ac:dyDescent="0.35">
      <c r="C157" s="60" t="s">
        <v>189</v>
      </c>
      <c r="D157" s="55"/>
      <c r="E157" s="5"/>
      <c r="F157" s="20"/>
      <c r="G157" s="26">
        <v>2030262.6</v>
      </c>
      <c r="H157" s="26">
        <v>100</v>
      </c>
      <c r="I157" s="32"/>
      <c r="J157" s="32"/>
      <c r="K157" s="36"/>
    </row>
    <row r="160" spans="1:54" x14ac:dyDescent="0.35">
      <c r="C160" s="1" t="s">
        <v>190</v>
      </c>
    </row>
    <row r="161" spans="3:11" x14ac:dyDescent="0.35">
      <c r="C161" s="37" t="s">
        <v>191</v>
      </c>
      <c r="D161" s="37"/>
      <c r="E161" s="37"/>
      <c r="F161" s="37"/>
      <c r="G161" s="37"/>
      <c r="H161" s="37"/>
      <c r="I161" s="37"/>
      <c r="J161" s="37"/>
      <c r="K161" s="37"/>
    </row>
    <row r="162" spans="3:11" x14ac:dyDescent="0.35">
      <c r="C162" s="2" t="s">
        <v>192</v>
      </c>
    </row>
    <row r="163" spans="3:11" x14ac:dyDescent="0.35">
      <c r="C163" s="2" t="s">
        <v>193</v>
      </c>
    </row>
    <row r="164" spans="3:11" ht="30" customHeight="1" x14ac:dyDescent="0.35">
      <c r="C164" s="81" t="s">
        <v>194</v>
      </c>
      <c r="D164" s="82"/>
      <c r="E164" s="82"/>
      <c r="F164" s="82"/>
      <c r="G164" s="82"/>
      <c r="H164" s="82"/>
      <c r="I164" s="82"/>
      <c r="J164" s="82"/>
      <c r="K164" s="82"/>
    </row>
    <row r="165" spans="3:11" x14ac:dyDescent="0.35">
      <c r="C165" s="2" t="s">
        <v>195</v>
      </c>
    </row>
    <row r="167" spans="3:11" x14ac:dyDescent="0.35">
      <c r="C167" s="78" t="s">
        <v>5006</v>
      </c>
      <c r="E167" s="78" t="s">
        <v>5007</v>
      </c>
      <c r="F167" s="79"/>
    </row>
    <row r="168" spans="3:11" x14ac:dyDescent="0.35">
      <c r="E168" s="2" t="s">
        <v>5047</v>
      </c>
    </row>
  </sheetData>
  <mergeCells count="1">
    <mergeCell ref="C164:K164"/>
  </mergeCells>
  <hyperlinks>
    <hyperlink ref="J2" location="'Index'!A1" display="'Index'!A1" xr:uid="{56D6EEE1-32BB-4764-B912-A71F1F9FB6E8}"/>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21D70-81F2-45D3-AC0F-03972D5A3DE9}">
  <sheetPr codeName="Sheet1"/>
  <dimension ref="A1:IV122"/>
  <sheetViews>
    <sheetView showGridLines="0" zoomScale="90" zoomScaleNormal="90" workbookViewId="0">
      <pane ySplit="6" topLeftCell="A11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2913</v>
      </c>
      <c r="J2" s="38" t="s">
        <v>4662</v>
      </c>
    </row>
    <row r="3" spans="1:54" ht="16" x14ac:dyDescent="0.4">
      <c r="C3" s="1" t="s">
        <v>28</v>
      </c>
      <c r="D3" s="21" t="s">
        <v>2914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513</v>
      </c>
      <c r="C10" s="57" t="s">
        <v>514</v>
      </c>
      <c r="D10" s="54" t="s">
        <v>515</v>
      </c>
      <c r="E10" s="6" t="s">
        <v>328</v>
      </c>
      <c r="F10" s="19">
        <v>79370</v>
      </c>
      <c r="G10" s="24">
        <v>1835.99</v>
      </c>
      <c r="H10" s="24">
        <v>8.57</v>
      </c>
      <c r="I10" s="31"/>
      <c r="J10" s="31"/>
      <c r="K10" s="35"/>
    </row>
    <row r="11" spans="1:54" x14ac:dyDescent="0.35">
      <c r="B11" s="8" t="s">
        <v>93</v>
      </c>
      <c r="C11" s="57" t="s">
        <v>94</v>
      </c>
      <c r="D11" s="54" t="s">
        <v>95</v>
      </c>
      <c r="E11" s="6" t="s">
        <v>96</v>
      </c>
      <c r="F11" s="19">
        <v>73685</v>
      </c>
      <c r="G11" s="24">
        <v>1819.14</v>
      </c>
      <c r="H11" s="24">
        <v>8.5</v>
      </c>
      <c r="I11" s="31"/>
      <c r="J11" s="31"/>
      <c r="K11" s="35"/>
    </row>
    <row r="12" spans="1:54" x14ac:dyDescent="0.35">
      <c r="B12" s="8" t="s">
        <v>446</v>
      </c>
      <c r="C12" s="57" t="s">
        <v>447</v>
      </c>
      <c r="D12" s="54" t="s">
        <v>448</v>
      </c>
      <c r="E12" s="6" t="s">
        <v>100</v>
      </c>
      <c r="F12" s="19">
        <v>92988</v>
      </c>
      <c r="G12" s="24">
        <v>1621.66</v>
      </c>
      <c r="H12" s="24">
        <v>7.57</v>
      </c>
      <c r="I12" s="31"/>
      <c r="J12" s="31"/>
      <c r="K12" s="35"/>
    </row>
    <row r="13" spans="1:54" x14ac:dyDescent="0.35">
      <c r="B13" s="8" t="s">
        <v>510</v>
      </c>
      <c r="C13" s="57" t="s">
        <v>511</v>
      </c>
      <c r="D13" s="54" t="s">
        <v>512</v>
      </c>
      <c r="E13" s="6" t="s">
        <v>328</v>
      </c>
      <c r="F13" s="19">
        <v>30277</v>
      </c>
      <c r="G13" s="24">
        <v>1553.1</v>
      </c>
      <c r="H13" s="24">
        <v>7.25</v>
      </c>
      <c r="I13" s="31"/>
      <c r="J13" s="31"/>
      <c r="K13" s="35"/>
    </row>
    <row r="14" spans="1:54" x14ac:dyDescent="0.35">
      <c r="B14" s="8" t="s">
        <v>51</v>
      </c>
      <c r="C14" s="57" t="s">
        <v>52</v>
      </c>
      <c r="D14" s="54" t="s">
        <v>53</v>
      </c>
      <c r="E14" s="6" t="s">
        <v>50</v>
      </c>
      <c r="F14" s="19">
        <v>31871</v>
      </c>
      <c r="G14" s="24">
        <v>1310.6600000000001</v>
      </c>
      <c r="H14" s="24">
        <v>6.12</v>
      </c>
      <c r="I14" s="31"/>
      <c r="J14" s="31"/>
      <c r="K14" s="35"/>
    </row>
    <row r="15" spans="1:54" x14ac:dyDescent="0.35">
      <c r="B15" s="8" t="s">
        <v>1071</v>
      </c>
      <c r="C15" s="57" t="s">
        <v>1072</v>
      </c>
      <c r="D15" s="54" t="s">
        <v>1073</v>
      </c>
      <c r="E15" s="6" t="s">
        <v>139</v>
      </c>
      <c r="F15" s="19">
        <v>17227</v>
      </c>
      <c r="G15" s="24">
        <v>1173.24</v>
      </c>
      <c r="H15" s="24">
        <v>5.48</v>
      </c>
      <c r="I15" s="31"/>
      <c r="J15" s="31"/>
      <c r="K15" s="35"/>
    </row>
    <row r="16" spans="1:54" x14ac:dyDescent="0.35">
      <c r="B16" s="8" t="s">
        <v>1068</v>
      </c>
      <c r="C16" s="57" t="s">
        <v>1069</v>
      </c>
      <c r="D16" s="54" t="s">
        <v>1070</v>
      </c>
      <c r="E16" s="6" t="s">
        <v>100</v>
      </c>
      <c r="F16" s="19">
        <v>85455</v>
      </c>
      <c r="G16" s="24">
        <v>1040.29</v>
      </c>
      <c r="H16" s="24">
        <v>4.8600000000000003</v>
      </c>
      <c r="I16" s="31"/>
      <c r="J16" s="31"/>
      <c r="K16" s="35"/>
    </row>
    <row r="17" spans="2:11" x14ac:dyDescent="0.35">
      <c r="B17" s="8" t="s">
        <v>254</v>
      </c>
      <c r="C17" s="57" t="s">
        <v>255</v>
      </c>
      <c r="D17" s="54" t="s">
        <v>256</v>
      </c>
      <c r="E17" s="6" t="s">
        <v>96</v>
      </c>
      <c r="F17" s="19">
        <v>180375</v>
      </c>
      <c r="G17" s="24">
        <v>807.18</v>
      </c>
      <c r="H17" s="24">
        <v>3.77</v>
      </c>
      <c r="I17" s="31"/>
      <c r="J17" s="31"/>
      <c r="K17" s="35"/>
    </row>
    <row r="18" spans="2:11" x14ac:dyDescent="0.35">
      <c r="B18" s="8" t="s">
        <v>384</v>
      </c>
      <c r="C18" s="57" t="s">
        <v>385</v>
      </c>
      <c r="D18" s="54" t="s">
        <v>386</v>
      </c>
      <c r="E18" s="6" t="s">
        <v>100</v>
      </c>
      <c r="F18" s="19">
        <v>41943</v>
      </c>
      <c r="G18" s="24">
        <v>620.5</v>
      </c>
      <c r="H18" s="24">
        <v>2.9</v>
      </c>
      <c r="I18" s="31"/>
      <c r="J18" s="31"/>
      <c r="K18" s="35"/>
    </row>
    <row r="19" spans="2:11" x14ac:dyDescent="0.35">
      <c r="B19" s="8" t="s">
        <v>378</v>
      </c>
      <c r="C19" s="57" t="s">
        <v>379</v>
      </c>
      <c r="D19" s="54" t="s">
        <v>380</v>
      </c>
      <c r="E19" s="6" t="s">
        <v>50</v>
      </c>
      <c r="F19" s="19">
        <v>27127</v>
      </c>
      <c r="G19" s="24">
        <v>454.23</v>
      </c>
      <c r="H19" s="24">
        <v>2.12</v>
      </c>
      <c r="I19" s="31"/>
      <c r="J19" s="31"/>
      <c r="K19" s="35"/>
    </row>
    <row r="20" spans="2:11" x14ac:dyDescent="0.35">
      <c r="B20" s="8" t="s">
        <v>946</v>
      </c>
      <c r="C20" s="57" t="s">
        <v>947</v>
      </c>
      <c r="D20" s="54" t="s">
        <v>948</v>
      </c>
      <c r="E20" s="6" t="s">
        <v>50</v>
      </c>
      <c r="F20" s="19">
        <v>25999</v>
      </c>
      <c r="G20" s="24">
        <v>448.6</v>
      </c>
      <c r="H20" s="24">
        <v>2.1</v>
      </c>
      <c r="I20" s="31"/>
      <c r="J20" s="31"/>
      <c r="K20" s="35"/>
    </row>
    <row r="21" spans="2:11" x14ac:dyDescent="0.35">
      <c r="B21" s="8" t="s">
        <v>44</v>
      </c>
      <c r="C21" s="57" t="s">
        <v>45</v>
      </c>
      <c r="D21" s="54" t="s">
        <v>46</v>
      </c>
      <c r="E21" s="6" t="s">
        <v>43</v>
      </c>
      <c r="F21" s="19">
        <v>29054</v>
      </c>
      <c r="G21" s="24">
        <v>363.99</v>
      </c>
      <c r="H21" s="24">
        <v>1.7</v>
      </c>
      <c r="I21" s="31"/>
      <c r="J21" s="31"/>
      <c r="K21" s="35"/>
    </row>
    <row r="22" spans="2:11" x14ac:dyDescent="0.35">
      <c r="B22" s="8" t="s">
        <v>260</v>
      </c>
      <c r="C22" s="57" t="s">
        <v>261</v>
      </c>
      <c r="D22" s="54" t="s">
        <v>262</v>
      </c>
      <c r="E22" s="6" t="s">
        <v>243</v>
      </c>
      <c r="F22" s="19">
        <v>20388</v>
      </c>
      <c r="G22" s="24">
        <v>331.57</v>
      </c>
      <c r="H22" s="24">
        <v>1.55</v>
      </c>
      <c r="I22" s="31"/>
      <c r="J22" s="31"/>
      <c r="K22" s="35"/>
    </row>
    <row r="23" spans="2:11" x14ac:dyDescent="0.35">
      <c r="B23" s="8" t="s">
        <v>61</v>
      </c>
      <c r="C23" s="57" t="s">
        <v>62</v>
      </c>
      <c r="D23" s="54" t="s">
        <v>63</v>
      </c>
      <c r="E23" s="6" t="s">
        <v>43</v>
      </c>
      <c r="F23" s="19">
        <v>15556</v>
      </c>
      <c r="G23" s="24">
        <v>295.77</v>
      </c>
      <c r="H23" s="24">
        <v>1.38</v>
      </c>
      <c r="I23" s="31"/>
      <c r="J23" s="31"/>
      <c r="K23" s="35"/>
    </row>
    <row r="24" spans="2:11" x14ac:dyDescent="0.35">
      <c r="B24" s="8" t="s">
        <v>1074</v>
      </c>
      <c r="C24" s="57" t="s">
        <v>1075</v>
      </c>
      <c r="D24" s="54" t="s">
        <v>1076</v>
      </c>
      <c r="E24" s="6" t="s">
        <v>481</v>
      </c>
      <c r="F24" s="19">
        <v>23480</v>
      </c>
      <c r="G24" s="24">
        <v>240.59</v>
      </c>
      <c r="H24" s="24">
        <v>1.1200000000000001</v>
      </c>
      <c r="I24" s="31"/>
      <c r="J24" s="31"/>
      <c r="K24" s="35"/>
    </row>
    <row r="25" spans="2:11" x14ac:dyDescent="0.35">
      <c r="B25" s="8" t="s">
        <v>402</v>
      </c>
      <c r="C25" s="57" t="s">
        <v>403</v>
      </c>
      <c r="D25" s="54" t="s">
        <v>404</v>
      </c>
      <c r="E25" s="6" t="s">
        <v>405</v>
      </c>
      <c r="F25" s="19">
        <v>88708</v>
      </c>
      <c r="G25" s="24">
        <v>232.96</v>
      </c>
      <c r="H25" s="24">
        <v>1.0900000000000001</v>
      </c>
      <c r="I25" s="31"/>
      <c r="J25" s="31"/>
      <c r="K25" s="35"/>
    </row>
    <row r="26" spans="2:11" x14ac:dyDescent="0.35">
      <c r="B26" s="8" t="s">
        <v>524</v>
      </c>
      <c r="C26" s="57" t="s">
        <v>525</v>
      </c>
      <c r="D26" s="54" t="s">
        <v>526</v>
      </c>
      <c r="E26" s="6" t="s">
        <v>89</v>
      </c>
      <c r="F26" s="19">
        <v>2954</v>
      </c>
      <c r="G26" s="24">
        <v>232.93</v>
      </c>
      <c r="H26" s="24">
        <v>1.0900000000000001</v>
      </c>
      <c r="I26" s="31"/>
      <c r="J26" s="31"/>
      <c r="K26" s="35"/>
    </row>
    <row r="27" spans="2:11" x14ac:dyDescent="0.35">
      <c r="B27" s="8" t="s">
        <v>269</v>
      </c>
      <c r="C27" s="57" t="s">
        <v>270</v>
      </c>
      <c r="D27" s="54" t="s">
        <v>271</v>
      </c>
      <c r="E27" s="6" t="s">
        <v>85</v>
      </c>
      <c r="F27" s="19">
        <v>15348</v>
      </c>
      <c r="G27" s="24">
        <v>227.7</v>
      </c>
      <c r="H27" s="24">
        <v>1.06</v>
      </c>
      <c r="I27" s="31"/>
      <c r="J27" s="31"/>
      <c r="K27" s="35"/>
    </row>
    <row r="28" spans="2:11" x14ac:dyDescent="0.35">
      <c r="B28" s="8" t="s">
        <v>68</v>
      </c>
      <c r="C28" s="57" t="s">
        <v>69</v>
      </c>
      <c r="D28" s="54" t="s">
        <v>70</v>
      </c>
      <c r="E28" s="6" t="s">
        <v>71</v>
      </c>
      <c r="F28" s="19">
        <v>1844</v>
      </c>
      <c r="G28" s="24">
        <v>227.01</v>
      </c>
      <c r="H28" s="24">
        <v>1.06</v>
      </c>
      <c r="I28" s="31"/>
      <c r="J28" s="31"/>
      <c r="K28" s="35"/>
    </row>
    <row r="29" spans="2:11" x14ac:dyDescent="0.35">
      <c r="B29" s="8" t="s">
        <v>1058</v>
      </c>
      <c r="C29" s="57" t="s">
        <v>1059</v>
      </c>
      <c r="D29" s="54" t="s">
        <v>1060</v>
      </c>
      <c r="E29" s="6" t="s">
        <v>196</v>
      </c>
      <c r="F29" s="19">
        <v>23922</v>
      </c>
      <c r="G29" s="24">
        <v>226.06</v>
      </c>
      <c r="H29" s="24">
        <v>1.06</v>
      </c>
      <c r="I29" s="31"/>
      <c r="J29" s="31"/>
      <c r="K29" s="35"/>
    </row>
    <row r="30" spans="2:11" x14ac:dyDescent="0.35">
      <c r="B30" s="8" t="s">
        <v>807</v>
      </c>
      <c r="C30" s="57" t="s">
        <v>808</v>
      </c>
      <c r="D30" s="54" t="s">
        <v>809</v>
      </c>
      <c r="E30" s="6" t="s">
        <v>150</v>
      </c>
      <c r="F30" s="19">
        <v>6442</v>
      </c>
      <c r="G30" s="24">
        <v>224.84</v>
      </c>
      <c r="H30" s="24">
        <v>1.05</v>
      </c>
      <c r="I30" s="31"/>
      <c r="J30" s="31"/>
      <c r="K30" s="35"/>
    </row>
    <row r="31" spans="2:11" x14ac:dyDescent="0.35">
      <c r="B31" s="8" t="s">
        <v>82</v>
      </c>
      <c r="C31" s="57" t="s">
        <v>83</v>
      </c>
      <c r="D31" s="54" t="s">
        <v>84</v>
      </c>
      <c r="E31" s="6" t="s">
        <v>85</v>
      </c>
      <c r="F31" s="19">
        <v>35197</v>
      </c>
      <c r="G31" s="24">
        <v>224.57</v>
      </c>
      <c r="H31" s="24">
        <v>1.05</v>
      </c>
      <c r="I31" s="31"/>
      <c r="J31" s="31"/>
      <c r="K31" s="35"/>
    </row>
    <row r="32" spans="2:11" x14ac:dyDescent="0.35">
      <c r="B32" s="8" t="s">
        <v>335</v>
      </c>
      <c r="C32" s="57" t="s">
        <v>336</v>
      </c>
      <c r="D32" s="54" t="s">
        <v>337</v>
      </c>
      <c r="E32" s="6" t="s">
        <v>50</v>
      </c>
      <c r="F32" s="19">
        <v>71852</v>
      </c>
      <c r="G32" s="24">
        <v>224.11</v>
      </c>
      <c r="H32" s="24">
        <v>1.05</v>
      </c>
      <c r="I32" s="31"/>
      <c r="J32" s="31"/>
      <c r="K32" s="35"/>
    </row>
    <row r="33" spans="2:11" x14ac:dyDescent="0.35">
      <c r="B33" s="8" t="s">
        <v>1055</v>
      </c>
      <c r="C33" s="57" t="s">
        <v>1056</v>
      </c>
      <c r="D33" s="54" t="s">
        <v>1057</v>
      </c>
      <c r="E33" s="6" t="s">
        <v>89</v>
      </c>
      <c r="F33" s="19">
        <v>12835</v>
      </c>
      <c r="G33" s="24">
        <v>222.83</v>
      </c>
      <c r="H33" s="24">
        <v>1.04</v>
      </c>
      <c r="I33" s="31"/>
      <c r="J33" s="31"/>
      <c r="K33" s="35"/>
    </row>
    <row r="34" spans="2:11" x14ac:dyDescent="0.35">
      <c r="B34" s="8" t="s">
        <v>75</v>
      </c>
      <c r="C34" s="57" t="s">
        <v>76</v>
      </c>
      <c r="D34" s="54" t="s">
        <v>77</v>
      </c>
      <c r="E34" s="6" t="s">
        <v>78</v>
      </c>
      <c r="F34" s="19">
        <v>17580</v>
      </c>
      <c r="G34" s="24">
        <v>222.4</v>
      </c>
      <c r="H34" s="24">
        <v>1.04</v>
      </c>
      <c r="I34" s="31"/>
      <c r="J34" s="31"/>
      <c r="K34" s="35"/>
    </row>
    <row r="35" spans="2:11" x14ac:dyDescent="0.35">
      <c r="B35" s="8" t="s">
        <v>1061</v>
      </c>
      <c r="C35" s="57" t="s">
        <v>1062</v>
      </c>
      <c r="D35" s="54" t="s">
        <v>1063</v>
      </c>
      <c r="E35" s="6" t="s">
        <v>1064</v>
      </c>
      <c r="F35" s="19">
        <v>55551</v>
      </c>
      <c r="G35" s="24">
        <v>219.93</v>
      </c>
      <c r="H35" s="24">
        <v>1.03</v>
      </c>
      <c r="I35" s="31"/>
      <c r="J35" s="31"/>
      <c r="K35" s="35"/>
    </row>
    <row r="36" spans="2:11" x14ac:dyDescent="0.35">
      <c r="B36" s="8" t="s">
        <v>973</v>
      </c>
      <c r="C36" s="57" t="s">
        <v>974</v>
      </c>
      <c r="D36" s="54" t="s">
        <v>975</v>
      </c>
      <c r="E36" s="6" t="s">
        <v>71</v>
      </c>
      <c r="F36" s="19">
        <v>5063</v>
      </c>
      <c r="G36" s="24">
        <v>219.69</v>
      </c>
      <c r="H36" s="24">
        <v>1.03</v>
      </c>
      <c r="I36" s="31"/>
      <c r="J36" s="31"/>
      <c r="K36" s="35"/>
    </row>
    <row r="37" spans="2:11" x14ac:dyDescent="0.35">
      <c r="B37" s="8" t="s">
        <v>949</v>
      </c>
      <c r="C37" s="57" t="s">
        <v>950</v>
      </c>
      <c r="D37" s="54" t="s">
        <v>951</v>
      </c>
      <c r="E37" s="6" t="s">
        <v>43</v>
      </c>
      <c r="F37" s="19">
        <v>22019</v>
      </c>
      <c r="G37" s="24">
        <v>218.25</v>
      </c>
      <c r="H37" s="24">
        <v>1.02</v>
      </c>
      <c r="I37" s="31"/>
      <c r="J37" s="31"/>
      <c r="K37" s="35"/>
    </row>
    <row r="38" spans="2:11" x14ac:dyDescent="0.35">
      <c r="B38" s="8" t="s">
        <v>112</v>
      </c>
      <c r="C38" s="57" t="s">
        <v>113</v>
      </c>
      <c r="D38" s="54" t="s">
        <v>114</v>
      </c>
      <c r="E38" s="6" t="s">
        <v>115</v>
      </c>
      <c r="F38" s="19">
        <v>36442</v>
      </c>
      <c r="G38" s="24">
        <v>216.57</v>
      </c>
      <c r="H38" s="24">
        <v>1.01</v>
      </c>
      <c r="I38" s="31"/>
      <c r="J38" s="31"/>
      <c r="K38" s="35"/>
    </row>
    <row r="39" spans="2:11" x14ac:dyDescent="0.35">
      <c r="B39" s="8" t="s">
        <v>961</v>
      </c>
      <c r="C39" s="57" t="s">
        <v>962</v>
      </c>
      <c r="D39" s="54" t="s">
        <v>963</v>
      </c>
      <c r="E39" s="6" t="s">
        <v>67</v>
      </c>
      <c r="F39" s="19">
        <v>8580</v>
      </c>
      <c r="G39" s="24">
        <v>215.26</v>
      </c>
      <c r="H39" s="24">
        <v>1.01</v>
      </c>
      <c r="I39" s="31"/>
      <c r="J39" s="31"/>
      <c r="K39" s="35"/>
    </row>
    <row r="40" spans="2:11" x14ac:dyDescent="0.35">
      <c r="B40" s="8" t="s">
        <v>1045</v>
      </c>
      <c r="C40" s="57" t="s">
        <v>1046</v>
      </c>
      <c r="D40" s="54" t="s">
        <v>1047</v>
      </c>
      <c r="E40" s="6" t="s">
        <v>1048</v>
      </c>
      <c r="F40" s="19">
        <v>73546</v>
      </c>
      <c r="G40" s="24">
        <v>215.23</v>
      </c>
      <c r="H40" s="24">
        <v>1.01</v>
      </c>
      <c r="I40" s="31"/>
      <c r="J40" s="31"/>
      <c r="K40" s="35"/>
    </row>
    <row r="41" spans="2:11" x14ac:dyDescent="0.35">
      <c r="B41" s="8" t="s">
        <v>1049</v>
      </c>
      <c r="C41" s="57" t="s">
        <v>1050</v>
      </c>
      <c r="D41" s="54" t="s">
        <v>1051</v>
      </c>
      <c r="E41" s="6" t="s">
        <v>150</v>
      </c>
      <c r="F41" s="19">
        <v>9316</v>
      </c>
      <c r="G41" s="24">
        <v>214.34</v>
      </c>
      <c r="H41" s="24">
        <v>1</v>
      </c>
      <c r="I41" s="31"/>
      <c r="J41" s="31"/>
      <c r="K41" s="35"/>
    </row>
    <row r="42" spans="2:11" x14ac:dyDescent="0.35">
      <c r="B42" s="8" t="s">
        <v>90</v>
      </c>
      <c r="C42" s="57" t="s">
        <v>91</v>
      </c>
      <c r="D42" s="54" t="s">
        <v>92</v>
      </c>
      <c r="E42" s="6" t="s">
        <v>71</v>
      </c>
      <c r="F42" s="19">
        <v>4114</v>
      </c>
      <c r="G42" s="24">
        <v>213.69</v>
      </c>
      <c r="H42" s="24">
        <v>1</v>
      </c>
      <c r="I42" s="31"/>
      <c r="J42" s="31"/>
      <c r="K42" s="35"/>
    </row>
    <row r="43" spans="2:11" x14ac:dyDescent="0.35">
      <c r="B43" s="8" t="s">
        <v>322</v>
      </c>
      <c r="C43" s="57" t="s">
        <v>323</v>
      </c>
      <c r="D43" s="54" t="s">
        <v>324</v>
      </c>
      <c r="E43" s="6" t="s">
        <v>196</v>
      </c>
      <c r="F43" s="19">
        <v>157974</v>
      </c>
      <c r="G43" s="24">
        <v>212.66</v>
      </c>
      <c r="H43" s="24">
        <v>0.99</v>
      </c>
      <c r="I43" s="31"/>
      <c r="J43" s="31"/>
      <c r="K43" s="35"/>
    </row>
    <row r="44" spans="2:11" x14ac:dyDescent="0.35">
      <c r="B44" s="8" t="s">
        <v>1052</v>
      </c>
      <c r="C44" s="57" t="s">
        <v>1053</v>
      </c>
      <c r="D44" s="54" t="s">
        <v>1054</v>
      </c>
      <c r="E44" s="6" t="s">
        <v>71</v>
      </c>
      <c r="F44" s="19">
        <v>2403</v>
      </c>
      <c r="G44" s="24">
        <v>212.61</v>
      </c>
      <c r="H44" s="24">
        <v>0.99</v>
      </c>
      <c r="I44" s="31"/>
      <c r="J44" s="31"/>
      <c r="K44" s="35"/>
    </row>
    <row r="45" spans="2:11" x14ac:dyDescent="0.35">
      <c r="B45" s="8" t="s">
        <v>64</v>
      </c>
      <c r="C45" s="57" t="s">
        <v>65</v>
      </c>
      <c r="D45" s="54" t="s">
        <v>66</v>
      </c>
      <c r="E45" s="6" t="s">
        <v>67</v>
      </c>
      <c r="F45" s="19">
        <v>1850</v>
      </c>
      <c r="G45" s="24">
        <v>212.52</v>
      </c>
      <c r="H45" s="24">
        <v>0.99</v>
      </c>
      <c r="I45" s="31"/>
      <c r="J45" s="31"/>
      <c r="K45" s="35"/>
    </row>
    <row r="46" spans="2:11" x14ac:dyDescent="0.35">
      <c r="B46" s="8" t="s">
        <v>72</v>
      </c>
      <c r="C46" s="57" t="s">
        <v>73</v>
      </c>
      <c r="D46" s="54" t="s">
        <v>74</v>
      </c>
      <c r="E46" s="6" t="s">
        <v>43</v>
      </c>
      <c r="F46" s="19">
        <v>27245</v>
      </c>
      <c r="G46" s="24">
        <v>210.58</v>
      </c>
      <c r="H46" s="24">
        <v>0.98</v>
      </c>
      <c r="I46" s="31"/>
      <c r="J46" s="31"/>
      <c r="K46" s="35"/>
    </row>
    <row r="47" spans="2:11" x14ac:dyDescent="0.35">
      <c r="B47" s="8" t="s">
        <v>54</v>
      </c>
      <c r="C47" s="57" t="s">
        <v>55</v>
      </c>
      <c r="D47" s="54" t="s">
        <v>56</v>
      </c>
      <c r="E47" s="6" t="s">
        <v>57</v>
      </c>
      <c r="F47" s="19">
        <v>5879</v>
      </c>
      <c r="G47" s="24">
        <v>209.73</v>
      </c>
      <c r="H47" s="24">
        <v>0.98</v>
      </c>
      <c r="I47" s="31"/>
      <c r="J47" s="31"/>
      <c r="K47" s="35"/>
    </row>
    <row r="48" spans="2:11" x14ac:dyDescent="0.35">
      <c r="B48" s="8" t="s">
        <v>47</v>
      </c>
      <c r="C48" s="57" t="s">
        <v>48</v>
      </c>
      <c r="D48" s="54" t="s">
        <v>49</v>
      </c>
      <c r="E48" s="6" t="s">
        <v>50</v>
      </c>
      <c r="F48" s="19">
        <v>11150</v>
      </c>
      <c r="G48" s="24">
        <v>209.6</v>
      </c>
      <c r="H48" s="24">
        <v>0.98</v>
      </c>
      <c r="I48" s="31"/>
      <c r="J48" s="31"/>
      <c r="K48" s="35"/>
    </row>
    <row r="49" spans="2:11" x14ac:dyDescent="0.35">
      <c r="B49" s="8" t="s">
        <v>549</v>
      </c>
      <c r="C49" s="57" t="s">
        <v>550</v>
      </c>
      <c r="D49" s="54" t="s">
        <v>551</v>
      </c>
      <c r="E49" s="6" t="s">
        <v>119</v>
      </c>
      <c r="F49" s="19">
        <v>64581</v>
      </c>
      <c r="G49" s="24">
        <v>209.24</v>
      </c>
      <c r="H49" s="24">
        <v>0.98</v>
      </c>
      <c r="I49" s="31"/>
      <c r="J49" s="31"/>
      <c r="K49" s="35"/>
    </row>
    <row r="50" spans="2:11" x14ac:dyDescent="0.35">
      <c r="B50" s="8" t="s">
        <v>116</v>
      </c>
      <c r="C50" s="57" t="s">
        <v>117</v>
      </c>
      <c r="D50" s="54" t="s">
        <v>118</v>
      </c>
      <c r="E50" s="6" t="s">
        <v>119</v>
      </c>
      <c r="F50" s="19">
        <v>69264</v>
      </c>
      <c r="G50" s="24">
        <v>208.93</v>
      </c>
      <c r="H50" s="24">
        <v>0.98</v>
      </c>
      <c r="I50" s="31"/>
      <c r="J50" s="31"/>
      <c r="K50" s="35"/>
    </row>
    <row r="51" spans="2:11" x14ac:dyDescent="0.35">
      <c r="B51" s="8" t="s">
        <v>40</v>
      </c>
      <c r="C51" s="57" t="s">
        <v>41</v>
      </c>
      <c r="D51" s="54" t="s">
        <v>42</v>
      </c>
      <c r="E51" s="6" t="s">
        <v>43</v>
      </c>
      <c r="F51" s="19">
        <v>12168</v>
      </c>
      <c r="G51" s="24">
        <v>206.7</v>
      </c>
      <c r="H51" s="24">
        <v>0.97</v>
      </c>
      <c r="I51" s="31"/>
      <c r="J51" s="31"/>
      <c r="K51" s="35"/>
    </row>
    <row r="52" spans="2:11" x14ac:dyDescent="0.35">
      <c r="B52" s="8" t="s">
        <v>381</v>
      </c>
      <c r="C52" s="57" t="s">
        <v>382</v>
      </c>
      <c r="D52" s="54" t="s">
        <v>383</v>
      </c>
      <c r="E52" s="6" t="s">
        <v>71</v>
      </c>
      <c r="F52" s="19">
        <v>28533</v>
      </c>
      <c r="G52" s="24">
        <v>204.32</v>
      </c>
      <c r="H52" s="24">
        <v>0.95</v>
      </c>
      <c r="I52" s="31"/>
      <c r="J52" s="31"/>
      <c r="K52" s="35"/>
    </row>
    <row r="53" spans="2:11" x14ac:dyDescent="0.35">
      <c r="B53" s="8" t="s">
        <v>375</v>
      </c>
      <c r="C53" s="57" t="s">
        <v>376</v>
      </c>
      <c r="D53" s="54" t="s">
        <v>377</v>
      </c>
      <c r="E53" s="6" t="s">
        <v>71</v>
      </c>
      <c r="F53" s="19">
        <v>6798</v>
      </c>
      <c r="G53" s="24">
        <v>203.25</v>
      </c>
      <c r="H53" s="24">
        <v>0.95</v>
      </c>
      <c r="I53" s="31"/>
      <c r="J53" s="31"/>
      <c r="K53" s="35"/>
    </row>
    <row r="54" spans="2:11" x14ac:dyDescent="0.35">
      <c r="B54" s="8" t="s">
        <v>58</v>
      </c>
      <c r="C54" s="57" t="s">
        <v>59</v>
      </c>
      <c r="D54" s="54" t="s">
        <v>60</v>
      </c>
      <c r="E54" s="6" t="s">
        <v>43</v>
      </c>
      <c r="F54" s="19">
        <v>20088</v>
      </c>
      <c r="G54" s="24">
        <v>198.09</v>
      </c>
      <c r="H54" s="24">
        <v>0.93</v>
      </c>
      <c r="I54" s="31"/>
      <c r="J54" s="31"/>
      <c r="K54" s="35"/>
    </row>
    <row r="55" spans="2:11" x14ac:dyDescent="0.35">
      <c r="B55" s="8" t="s">
        <v>536</v>
      </c>
      <c r="C55" s="57" t="s">
        <v>537</v>
      </c>
      <c r="D55" s="54" t="s">
        <v>538</v>
      </c>
      <c r="E55" s="6" t="s">
        <v>539</v>
      </c>
      <c r="F55" s="19">
        <v>17804</v>
      </c>
      <c r="G55" s="24">
        <v>195.73</v>
      </c>
      <c r="H55" s="24">
        <v>0.91</v>
      </c>
      <c r="I55" s="31"/>
      <c r="J55" s="31"/>
      <c r="K55" s="35"/>
    </row>
    <row r="56" spans="2:11" x14ac:dyDescent="0.35">
      <c r="B56" s="8" t="s">
        <v>1065</v>
      </c>
      <c r="C56" s="57" t="s">
        <v>1066</v>
      </c>
      <c r="D56" s="54" t="s">
        <v>1067</v>
      </c>
      <c r="E56" s="6" t="s">
        <v>89</v>
      </c>
      <c r="F56" s="19">
        <v>35665</v>
      </c>
      <c r="G56" s="24">
        <v>193.93</v>
      </c>
      <c r="H56" s="24">
        <v>0.91</v>
      </c>
      <c r="I56" s="31"/>
      <c r="J56" s="31"/>
      <c r="K56" s="35"/>
    </row>
    <row r="57" spans="2:11" x14ac:dyDescent="0.35">
      <c r="B57" s="8" t="s">
        <v>1077</v>
      </c>
      <c r="C57" s="57" t="s">
        <v>1078</v>
      </c>
      <c r="D57" s="54" t="s">
        <v>1079</v>
      </c>
      <c r="E57" s="6" t="s">
        <v>1080</v>
      </c>
      <c r="F57" s="19">
        <v>8404</v>
      </c>
      <c r="G57" s="24">
        <v>192.27</v>
      </c>
      <c r="H57" s="24">
        <v>0.9</v>
      </c>
      <c r="I57" s="31"/>
      <c r="J57" s="31"/>
      <c r="K57" s="35"/>
    </row>
    <row r="58" spans="2:11" x14ac:dyDescent="0.35">
      <c r="B58" s="8" t="s">
        <v>412</v>
      </c>
      <c r="C58" s="57" t="s">
        <v>413</v>
      </c>
      <c r="D58" s="54" t="s">
        <v>414</v>
      </c>
      <c r="E58" s="6" t="s">
        <v>78</v>
      </c>
      <c r="F58" s="19">
        <v>73522</v>
      </c>
      <c r="G58" s="24">
        <v>191.97</v>
      </c>
      <c r="H58" s="24">
        <v>0.9</v>
      </c>
      <c r="I58" s="31"/>
      <c r="J58" s="31"/>
      <c r="K58" s="35"/>
    </row>
    <row r="59" spans="2:11" x14ac:dyDescent="0.35">
      <c r="B59" s="8" t="s">
        <v>831</v>
      </c>
      <c r="C59" s="57" t="s">
        <v>832</v>
      </c>
      <c r="D59" s="54" t="s">
        <v>833</v>
      </c>
      <c r="E59" s="6" t="s">
        <v>135</v>
      </c>
      <c r="F59" s="19">
        <v>2982</v>
      </c>
      <c r="G59" s="24">
        <v>171.56</v>
      </c>
      <c r="H59" s="24">
        <v>0.8</v>
      </c>
      <c r="I59" s="31"/>
      <c r="J59" s="31"/>
      <c r="K59" s="35"/>
    </row>
    <row r="60" spans="2:11" x14ac:dyDescent="0.35">
      <c r="B60" s="8" t="s">
        <v>467</v>
      </c>
      <c r="C60" s="57" t="s">
        <v>468</v>
      </c>
      <c r="D60" s="54" t="s">
        <v>469</v>
      </c>
      <c r="E60" s="6" t="s">
        <v>123</v>
      </c>
      <c r="F60" s="19">
        <v>17859</v>
      </c>
      <c r="G60" s="24">
        <v>29.1</v>
      </c>
      <c r="H60" s="24">
        <v>0.14000000000000001</v>
      </c>
      <c r="I60" s="31"/>
      <c r="J60" s="31"/>
      <c r="K60" s="35"/>
    </row>
    <row r="61" spans="2:11" x14ac:dyDescent="0.35">
      <c r="C61" s="58" t="s">
        <v>171</v>
      </c>
      <c r="D61" s="54"/>
      <c r="E61" s="6"/>
      <c r="F61" s="19"/>
      <c r="G61" s="25">
        <v>21387.67</v>
      </c>
      <c r="H61" s="25">
        <v>99.92</v>
      </c>
      <c r="I61" s="31"/>
      <c r="J61" s="31"/>
      <c r="K61" s="35"/>
    </row>
    <row r="62" spans="2:11" x14ac:dyDescent="0.35">
      <c r="C62" s="57"/>
      <c r="D62" s="54"/>
      <c r="E62" s="6"/>
      <c r="F62" s="19"/>
      <c r="G62" s="24"/>
      <c r="H62" s="24"/>
      <c r="I62" s="31"/>
      <c r="J62" s="31"/>
      <c r="K62" s="35"/>
    </row>
    <row r="63" spans="2:11" x14ac:dyDescent="0.35">
      <c r="C63" s="58" t="s">
        <v>3</v>
      </c>
      <c r="D63" s="54"/>
      <c r="E63" s="6"/>
      <c r="F63" s="19"/>
      <c r="G63" s="24" t="s">
        <v>2</v>
      </c>
      <c r="H63" s="24" t="s">
        <v>2</v>
      </c>
      <c r="I63" s="31"/>
      <c r="J63" s="31"/>
      <c r="K63" s="35"/>
    </row>
    <row r="64" spans="2:11" x14ac:dyDescent="0.35">
      <c r="C64" s="57"/>
      <c r="D64" s="54"/>
      <c r="E64" s="6"/>
      <c r="F64" s="19"/>
      <c r="G64" s="24"/>
      <c r="H64" s="24"/>
      <c r="I64" s="31"/>
      <c r="J64" s="31"/>
      <c r="K64" s="35"/>
    </row>
    <row r="65" spans="3:11" x14ac:dyDescent="0.35">
      <c r="C65" s="58" t="s">
        <v>4</v>
      </c>
      <c r="D65" s="54"/>
      <c r="E65" s="6"/>
      <c r="F65" s="19"/>
      <c r="G65" s="24" t="s">
        <v>2</v>
      </c>
      <c r="H65" s="24" t="s">
        <v>2</v>
      </c>
      <c r="I65" s="31"/>
      <c r="J65" s="31"/>
      <c r="K65" s="35"/>
    </row>
    <row r="66" spans="3:11" x14ac:dyDescent="0.35">
      <c r="C66" s="57"/>
      <c r="D66" s="54"/>
      <c r="E66" s="6"/>
      <c r="F66" s="19"/>
      <c r="G66" s="24"/>
      <c r="H66" s="24"/>
      <c r="I66" s="31"/>
      <c r="J66" s="31"/>
      <c r="K66" s="35"/>
    </row>
    <row r="67" spans="3:11" x14ac:dyDescent="0.35">
      <c r="C67" s="58" t="s">
        <v>5</v>
      </c>
      <c r="D67" s="54"/>
      <c r="E67" s="6"/>
      <c r="F67" s="19"/>
      <c r="G67" s="24"/>
      <c r="H67" s="24"/>
      <c r="I67" s="31"/>
      <c r="J67" s="31"/>
      <c r="K67" s="35"/>
    </row>
    <row r="68" spans="3:11" x14ac:dyDescent="0.35">
      <c r="C68" s="57"/>
      <c r="D68" s="54"/>
      <c r="E68" s="6"/>
      <c r="F68" s="19"/>
      <c r="G68" s="24"/>
      <c r="H68" s="24"/>
      <c r="I68" s="31"/>
      <c r="J68" s="31"/>
      <c r="K68" s="35"/>
    </row>
    <row r="69" spans="3:11" x14ac:dyDescent="0.35">
      <c r="C69" s="58" t="s">
        <v>6</v>
      </c>
      <c r="D69" s="54"/>
      <c r="E69" s="6"/>
      <c r="F69" s="19"/>
      <c r="G69" s="24" t="s">
        <v>2</v>
      </c>
      <c r="H69" s="24" t="s">
        <v>2</v>
      </c>
      <c r="I69" s="31"/>
      <c r="J69" s="31"/>
      <c r="K69" s="35"/>
    </row>
    <row r="70" spans="3:11" x14ac:dyDescent="0.35">
      <c r="C70" s="57"/>
      <c r="D70" s="54"/>
      <c r="E70" s="6"/>
      <c r="F70" s="19"/>
      <c r="G70" s="24"/>
      <c r="H70" s="24"/>
      <c r="I70" s="31"/>
      <c r="J70" s="31"/>
      <c r="K70" s="35"/>
    </row>
    <row r="71" spans="3:11" x14ac:dyDescent="0.35">
      <c r="C71" s="58" t="s">
        <v>7</v>
      </c>
      <c r="D71" s="54"/>
      <c r="E71" s="6"/>
      <c r="F71" s="19"/>
      <c r="G71" s="24" t="s">
        <v>2</v>
      </c>
      <c r="H71" s="24" t="s">
        <v>2</v>
      </c>
      <c r="I71" s="31"/>
      <c r="J71" s="31"/>
      <c r="K71" s="35"/>
    </row>
    <row r="72" spans="3:11" x14ac:dyDescent="0.35">
      <c r="C72" s="57"/>
      <c r="D72" s="54"/>
      <c r="E72" s="6"/>
      <c r="F72" s="19"/>
      <c r="G72" s="24"/>
      <c r="H72" s="24"/>
      <c r="I72" s="31"/>
      <c r="J72" s="31"/>
      <c r="K72" s="35"/>
    </row>
    <row r="73" spans="3:11" x14ac:dyDescent="0.35">
      <c r="C73" s="58" t="s">
        <v>8</v>
      </c>
      <c r="D73" s="54"/>
      <c r="E73" s="6"/>
      <c r="F73" s="19"/>
      <c r="G73" s="24" t="s">
        <v>2</v>
      </c>
      <c r="H73" s="24" t="s">
        <v>2</v>
      </c>
      <c r="I73" s="31"/>
      <c r="J73" s="31"/>
      <c r="K73" s="35"/>
    </row>
    <row r="74" spans="3:11" x14ac:dyDescent="0.35">
      <c r="C74" s="57"/>
      <c r="D74" s="54"/>
      <c r="E74" s="6"/>
      <c r="F74" s="19"/>
      <c r="G74" s="24"/>
      <c r="H74" s="24"/>
      <c r="I74" s="31"/>
      <c r="J74" s="31"/>
      <c r="K74" s="35"/>
    </row>
    <row r="75" spans="3:11" x14ac:dyDescent="0.35">
      <c r="C75" s="58" t="s">
        <v>9</v>
      </c>
      <c r="D75" s="54"/>
      <c r="E75" s="6"/>
      <c r="F75" s="19"/>
      <c r="G75" s="24" t="s">
        <v>2</v>
      </c>
      <c r="H75" s="24" t="s">
        <v>2</v>
      </c>
      <c r="I75" s="31"/>
      <c r="J75" s="31"/>
      <c r="K75" s="35"/>
    </row>
    <row r="76" spans="3:11" x14ac:dyDescent="0.35">
      <c r="C76" s="57"/>
      <c r="D76" s="54"/>
      <c r="E76" s="6"/>
      <c r="F76" s="19"/>
      <c r="G76" s="24"/>
      <c r="H76" s="24"/>
      <c r="I76" s="31"/>
      <c r="J76" s="31"/>
      <c r="K76" s="35"/>
    </row>
    <row r="77" spans="3:11" x14ac:dyDescent="0.35">
      <c r="C77" s="58" t="s">
        <v>10</v>
      </c>
      <c r="D77" s="54"/>
      <c r="E77" s="6"/>
      <c r="F77" s="19"/>
      <c r="G77" s="24" t="s">
        <v>2</v>
      </c>
      <c r="H77" s="24" t="s">
        <v>2</v>
      </c>
      <c r="I77" s="31"/>
      <c r="J77" s="31"/>
      <c r="K77" s="35"/>
    </row>
    <row r="78" spans="3:11" x14ac:dyDescent="0.35">
      <c r="C78" s="57"/>
      <c r="D78" s="54"/>
      <c r="E78" s="6"/>
      <c r="F78" s="19"/>
      <c r="G78" s="24"/>
      <c r="H78" s="24"/>
      <c r="I78" s="31"/>
      <c r="J78" s="31"/>
      <c r="K78" s="35"/>
    </row>
    <row r="79" spans="3:11" x14ac:dyDescent="0.35">
      <c r="C79" s="58" t="s">
        <v>11</v>
      </c>
      <c r="D79" s="54"/>
      <c r="E79" s="6"/>
      <c r="F79" s="19"/>
      <c r="G79" s="24"/>
      <c r="H79" s="24"/>
      <c r="I79" s="31"/>
      <c r="J79" s="31"/>
      <c r="K79" s="35"/>
    </row>
    <row r="80" spans="3:11" x14ac:dyDescent="0.35">
      <c r="C80" s="57"/>
      <c r="D80" s="54"/>
      <c r="E80" s="6"/>
      <c r="F80" s="19"/>
      <c r="G80" s="24"/>
      <c r="H80" s="24"/>
      <c r="I80" s="31"/>
      <c r="J80" s="31"/>
      <c r="K80" s="35"/>
    </row>
    <row r="81" spans="1:11" x14ac:dyDescent="0.35">
      <c r="C81" s="58" t="s">
        <v>13</v>
      </c>
      <c r="D81" s="54"/>
      <c r="E81" s="6"/>
      <c r="F81" s="19"/>
      <c r="G81" s="24" t="s">
        <v>2</v>
      </c>
      <c r="H81" s="24" t="s">
        <v>2</v>
      </c>
      <c r="I81" s="31"/>
      <c r="J81" s="31"/>
      <c r="K81" s="35"/>
    </row>
    <row r="82" spans="1:11" x14ac:dyDescent="0.35">
      <c r="C82" s="57"/>
      <c r="D82" s="54"/>
      <c r="E82" s="6"/>
      <c r="F82" s="19"/>
      <c r="G82" s="24"/>
      <c r="H82" s="24"/>
      <c r="I82" s="31"/>
      <c r="J82" s="31"/>
      <c r="K82" s="35"/>
    </row>
    <row r="83" spans="1:11" x14ac:dyDescent="0.35">
      <c r="C83" s="58" t="s">
        <v>14</v>
      </c>
      <c r="D83" s="54"/>
      <c r="E83" s="6"/>
      <c r="F83" s="19"/>
      <c r="G83" s="24" t="s">
        <v>2</v>
      </c>
      <c r="H83" s="24" t="s">
        <v>2</v>
      </c>
      <c r="I83" s="31"/>
      <c r="J83" s="31"/>
      <c r="K83" s="35"/>
    </row>
    <row r="84" spans="1:11" x14ac:dyDescent="0.35">
      <c r="C84" s="57"/>
      <c r="D84" s="54"/>
      <c r="E84" s="6"/>
      <c r="F84" s="19"/>
      <c r="G84" s="24"/>
      <c r="H84" s="24"/>
      <c r="I84" s="31"/>
      <c r="J84" s="31"/>
      <c r="K84" s="35"/>
    </row>
    <row r="85" spans="1:11" x14ac:dyDescent="0.35">
      <c r="C85" s="58" t="s">
        <v>15</v>
      </c>
      <c r="D85" s="54"/>
      <c r="E85" s="6"/>
      <c r="F85" s="19"/>
      <c r="G85" s="24" t="s">
        <v>2</v>
      </c>
      <c r="H85" s="24" t="s">
        <v>2</v>
      </c>
      <c r="I85" s="31"/>
      <c r="J85" s="31"/>
      <c r="K85" s="35"/>
    </row>
    <row r="86" spans="1:11" x14ac:dyDescent="0.35">
      <c r="C86" s="57"/>
      <c r="D86" s="54"/>
      <c r="E86" s="6"/>
      <c r="F86" s="19"/>
      <c r="G86" s="24"/>
      <c r="H86" s="24"/>
      <c r="I86" s="31"/>
      <c r="J86" s="31"/>
      <c r="K86" s="35"/>
    </row>
    <row r="87" spans="1:11" x14ac:dyDescent="0.35">
      <c r="C87" s="58" t="s">
        <v>16</v>
      </c>
      <c r="D87" s="54"/>
      <c r="E87" s="6"/>
      <c r="F87" s="19"/>
      <c r="G87" s="24" t="s">
        <v>2</v>
      </c>
      <c r="H87" s="24" t="s">
        <v>2</v>
      </c>
      <c r="I87" s="31"/>
      <c r="J87" s="31"/>
      <c r="K87" s="35"/>
    </row>
    <row r="88" spans="1:11" x14ac:dyDescent="0.35">
      <c r="C88" s="57"/>
      <c r="D88" s="54"/>
      <c r="E88" s="6"/>
      <c r="F88" s="19"/>
      <c r="G88" s="24"/>
      <c r="H88" s="24"/>
      <c r="I88" s="31"/>
      <c r="J88" s="31"/>
      <c r="K88" s="35"/>
    </row>
    <row r="89" spans="1:11" x14ac:dyDescent="0.35">
      <c r="C89" s="58" t="s">
        <v>17</v>
      </c>
      <c r="D89" s="54"/>
      <c r="E89" s="6"/>
      <c r="F89" s="19"/>
      <c r="G89" s="24" t="s">
        <v>2</v>
      </c>
      <c r="H89" s="24" t="s">
        <v>2</v>
      </c>
      <c r="I89" s="31"/>
      <c r="J89" s="31"/>
      <c r="K89" s="35"/>
    </row>
    <row r="90" spans="1:11" x14ac:dyDescent="0.35">
      <c r="C90" s="57"/>
      <c r="D90" s="54"/>
      <c r="E90" s="6"/>
      <c r="F90" s="19"/>
      <c r="G90" s="24"/>
      <c r="H90" s="24"/>
      <c r="I90" s="31"/>
      <c r="J90" s="31"/>
      <c r="K90" s="35"/>
    </row>
    <row r="91" spans="1:11" x14ac:dyDescent="0.35">
      <c r="A91" s="10"/>
      <c r="B91" s="28"/>
      <c r="C91" s="58" t="s">
        <v>18</v>
      </c>
      <c r="D91" s="54"/>
      <c r="E91" s="6"/>
      <c r="F91" s="19"/>
      <c r="G91" s="24"/>
      <c r="H91" s="24"/>
      <c r="I91" s="31"/>
      <c r="J91" s="31"/>
      <c r="K91" s="35"/>
    </row>
    <row r="92" spans="1:11" x14ac:dyDescent="0.35">
      <c r="A92" s="28"/>
      <c r="B92" s="28"/>
      <c r="C92" s="58" t="s">
        <v>19</v>
      </c>
      <c r="D92" s="54"/>
      <c r="E92" s="6"/>
      <c r="F92" s="19"/>
      <c r="G92" s="24" t="s">
        <v>2</v>
      </c>
      <c r="H92" s="24" t="s">
        <v>2</v>
      </c>
      <c r="I92" s="31"/>
      <c r="J92" s="31"/>
      <c r="K92" s="35"/>
    </row>
    <row r="93" spans="1:11" x14ac:dyDescent="0.35">
      <c r="A93" s="28"/>
      <c r="B93" s="28"/>
      <c r="C93" s="58"/>
      <c r="D93" s="54"/>
      <c r="E93" s="6"/>
      <c r="F93" s="19"/>
      <c r="G93" s="24"/>
      <c r="H93" s="24"/>
      <c r="I93" s="31"/>
      <c r="J93" s="31"/>
      <c r="K93" s="35"/>
    </row>
    <row r="94" spans="1:11" x14ac:dyDescent="0.35">
      <c r="A94" s="28"/>
      <c r="B94" s="28"/>
      <c r="C94" s="58" t="s">
        <v>20</v>
      </c>
      <c r="D94" s="54"/>
      <c r="E94" s="6"/>
      <c r="F94" s="19"/>
      <c r="G94" s="24" t="s">
        <v>2</v>
      </c>
      <c r="H94" s="24" t="s">
        <v>2</v>
      </c>
      <c r="I94" s="31"/>
      <c r="J94" s="31"/>
      <c r="K94" s="35"/>
    </row>
    <row r="95" spans="1:11" x14ac:dyDescent="0.35">
      <c r="A95" s="28"/>
      <c r="B95" s="28"/>
      <c r="C95" s="58"/>
      <c r="D95" s="54"/>
      <c r="E95" s="6"/>
      <c r="F95" s="19"/>
      <c r="G95" s="24"/>
      <c r="H95" s="24"/>
      <c r="I95" s="31"/>
      <c r="J95" s="31"/>
      <c r="K95" s="35"/>
    </row>
    <row r="96" spans="1:11" x14ac:dyDescent="0.35">
      <c r="A96" s="28"/>
      <c r="B96" s="28"/>
      <c r="C96" s="58" t="s">
        <v>21</v>
      </c>
      <c r="D96" s="54"/>
      <c r="E96" s="6"/>
      <c r="F96" s="19"/>
      <c r="G96" s="24" t="s">
        <v>2</v>
      </c>
      <c r="H96" s="24" t="s">
        <v>2</v>
      </c>
      <c r="I96" s="31"/>
      <c r="J96" s="31"/>
      <c r="K96" s="35"/>
    </row>
    <row r="97" spans="1:54" x14ac:dyDescent="0.35">
      <c r="A97" s="28"/>
      <c r="B97" s="28"/>
      <c r="C97" s="58"/>
      <c r="D97" s="54"/>
      <c r="E97" s="6"/>
      <c r="F97" s="19"/>
      <c r="G97" s="24"/>
      <c r="H97" s="24"/>
      <c r="I97" s="31"/>
      <c r="J97" s="31"/>
      <c r="K97" s="35"/>
    </row>
    <row r="98" spans="1:54" x14ac:dyDescent="0.35">
      <c r="A98" s="28"/>
      <c r="B98" s="28"/>
      <c r="C98" s="58" t="s">
        <v>22</v>
      </c>
      <c r="D98" s="54"/>
      <c r="E98" s="6"/>
      <c r="F98" s="19"/>
      <c r="G98" s="24" t="s">
        <v>2</v>
      </c>
      <c r="H98" s="24" t="s">
        <v>2</v>
      </c>
      <c r="I98" s="31"/>
      <c r="J98" s="31"/>
      <c r="K98" s="35"/>
    </row>
    <row r="99" spans="1:54" x14ac:dyDescent="0.35">
      <c r="A99" s="28"/>
      <c r="B99" s="28"/>
      <c r="C99" s="58"/>
      <c r="D99" s="54"/>
      <c r="E99" s="6"/>
      <c r="F99" s="19"/>
      <c r="G99" s="24"/>
      <c r="H99" s="24"/>
      <c r="I99" s="31"/>
      <c r="J99" s="31"/>
      <c r="K99" s="35"/>
    </row>
    <row r="100" spans="1:54" x14ac:dyDescent="0.35">
      <c r="A100" s="28"/>
      <c r="B100" s="28"/>
      <c r="C100" s="58" t="s">
        <v>23</v>
      </c>
      <c r="D100" s="54"/>
      <c r="E100" s="6"/>
      <c r="F100" s="19"/>
      <c r="G100" s="24" t="s">
        <v>2</v>
      </c>
      <c r="H100" s="24" t="s">
        <v>2</v>
      </c>
      <c r="I100" s="31"/>
      <c r="J100" s="31"/>
      <c r="K100" s="35"/>
    </row>
    <row r="101" spans="1:54" x14ac:dyDescent="0.35">
      <c r="A101" s="28"/>
      <c r="B101" s="28"/>
      <c r="C101" s="58"/>
      <c r="D101" s="54"/>
      <c r="E101" s="6"/>
      <c r="F101" s="19"/>
      <c r="G101" s="24"/>
      <c r="H101" s="24"/>
      <c r="I101" s="31"/>
      <c r="J101" s="31"/>
      <c r="K101" s="35"/>
    </row>
    <row r="102" spans="1:54" x14ac:dyDescent="0.35">
      <c r="C102" s="59" t="s">
        <v>24</v>
      </c>
      <c r="D102" s="54"/>
      <c r="E102" s="6"/>
      <c r="F102" s="19"/>
      <c r="G102" s="24"/>
      <c r="H102" s="24"/>
      <c r="I102" s="31"/>
      <c r="J102" s="31"/>
      <c r="K102" s="35"/>
    </row>
    <row r="103" spans="1:54" x14ac:dyDescent="0.35">
      <c r="B103" s="8" t="s">
        <v>186</v>
      </c>
      <c r="C103" s="57" t="s">
        <v>187</v>
      </c>
      <c r="D103" s="54"/>
      <c r="E103" s="6"/>
      <c r="F103" s="19"/>
      <c r="G103" s="24">
        <v>33.5</v>
      </c>
      <c r="H103" s="24">
        <v>0.16</v>
      </c>
      <c r="I103" s="31"/>
      <c r="J103" s="31"/>
      <c r="K103" s="35"/>
    </row>
    <row r="104" spans="1:54" x14ac:dyDescent="0.35">
      <c r="C104" s="58" t="s">
        <v>171</v>
      </c>
      <c r="D104" s="54"/>
      <c r="E104" s="6"/>
      <c r="F104" s="19"/>
      <c r="G104" s="25">
        <v>33.5</v>
      </c>
      <c r="H104" s="25">
        <v>0.16</v>
      </c>
      <c r="I104" s="31"/>
      <c r="J104" s="31"/>
      <c r="K104" s="35"/>
    </row>
    <row r="105" spans="1:54" x14ac:dyDescent="0.35">
      <c r="C105" s="57"/>
      <c r="D105" s="54"/>
      <c r="E105" s="6"/>
      <c r="F105" s="19"/>
      <c r="G105" s="24"/>
      <c r="H105" s="24"/>
      <c r="I105" s="31"/>
      <c r="J105" s="31"/>
      <c r="K105" s="35"/>
    </row>
    <row r="106" spans="1:54" x14ac:dyDescent="0.35">
      <c r="A106" s="10"/>
      <c r="B106" s="28"/>
      <c r="C106" s="58" t="s">
        <v>25</v>
      </c>
      <c r="D106" s="54"/>
      <c r="E106" s="6"/>
      <c r="F106" s="19"/>
      <c r="G106" s="24"/>
      <c r="H106" s="24"/>
      <c r="I106" s="31"/>
      <c r="J106" s="31"/>
      <c r="K106" s="35"/>
    </row>
    <row r="107" spans="1:54" s="2" customFormat="1" ht="13.5" x14ac:dyDescent="0.35">
      <c r="A107" s="28"/>
      <c r="B107" s="28"/>
      <c r="C107" s="57" t="s">
        <v>4922</v>
      </c>
      <c r="D107" s="54"/>
      <c r="E107" s="6"/>
      <c r="F107" s="19"/>
      <c r="G107" s="24" t="s">
        <v>2</v>
      </c>
      <c r="H107" s="24" t="s">
        <v>2</v>
      </c>
      <c r="I107" s="31"/>
      <c r="J107" s="31"/>
      <c r="K107" s="35"/>
      <c r="L107" s="3"/>
      <c r="AI107" s="3"/>
      <c r="AV107" s="3"/>
      <c r="AX107" s="3"/>
      <c r="BB107" s="3"/>
    </row>
    <row r="108" spans="1:54" x14ac:dyDescent="0.35">
      <c r="B108" s="8"/>
      <c r="C108" s="57" t="s">
        <v>188</v>
      </c>
      <c r="D108" s="54"/>
      <c r="E108" s="6"/>
      <c r="F108" s="19"/>
      <c r="G108" s="24">
        <v>-8.7899999999999991</v>
      </c>
      <c r="H108" s="24">
        <v>-0.08</v>
      </c>
      <c r="I108" s="31"/>
      <c r="J108" s="31"/>
      <c r="K108" s="35"/>
    </row>
    <row r="109" spans="1:54" x14ac:dyDescent="0.35">
      <c r="C109" s="58" t="s">
        <v>171</v>
      </c>
      <c r="D109" s="54"/>
      <c r="E109" s="6"/>
      <c r="F109" s="19"/>
      <c r="G109" s="25">
        <v>-8.7899999999999991</v>
      </c>
      <c r="H109" s="25">
        <v>-0.08</v>
      </c>
      <c r="I109" s="31"/>
      <c r="J109" s="31"/>
      <c r="K109" s="35"/>
    </row>
    <row r="110" spans="1:54" x14ac:dyDescent="0.35">
      <c r="C110" s="57"/>
      <c r="D110" s="54"/>
      <c r="E110" s="6"/>
      <c r="F110" s="19"/>
      <c r="G110" s="24"/>
      <c r="H110" s="24"/>
      <c r="I110" s="31"/>
      <c r="J110" s="31"/>
      <c r="K110" s="35"/>
    </row>
    <row r="111" spans="1:54" x14ac:dyDescent="0.35">
      <c r="C111" s="60" t="s">
        <v>189</v>
      </c>
      <c r="D111" s="55"/>
      <c r="E111" s="5"/>
      <c r="F111" s="20"/>
      <c r="G111" s="26">
        <v>21412.38</v>
      </c>
      <c r="H111" s="26">
        <v>100</v>
      </c>
      <c r="I111" s="32"/>
      <c r="J111" s="32"/>
      <c r="K111" s="36"/>
    </row>
    <row r="114" spans="3:11" x14ac:dyDescent="0.35">
      <c r="C114" s="1" t="s">
        <v>190</v>
      </c>
    </row>
    <row r="115" spans="3:11" x14ac:dyDescent="0.35">
      <c r="C115" s="37" t="s">
        <v>191</v>
      </c>
      <c r="D115" s="37"/>
      <c r="E115" s="37"/>
      <c r="F115" s="37"/>
      <c r="G115" s="37"/>
      <c r="H115" s="37"/>
      <c r="I115" s="37"/>
      <c r="J115" s="37"/>
      <c r="K115" s="37"/>
    </row>
    <row r="116" spans="3:11" x14ac:dyDescent="0.35">
      <c r="C116" s="2" t="s">
        <v>192</v>
      </c>
    </row>
    <row r="117" spans="3:11" x14ac:dyDescent="0.35">
      <c r="C117" s="2" t="s">
        <v>193</v>
      </c>
    </row>
    <row r="118" spans="3:11" ht="30" customHeight="1" x14ac:dyDescent="0.35">
      <c r="C118" s="81" t="s">
        <v>194</v>
      </c>
      <c r="D118" s="82"/>
      <c r="E118" s="82"/>
      <c r="F118" s="82"/>
      <c r="G118" s="82"/>
      <c r="H118" s="82"/>
      <c r="I118" s="82"/>
      <c r="J118" s="82"/>
      <c r="K118" s="82"/>
    </row>
    <row r="119" spans="3:11" x14ac:dyDescent="0.35">
      <c r="C119" s="2" t="s">
        <v>195</v>
      </c>
    </row>
    <row r="121" spans="3:11" x14ac:dyDescent="0.35">
      <c r="C121" s="78" t="s">
        <v>5006</v>
      </c>
      <c r="E121" s="78" t="s">
        <v>5007</v>
      </c>
      <c r="F121" s="79"/>
    </row>
    <row r="122" spans="3:11" x14ac:dyDescent="0.35">
      <c r="E122" s="2" t="s">
        <v>5017</v>
      </c>
    </row>
  </sheetData>
  <mergeCells count="1">
    <mergeCell ref="C118:K118"/>
  </mergeCells>
  <hyperlinks>
    <hyperlink ref="J2" location="'Index'!A1" display="'Index'!A1" xr:uid="{D4FF5A99-5578-4B45-8C07-3BEBC65F12A2}"/>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C741-9018-4E90-AA47-ADE8DF55F280}">
  <sheetPr codeName="Sheet1"/>
  <dimension ref="A1:IV84"/>
  <sheetViews>
    <sheetView showGridLines="0" zoomScale="90" zoomScaleNormal="90" workbookViewId="0">
      <pane ySplit="6" topLeftCell="A7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2915</v>
      </c>
      <c r="J2" s="38" t="s">
        <v>4662</v>
      </c>
    </row>
    <row r="3" spans="1:54" ht="16" x14ac:dyDescent="0.4">
      <c r="C3" s="1" t="s">
        <v>28</v>
      </c>
      <c r="D3" s="21" t="s">
        <v>2916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2917</v>
      </c>
      <c r="C26" s="57" t="s">
        <v>2918</v>
      </c>
      <c r="D26" s="54" t="s">
        <v>2919</v>
      </c>
      <c r="E26" s="6" t="s">
        <v>185</v>
      </c>
      <c r="F26" s="19">
        <v>500000</v>
      </c>
      <c r="G26" s="24">
        <v>524.16</v>
      </c>
      <c r="H26" s="24">
        <v>11.14</v>
      </c>
      <c r="I26" s="31">
        <v>7.1376122000000004</v>
      </c>
      <c r="J26" s="31"/>
      <c r="K26" s="35"/>
    </row>
    <row r="27" spans="1:11" x14ac:dyDescent="0.35">
      <c r="B27" s="8" t="s">
        <v>2920</v>
      </c>
      <c r="C27" s="57" t="s">
        <v>2921</v>
      </c>
      <c r="D27" s="54" t="s">
        <v>2922</v>
      </c>
      <c r="E27" s="6" t="s">
        <v>185</v>
      </c>
      <c r="F27" s="19">
        <v>500000</v>
      </c>
      <c r="G27" s="24">
        <v>523.74</v>
      </c>
      <c r="H27" s="24">
        <v>11.13</v>
      </c>
      <c r="I27" s="31">
        <v>7.1613657999999996</v>
      </c>
      <c r="J27" s="31"/>
      <c r="K27" s="35"/>
    </row>
    <row r="28" spans="1:11" x14ac:dyDescent="0.35">
      <c r="B28" s="8" t="s">
        <v>2923</v>
      </c>
      <c r="C28" s="57" t="s">
        <v>2924</v>
      </c>
      <c r="D28" s="54" t="s">
        <v>2925</v>
      </c>
      <c r="E28" s="6" t="s">
        <v>185</v>
      </c>
      <c r="F28" s="19">
        <v>500000</v>
      </c>
      <c r="G28" s="24">
        <v>523.44000000000005</v>
      </c>
      <c r="H28" s="24">
        <v>11.12</v>
      </c>
      <c r="I28" s="31">
        <v>7.1333679999999999</v>
      </c>
      <c r="J28" s="31"/>
      <c r="K28" s="35"/>
    </row>
    <row r="29" spans="1:11" x14ac:dyDescent="0.35">
      <c r="B29" s="8" t="s">
        <v>2926</v>
      </c>
      <c r="C29" s="57" t="s">
        <v>2927</v>
      </c>
      <c r="D29" s="54" t="s">
        <v>2928</v>
      </c>
      <c r="E29" s="6" t="s">
        <v>185</v>
      </c>
      <c r="F29" s="19">
        <v>500000</v>
      </c>
      <c r="G29" s="24">
        <v>522.65</v>
      </c>
      <c r="H29" s="24">
        <v>11.11</v>
      </c>
      <c r="I29" s="31">
        <v>7.1333679999999999</v>
      </c>
      <c r="J29" s="31"/>
      <c r="K29" s="35"/>
    </row>
    <row r="30" spans="1:11" x14ac:dyDescent="0.35">
      <c r="B30" s="8" t="s">
        <v>2929</v>
      </c>
      <c r="C30" s="57" t="s">
        <v>2930</v>
      </c>
      <c r="D30" s="54" t="s">
        <v>2931</v>
      </c>
      <c r="E30" s="6" t="s">
        <v>185</v>
      </c>
      <c r="F30" s="19">
        <v>500000</v>
      </c>
      <c r="G30" s="24">
        <v>518.67999999999995</v>
      </c>
      <c r="H30" s="24">
        <v>11.02</v>
      </c>
      <c r="I30" s="31">
        <v>7.1265366999999999</v>
      </c>
      <c r="J30" s="31"/>
      <c r="K30" s="35"/>
    </row>
    <row r="31" spans="1:11" x14ac:dyDescent="0.35">
      <c r="B31" s="8" t="s">
        <v>2932</v>
      </c>
      <c r="C31" s="57" t="s">
        <v>2933</v>
      </c>
      <c r="D31" s="54" t="s">
        <v>2934</v>
      </c>
      <c r="E31" s="6" t="s">
        <v>185</v>
      </c>
      <c r="F31" s="19">
        <v>400000</v>
      </c>
      <c r="G31" s="24">
        <v>414.85</v>
      </c>
      <c r="H31" s="24">
        <v>8.82</v>
      </c>
      <c r="I31" s="31">
        <v>7.1230180000000001</v>
      </c>
      <c r="J31" s="31"/>
      <c r="K31" s="35"/>
    </row>
    <row r="32" spans="1:11" x14ac:dyDescent="0.35">
      <c r="C32" s="58" t="s">
        <v>171</v>
      </c>
      <c r="D32" s="54"/>
      <c r="E32" s="6"/>
      <c r="F32" s="19"/>
      <c r="G32" s="25">
        <v>3027.52</v>
      </c>
      <c r="H32" s="25">
        <v>64.34</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2935</v>
      </c>
      <c r="C44" s="57" t="s">
        <v>2936</v>
      </c>
      <c r="D44" s="54" t="s">
        <v>2937</v>
      </c>
      <c r="E44" s="6" t="s">
        <v>185</v>
      </c>
      <c r="F44" s="19">
        <v>600000</v>
      </c>
      <c r="G44" s="24">
        <v>463.7</v>
      </c>
      <c r="H44" s="24">
        <v>9.86</v>
      </c>
      <c r="I44" s="31">
        <v>6.8764997000000001</v>
      </c>
      <c r="J44" s="31"/>
      <c r="K44" s="35"/>
    </row>
    <row r="45" spans="1:11" x14ac:dyDescent="0.35">
      <c r="B45" s="8" t="s">
        <v>2938</v>
      </c>
      <c r="C45" s="57" t="s">
        <v>2939</v>
      </c>
      <c r="D45" s="54" t="s">
        <v>2940</v>
      </c>
      <c r="E45" s="6" t="s">
        <v>185</v>
      </c>
      <c r="F45" s="19">
        <v>328800</v>
      </c>
      <c r="G45" s="24">
        <v>256</v>
      </c>
      <c r="H45" s="24">
        <v>5.44</v>
      </c>
      <c r="I45" s="31">
        <v>6.8759315000000001</v>
      </c>
      <c r="J45" s="31"/>
      <c r="K45" s="35"/>
    </row>
    <row r="46" spans="1:11" x14ac:dyDescent="0.35">
      <c r="B46" s="8" t="s">
        <v>2941</v>
      </c>
      <c r="C46" s="57" t="s">
        <v>2942</v>
      </c>
      <c r="D46" s="54" t="s">
        <v>2943</v>
      </c>
      <c r="E46" s="6" t="s">
        <v>185</v>
      </c>
      <c r="F46" s="19">
        <v>310000</v>
      </c>
      <c r="G46" s="24">
        <v>235.61</v>
      </c>
      <c r="H46" s="24">
        <v>5.01</v>
      </c>
      <c r="I46" s="31">
        <v>6.8642224000000001</v>
      </c>
      <c r="J46" s="31"/>
      <c r="K46" s="35"/>
    </row>
    <row r="47" spans="1:11" x14ac:dyDescent="0.35">
      <c r="B47" s="8" t="s">
        <v>2944</v>
      </c>
      <c r="C47" s="57" t="s">
        <v>2945</v>
      </c>
      <c r="D47" s="54" t="s">
        <v>2946</v>
      </c>
      <c r="E47" s="6" t="s">
        <v>185</v>
      </c>
      <c r="F47" s="19">
        <v>278000</v>
      </c>
      <c r="G47" s="24">
        <v>222.3</v>
      </c>
      <c r="H47" s="24">
        <v>4.72</v>
      </c>
      <c r="I47" s="31">
        <v>6.8726685999999999</v>
      </c>
      <c r="J47" s="31"/>
      <c r="K47" s="35"/>
    </row>
    <row r="48" spans="1:11" x14ac:dyDescent="0.35">
      <c r="B48" s="8" t="s">
        <v>2947</v>
      </c>
      <c r="C48" s="57" t="s">
        <v>2948</v>
      </c>
      <c r="D48" s="54" t="s">
        <v>2949</v>
      </c>
      <c r="E48" s="6" t="s">
        <v>185</v>
      </c>
      <c r="F48" s="19">
        <v>250000</v>
      </c>
      <c r="G48" s="24">
        <v>190.97</v>
      </c>
      <c r="H48" s="24">
        <v>4.0599999999999996</v>
      </c>
      <c r="I48" s="31">
        <v>6.8623627000000003</v>
      </c>
      <c r="J48" s="31"/>
      <c r="K48" s="35"/>
    </row>
    <row r="49" spans="1:11" x14ac:dyDescent="0.35">
      <c r="B49" s="8" t="s">
        <v>2950</v>
      </c>
      <c r="C49" s="57" t="s">
        <v>2951</v>
      </c>
      <c r="D49" s="54" t="s">
        <v>2952</v>
      </c>
      <c r="E49" s="6" t="s">
        <v>185</v>
      </c>
      <c r="F49" s="19">
        <v>125000</v>
      </c>
      <c r="G49" s="24">
        <v>96.68</v>
      </c>
      <c r="H49" s="24">
        <v>2.0499999999999998</v>
      </c>
      <c r="I49" s="31">
        <v>6.8764481000000002</v>
      </c>
      <c r="J49" s="31"/>
      <c r="K49" s="35"/>
    </row>
    <row r="50" spans="1:11" x14ac:dyDescent="0.35">
      <c r="B50" s="8" t="s">
        <v>2953</v>
      </c>
      <c r="C50" s="57" t="s">
        <v>2954</v>
      </c>
      <c r="D50" s="54" t="s">
        <v>2955</v>
      </c>
      <c r="E50" s="6" t="s">
        <v>185</v>
      </c>
      <c r="F50" s="19">
        <v>110400</v>
      </c>
      <c r="G50" s="24">
        <v>84.02</v>
      </c>
      <c r="H50" s="24">
        <v>1.79</v>
      </c>
      <c r="I50" s="31">
        <v>6.8637058</v>
      </c>
      <c r="J50" s="31"/>
      <c r="K50" s="35"/>
    </row>
    <row r="51" spans="1:11" x14ac:dyDescent="0.35">
      <c r="C51" s="58" t="s">
        <v>171</v>
      </c>
      <c r="D51" s="54"/>
      <c r="E51" s="6"/>
      <c r="F51" s="19"/>
      <c r="G51" s="25">
        <v>1549.28</v>
      </c>
      <c r="H51" s="25">
        <v>32.93</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28.78</v>
      </c>
      <c r="H65" s="24">
        <v>0.61</v>
      </c>
      <c r="I65" s="31"/>
      <c r="J65" s="31"/>
      <c r="K65" s="35"/>
    </row>
    <row r="66" spans="1:54" x14ac:dyDescent="0.35">
      <c r="C66" s="58" t="s">
        <v>171</v>
      </c>
      <c r="D66" s="54"/>
      <c r="E66" s="6"/>
      <c r="F66" s="19"/>
      <c r="G66" s="25">
        <v>28.78</v>
      </c>
      <c r="H66" s="25">
        <v>0.61</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4922</v>
      </c>
      <c r="D69" s="54"/>
      <c r="E69" s="6"/>
      <c r="F69" s="19"/>
      <c r="G69" s="24" t="s">
        <v>2</v>
      </c>
      <c r="H69" s="24" t="s">
        <v>2</v>
      </c>
      <c r="I69" s="31"/>
      <c r="J69" s="31"/>
      <c r="K69" s="35"/>
      <c r="L69" s="3"/>
      <c r="AI69" s="3"/>
      <c r="AV69" s="3"/>
      <c r="AX69" s="3"/>
      <c r="BB69" s="3"/>
    </row>
    <row r="70" spans="1:54" x14ac:dyDescent="0.35">
      <c r="B70" s="8"/>
      <c r="C70" s="57" t="s">
        <v>188</v>
      </c>
      <c r="D70" s="54"/>
      <c r="E70" s="6"/>
      <c r="F70" s="19"/>
      <c r="G70" s="24">
        <v>99.61</v>
      </c>
      <c r="H70" s="24">
        <v>2.12</v>
      </c>
      <c r="I70" s="31"/>
      <c r="J70" s="31"/>
      <c r="K70" s="35"/>
    </row>
    <row r="71" spans="1:54" x14ac:dyDescent="0.35">
      <c r="C71" s="58" t="s">
        <v>171</v>
      </c>
      <c r="D71" s="54"/>
      <c r="E71" s="6"/>
      <c r="F71" s="19"/>
      <c r="G71" s="25">
        <v>99.61</v>
      </c>
      <c r="H71" s="25">
        <v>2.12</v>
      </c>
      <c r="I71" s="31"/>
      <c r="J71" s="31"/>
      <c r="K71" s="35"/>
    </row>
    <row r="72" spans="1:54" x14ac:dyDescent="0.35">
      <c r="C72" s="57"/>
      <c r="D72" s="54"/>
      <c r="E72" s="6"/>
      <c r="F72" s="19"/>
      <c r="G72" s="24"/>
      <c r="H72" s="24"/>
      <c r="I72" s="31"/>
      <c r="J72" s="31"/>
      <c r="K72" s="35"/>
    </row>
    <row r="73" spans="1:54" x14ac:dyDescent="0.35">
      <c r="C73" s="60" t="s">
        <v>189</v>
      </c>
      <c r="D73" s="55"/>
      <c r="E73" s="5"/>
      <c r="F73" s="20"/>
      <c r="G73" s="26">
        <v>4705.1899999999996</v>
      </c>
      <c r="H73" s="26">
        <v>100.00000000000001</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1" t="s">
        <v>194</v>
      </c>
      <c r="D80" s="82"/>
      <c r="E80" s="82"/>
      <c r="F80" s="82"/>
      <c r="G80" s="82"/>
      <c r="H80" s="82"/>
      <c r="I80" s="82"/>
      <c r="J80" s="82"/>
      <c r="K80" s="82"/>
    </row>
    <row r="81" spans="3:6" x14ac:dyDescent="0.35">
      <c r="C81" s="2" t="s">
        <v>195</v>
      </c>
    </row>
    <row r="83" spans="3:6" x14ac:dyDescent="0.35">
      <c r="C83" s="78" t="s">
        <v>5006</v>
      </c>
      <c r="E83" s="78" t="s">
        <v>5007</v>
      </c>
      <c r="F83" s="79"/>
    </row>
    <row r="84" spans="3:6" x14ac:dyDescent="0.35">
      <c r="E84" s="2" t="s">
        <v>5048</v>
      </c>
    </row>
  </sheetData>
  <mergeCells count="1">
    <mergeCell ref="C80:K80"/>
  </mergeCells>
  <hyperlinks>
    <hyperlink ref="J2" location="'Index'!A1" display="'Index'!A1" xr:uid="{7ABF1C2E-E0CC-4602-B87D-CE51CF83300F}"/>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285F-69C6-461E-8651-B583EC612925}">
  <sheetPr codeName="Sheet1"/>
  <dimension ref="A1:IV82"/>
  <sheetViews>
    <sheetView showGridLines="0" zoomScale="90" zoomScaleNormal="90" workbookViewId="0">
      <pane ySplit="6" topLeftCell="A7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2956</v>
      </c>
      <c r="J2" s="38" t="s">
        <v>4662</v>
      </c>
    </row>
    <row r="3" spans="1:54" ht="16" x14ac:dyDescent="0.4">
      <c r="C3" s="1" t="s">
        <v>28</v>
      </c>
      <c r="D3" s="21" t="s">
        <v>2957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2920</v>
      </c>
      <c r="C26" s="57" t="s">
        <v>2921</v>
      </c>
      <c r="D26" s="54" t="s">
        <v>2922</v>
      </c>
      <c r="E26" s="6" t="s">
        <v>185</v>
      </c>
      <c r="F26" s="19">
        <v>1000000</v>
      </c>
      <c r="G26" s="24">
        <v>1047.49</v>
      </c>
      <c r="H26" s="24">
        <v>30.78</v>
      </c>
      <c r="I26" s="31">
        <v>7.1613657999999996</v>
      </c>
      <c r="J26" s="31"/>
      <c r="K26" s="35"/>
    </row>
    <row r="27" spans="1:11" x14ac:dyDescent="0.35">
      <c r="B27" s="8" t="s">
        <v>2917</v>
      </c>
      <c r="C27" s="57" t="s">
        <v>2918</v>
      </c>
      <c r="D27" s="54" t="s">
        <v>2919</v>
      </c>
      <c r="E27" s="6" t="s">
        <v>185</v>
      </c>
      <c r="F27" s="19">
        <v>500000</v>
      </c>
      <c r="G27" s="24">
        <v>524.16</v>
      </c>
      <c r="H27" s="24">
        <v>15.4</v>
      </c>
      <c r="I27" s="31">
        <v>7.1376122000000004</v>
      </c>
      <c r="J27" s="31"/>
      <c r="K27" s="35"/>
    </row>
    <row r="28" spans="1:11" x14ac:dyDescent="0.35">
      <c r="B28" s="8" t="s">
        <v>2958</v>
      </c>
      <c r="C28" s="57" t="s">
        <v>2959</v>
      </c>
      <c r="D28" s="54" t="s">
        <v>2960</v>
      </c>
      <c r="E28" s="6" t="s">
        <v>185</v>
      </c>
      <c r="F28" s="19">
        <v>500000</v>
      </c>
      <c r="G28" s="24">
        <v>519.4</v>
      </c>
      <c r="H28" s="24">
        <v>15.26</v>
      </c>
      <c r="I28" s="31">
        <v>7.1882995999999997</v>
      </c>
      <c r="J28" s="31"/>
      <c r="K28" s="35"/>
    </row>
    <row r="29" spans="1:11" x14ac:dyDescent="0.35">
      <c r="B29" s="8" t="s">
        <v>2961</v>
      </c>
      <c r="C29" s="57" t="s">
        <v>2962</v>
      </c>
      <c r="D29" s="54" t="s">
        <v>2963</v>
      </c>
      <c r="E29" s="6" t="s">
        <v>185</v>
      </c>
      <c r="F29" s="19">
        <v>94400</v>
      </c>
      <c r="G29" s="24">
        <v>98.21</v>
      </c>
      <c r="H29" s="24">
        <v>2.89</v>
      </c>
      <c r="I29" s="31">
        <v>7.1368866999999998</v>
      </c>
      <c r="J29" s="31"/>
      <c r="K29" s="35"/>
    </row>
    <row r="30" spans="1:11" x14ac:dyDescent="0.35">
      <c r="C30" s="58" t="s">
        <v>171</v>
      </c>
      <c r="D30" s="54"/>
      <c r="E30" s="6"/>
      <c r="F30" s="19"/>
      <c r="G30" s="25">
        <v>2189.2600000000002</v>
      </c>
      <c r="H30" s="25">
        <v>64.33</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2947</v>
      </c>
      <c r="C42" s="57" t="s">
        <v>2948</v>
      </c>
      <c r="D42" s="54" t="s">
        <v>2949</v>
      </c>
      <c r="E42" s="6" t="s">
        <v>185</v>
      </c>
      <c r="F42" s="19">
        <v>250000</v>
      </c>
      <c r="G42" s="24">
        <v>190.97</v>
      </c>
      <c r="H42" s="24">
        <v>5.61</v>
      </c>
      <c r="I42" s="31">
        <v>6.8623627000000003</v>
      </c>
      <c r="J42" s="31"/>
      <c r="K42" s="35"/>
    </row>
    <row r="43" spans="1:11" x14ac:dyDescent="0.35">
      <c r="B43" s="8" t="s">
        <v>2964</v>
      </c>
      <c r="C43" s="57" t="s">
        <v>2965</v>
      </c>
      <c r="D43" s="54" t="s">
        <v>2966</v>
      </c>
      <c r="E43" s="6" t="s">
        <v>185</v>
      </c>
      <c r="F43" s="19">
        <v>250000</v>
      </c>
      <c r="G43" s="24">
        <v>188.21</v>
      </c>
      <c r="H43" s="24">
        <v>5.53</v>
      </c>
      <c r="I43" s="31">
        <v>6.8857768999999998</v>
      </c>
      <c r="J43" s="31"/>
      <c r="K43" s="35"/>
    </row>
    <row r="44" spans="1:11" x14ac:dyDescent="0.35">
      <c r="B44" s="8" t="s">
        <v>2944</v>
      </c>
      <c r="C44" s="57" t="s">
        <v>2945</v>
      </c>
      <c r="D44" s="54" t="s">
        <v>2946</v>
      </c>
      <c r="E44" s="6" t="s">
        <v>185</v>
      </c>
      <c r="F44" s="19">
        <v>197000</v>
      </c>
      <c r="G44" s="24">
        <v>157.53</v>
      </c>
      <c r="H44" s="24">
        <v>4.63</v>
      </c>
      <c r="I44" s="31">
        <v>6.8726685999999999</v>
      </c>
      <c r="J44" s="31"/>
      <c r="K44" s="35"/>
    </row>
    <row r="45" spans="1:11" x14ac:dyDescent="0.35">
      <c r="B45" s="8" t="s">
        <v>2935</v>
      </c>
      <c r="C45" s="57" t="s">
        <v>2936</v>
      </c>
      <c r="D45" s="54" t="s">
        <v>2937</v>
      </c>
      <c r="E45" s="6" t="s">
        <v>185</v>
      </c>
      <c r="F45" s="19">
        <v>200000</v>
      </c>
      <c r="G45" s="24">
        <v>154.57</v>
      </c>
      <c r="H45" s="24">
        <v>4.54</v>
      </c>
      <c r="I45" s="31">
        <v>6.8764997000000001</v>
      </c>
      <c r="J45" s="31"/>
      <c r="K45" s="35"/>
    </row>
    <row r="46" spans="1:11" x14ac:dyDescent="0.35">
      <c r="B46" s="8" t="s">
        <v>2967</v>
      </c>
      <c r="C46" s="57" t="s">
        <v>2968</v>
      </c>
      <c r="D46" s="54" t="s">
        <v>2969</v>
      </c>
      <c r="E46" s="6" t="s">
        <v>185</v>
      </c>
      <c r="F46" s="19">
        <v>200000</v>
      </c>
      <c r="G46" s="24">
        <v>154.54</v>
      </c>
      <c r="H46" s="24">
        <v>4.54</v>
      </c>
      <c r="I46" s="31">
        <v>6.8764997000000001</v>
      </c>
      <c r="J46" s="31"/>
      <c r="K46" s="35"/>
    </row>
    <row r="47" spans="1:11" x14ac:dyDescent="0.35">
      <c r="B47" s="8" t="s">
        <v>2970</v>
      </c>
      <c r="C47" s="57" t="s">
        <v>2971</v>
      </c>
      <c r="D47" s="54" t="s">
        <v>2972</v>
      </c>
      <c r="E47" s="6" t="s">
        <v>185</v>
      </c>
      <c r="F47" s="19">
        <v>185000</v>
      </c>
      <c r="G47" s="24">
        <v>142.9</v>
      </c>
      <c r="H47" s="24">
        <v>4.2</v>
      </c>
      <c r="I47" s="31">
        <v>6.8765514000000003</v>
      </c>
      <c r="J47" s="31"/>
      <c r="K47" s="35"/>
    </row>
    <row r="48" spans="1:11" x14ac:dyDescent="0.35">
      <c r="B48" s="8" t="s">
        <v>2950</v>
      </c>
      <c r="C48" s="57" t="s">
        <v>2951</v>
      </c>
      <c r="D48" s="54" t="s">
        <v>2952</v>
      </c>
      <c r="E48" s="6" t="s">
        <v>185</v>
      </c>
      <c r="F48" s="19">
        <v>175000</v>
      </c>
      <c r="G48" s="24">
        <v>135.35</v>
      </c>
      <c r="H48" s="24">
        <v>3.98</v>
      </c>
      <c r="I48" s="31">
        <v>6.8764481000000002</v>
      </c>
      <c r="J48" s="31"/>
      <c r="K48" s="35"/>
    </row>
    <row r="49" spans="1:11" x14ac:dyDescent="0.35">
      <c r="C49" s="58" t="s">
        <v>171</v>
      </c>
      <c r="D49" s="54"/>
      <c r="E49" s="6"/>
      <c r="F49" s="19"/>
      <c r="G49" s="25">
        <v>1124.07</v>
      </c>
      <c r="H49" s="25">
        <v>33.03</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17.14</v>
      </c>
      <c r="H63" s="24">
        <v>0.5</v>
      </c>
      <c r="I63" s="31"/>
      <c r="J63" s="31"/>
      <c r="K63" s="35"/>
    </row>
    <row r="64" spans="1:11" x14ac:dyDescent="0.35">
      <c r="C64" s="58" t="s">
        <v>171</v>
      </c>
      <c r="D64" s="54"/>
      <c r="E64" s="6"/>
      <c r="F64" s="19"/>
      <c r="G64" s="25">
        <v>17.14</v>
      </c>
      <c r="H64" s="25">
        <v>0.5</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4922</v>
      </c>
      <c r="D67" s="54"/>
      <c r="E67" s="6"/>
      <c r="F67" s="19"/>
      <c r="G67" s="24" t="s">
        <v>2</v>
      </c>
      <c r="H67" s="24" t="s">
        <v>2</v>
      </c>
      <c r="I67" s="31"/>
      <c r="J67" s="31"/>
      <c r="K67" s="35"/>
      <c r="L67" s="3"/>
      <c r="AI67" s="3"/>
      <c r="AV67" s="3"/>
      <c r="AX67" s="3"/>
      <c r="BB67" s="3"/>
    </row>
    <row r="68" spans="1:54" x14ac:dyDescent="0.35">
      <c r="B68" s="8"/>
      <c r="C68" s="57" t="s">
        <v>188</v>
      </c>
      <c r="D68" s="54"/>
      <c r="E68" s="6"/>
      <c r="F68" s="19"/>
      <c r="G68" s="24">
        <v>72.73</v>
      </c>
      <c r="H68" s="24">
        <v>2.14</v>
      </c>
      <c r="I68" s="31"/>
      <c r="J68" s="31"/>
      <c r="K68" s="35"/>
    </row>
    <row r="69" spans="1:54" x14ac:dyDescent="0.35">
      <c r="C69" s="58" t="s">
        <v>171</v>
      </c>
      <c r="D69" s="54"/>
      <c r="E69" s="6"/>
      <c r="F69" s="19"/>
      <c r="G69" s="25">
        <v>72.73</v>
      </c>
      <c r="H69" s="25">
        <v>2.14</v>
      </c>
      <c r="I69" s="31"/>
      <c r="J69" s="31"/>
      <c r="K69" s="35"/>
    </row>
    <row r="70" spans="1:54" x14ac:dyDescent="0.35">
      <c r="C70" s="57"/>
      <c r="D70" s="54"/>
      <c r="E70" s="6"/>
      <c r="F70" s="19"/>
      <c r="G70" s="24"/>
      <c r="H70" s="24"/>
      <c r="I70" s="31"/>
      <c r="J70" s="31"/>
      <c r="K70" s="35"/>
    </row>
    <row r="71" spans="1:54" x14ac:dyDescent="0.35">
      <c r="C71" s="60" t="s">
        <v>189</v>
      </c>
      <c r="D71" s="55"/>
      <c r="E71" s="5"/>
      <c r="F71" s="20"/>
      <c r="G71" s="26">
        <v>3403.2</v>
      </c>
      <c r="H71" s="26">
        <v>100</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1" t="s">
        <v>194</v>
      </c>
      <c r="D78" s="82"/>
      <c r="E78" s="82"/>
      <c r="F78" s="82"/>
      <c r="G78" s="82"/>
      <c r="H78" s="82"/>
      <c r="I78" s="82"/>
      <c r="J78" s="82"/>
      <c r="K78" s="82"/>
    </row>
    <row r="79" spans="1:54" x14ac:dyDescent="0.35">
      <c r="C79" s="2" t="s">
        <v>195</v>
      </c>
    </row>
    <row r="81" spans="3:6" x14ac:dyDescent="0.35">
      <c r="C81" s="78" t="s">
        <v>5006</v>
      </c>
      <c r="E81" s="78" t="s">
        <v>5007</v>
      </c>
      <c r="F81" s="79"/>
    </row>
    <row r="82" spans="3:6" x14ac:dyDescent="0.35">
      <c r="E82" s="2" t="s">
        <v>5048</v>
      </c>
    </row>
  </sheetData>
  <mergeCells count="1">
    <mergeCell ref="C78:K78"/>
  </mergeCells>
  <hyperlinks>
    <hyperlink ref="J2" location="'Index'!A1" display="'Index'!A1" xr:uid="{5FC68187-15FC-41EE-A659-252EF088DFC4}"/>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4A053-9A00-4E3D-8504-D1BA9380DE20}">
  <sheetPr codeName="Sheet1"/>
  <dimension ref="A1:IV77"/>
  <sheetViews>
    <sheetView showGridLines="0" zoomScale="90" zoomScaleNormal="90" workbookViewId="0">
      <pane ySplit="6" topLeftCell="A6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2973</v>
      </c>
      <c r="J2" s="38" t="s">
        <v>4662</v>
      </c>
    </row>
    <row r="3" spans="1:54" ht="16" x14ac:dyDescent="0.4">
      <c r="C3" s="1" t="s">
        <v>28</v>
      </c>
      <c r="D3" s="21" t="s">
        <v>2974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2975</v>
      </c>
      <c r="C26" s="57" t="s">
        <v>2976</v>
      </c>
      <c r="D26" s="54" t="s">
        <v>2977</v>
      </c>
      <c r="E26" s="6" t="s">
        <v>185</v>
      </c>
      <c r="F26" s="19">
        <v>1950000</v>
      </c>
      <c r="G26" s="24">
        <v>1930.64</v>
      </c>
      <c r="H26" s="24">
        <v>71.52</v>
      </c>
      <c r="I26" s="31">
        <v>7.1974910000000003</v>
      </c>
      <c r="J26" s="31"/>
      <c r="K26" s="35"/>
    </row>
    <row r="27" spans="1:11" x14ac:dyDescent="0.35">
      <c r="C27" s="58" t="s">
        <v>171</v>
      </c>
      <c r="D27" s="54"/>
      <c r="E27" s="6"/>
      <c r="F27" s="19"/>
      <c r="G27" s="25">
        <v>1930.64</v>
      </c>
      <c r="H27" s="25">
        <v>71.52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2978</v>
      </c>
      <c r="C39" s="57" t="s">
        <v>2979</v>
      </c>
      <c r="D39" s="54" t="s">
        <v>2980</v>
      </c>
      <c r="E39" s="6" t="s">
        <v>185</v>
      </c>
      <c r="F39" s="19">
        <v>315000</v>
      </c>
      <c r="G39" s="24">
        <v>231.33</v>
      </c>
      <c r="H39" s="24">
        <v>8.57</v>
      </c>
      <c r="I39" s="31">
        <v>6.8903729</v>
      </c>
      <c r="J39" s="31"/>
      <c r="K39" s="35"/>
    </row>
    <row r="40" spans="1:11" x14ac:dyDescent="0.35">
      <c r="B40" s="8" t="s">
        <v>2944</v>
      </c>
      <c r="C40" s="57" t="s">
        <v>2945</v>
      </c>
      <c r="D40" s="54" t="s">
        <v>2946</v>
      </c>
      <c r="E40" s="6" t="s">
        <v>185</v>
      </c>
      <c r="F40" s="19">
        <v>200000</v>
      </c>
      <c r="G40" s="24">
        <v>159.93</v>
      </c>
      <c r="H40" s="24">
        <v>5.92</v>
      </c>
      <c r="I40" s="31">
        <v>6.8726685999999999</v>
      </c>
      <c r="J40" s="31"/>
      <c r="K40" s="35"/>
    </row>
    <row r="41" spans="1:11" x14ac:dyDescent="0.35">
      <c r="B41" s="8" t="s">
        <v>2981</v>
      </c>
      <c r="C41" s="57" t="s">
        <v>2982</v>
      </c>
      <c r="D41" s="54" t="s">
        <v>2983</v>
      </c>
      <c r="E41" s="6" t="s">
        <v>185</v>
      </c>
      <c r="F41" s="19">
        <v>150000</v>
      </c>
      <c r="G41" s="24">
        <v>105.69</v>
      </c>
      <c r="H41" s="24">
        <v>3.92</v>
      </c>
      <c r="I41" s="31">
        <v>6.9307182000000003</v>
      </c>
      <c r="J41" s="31"/>
      <c r="K41" s="35"/>
    </row>
    <row r="42" spans="1:11" x14ac:dyDescent="0.35">
      <c r="B42" s="8" t="s">
        <v>2964</v>
      </c>
      <c r="C42" s="57" t="s">
        <v>2965</v>
      </c>
      <c r="D42" s="54" t="s">
        <v>2966</v>
      </c>
      <c r="E42" s="6" t="s">
        <v>185</v>
      </c>
      <c r="F42" s="19">
        <v>125000</v>
      </c>
      <c r="G42" s="24">
        <v>94.1</v>
      </c>
      <c r="H42" s="24">
        <v>3.49</v>
      </c>
      <c r="I42" s="31">
        <v>6.8857768999999998</v>
      </c>
      <c r="J42" s="31"/>
      <c r="K42" s="35"/>
    </row>
    <row r="43" spans="1:11" x14ac:dyDescent="0.35">
      <c r="B43" s="8" t="s">
        <v>2984</v>
      </c>
      <c r="C43" s="57" t="s">
        <v>2985</v>
      </c>
      <c r="D43" s="54" t="s">
        <v>2986</v>
      </c>
      <c r="E43" s="6" t="s">
        <v>185</v>
      </c>
      <c r="F43" s="19">
        <v>125000</v>
      </c>
      <c r="G43" s="24">
        <v>90.29</v>
      </c>
      <c r="H43" s="24">
        <v>3.34</v>
      </c>
      <c r="I43" s="31">
        <v>6.9043644999999998</v>
      </c>
      <c r="J43" s="31"/>
      <c r="K43" s="35"/>
    </row>
    <row r="44" spans="1:11" x14ac:dyDescent="0.35">
      <c r="C44" s="58" t="s">
        <v>171</v>
      </c>
      <c r="D44" s="54"/>
      <c r="E44" s="6"/>
      <c r="F44" s="19"/>
      <c r="G44" s="25">
        <v>681.34</v>
      </c>
      <c r="H44" s="25">
        <v>25.24</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186</v>
      </c>
      <c r="C58" s="57" t="s">
        <v>187</v>
      </c>
      <c r="D58" s="54"/>
      <c r="E58" s="6"/>
      <c r="F58" s="19"/>
      <c r="G58" s="24">
        <v>25.94</v>
      </c>
      <c r="H58" s="24">
        <v>0.96</v>
      </c>
      <c r="I58" s="31"/>
      <c r="J58" s="31"/>
      <c r="K58" s="35"/>
    </row>
    <row r="59" spans="1:54" x14ac:dyDescent="0.35">
      <c r="C59" s="58" t="s">
        <v>171</v>
      </c>
      <c r="D59" s="54"/>
      <c r="E59" s="6"/>
      <c r="F59" s="19"/>
      <c r="G59" s="25">
        <v>25.94</v>
      </c>
      <c r="H59" s="25">
        <v>0.96</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4922</v>
      </c>
      <c r="D62" s="54"/>
      <c r="E62" s="6"/>
      <c r="F62" s="19"/>
      <c r="G62" s="24" t="s">
        <v>2</v>
      </c>
      <c r="H62" s="24" t="s">
        <v>2</v>
      </c>
      <c r="I62" s="31"/>
      <c r="J62" s="31"/>
      <c r="K62" s="35"/>
      <c r="L62" s="3"/>
      <c r="AI62" s="3"/>
      <c r="AV62" s="3"/>
      <c r="AX62" s="3"/>
      <c r="BB62" s="3"/>
    </row>
    <row r="63" spans="1:54" x14ac:dyDescent="0.35">
      <c r="B63" s="8"/>
      <c r="C63" s="57" t="s">
        <v>188</v>
      </c>
      <c r="D63" s="54"/>
      <c r="E63" s="6"/>
      <c r="F63" s="19"/>
      <c r="G63" s="24">
        <v>61.58</v>
      </c>
      <c r="H63" s="24">
        <v>2.2799999999999998</v>
      </c>
      <c r="I63" s="31"/>
      <c r="J63" s="31"/>
      <c r="K63" s="35"/>
    </row>
    <row r="64" spans="1:54" x14ac:dyDescent="0.35">
      <c r="C64" s="58" t="s">
        <v>171</v>
      </c>
      <c r="D64" s="54"/>
      <c r="E64" s="6"/>
      <c r="F64" s="19"/>
      <c r="G64" s="25">
        <v>61.58</v>
      </c>
      <c r="H64" s="25">
        <v>2.2799999999999998</v>
      </c>
      <c r="I64" s="31"/>
      <c r="J64" s="31"/>
      <c r="K64" s="35"/>
    </row>
    <row r="65" spans="3:11" x14ac:dyDescent="0.35">
      <c r="C65" s="57"/>
      <c r="D65" s="54"/>
      <c r="E65" s="6"/>
      <c r="F65" s="19"/>
      <c r="G65" s="24"/>
      <c r="H65" s="24"/>
      <c r="I65" s="31"/>
      <c r="J65" s="31"/>
      <c r="K65" s="35"/>
    </row>
    <row r="66" spans="3:11" x14ac:dyDescent="0.35">
      <c r="C66" s="60" t="s">
        <v>189</v>
      </c>
      <c r="D66" s="55"/>
      <c r="E66" s="5"/>
      <c r="F66" s="20"/>
      <c r="G66" s="26">
        <v>2699.5</v>
      </c>
      <c r="H66" s="26">
        <v>99.999999999999986</v>
      </c>
      <c r="I66" s="32"/>
      <c r="J66" s="32"/>
      <c r="K66" s="36"/>
    </row>
    <row r="69" spans="3:11" x14ac:dyDescent="0.35">
      <c r="C69" s="1" t="s">
        <v>190</v>
      </c>
    </row>
    <row r="70" spans="3:11" x14ac:dyDescent="0.35">
      <c r="C70" s="37" t="s">
        <v>191</v>
      </c>
      <c r="D70" s="37"/>
      <c r="E70" s="37"/>
      <c r="F70" s="37"/>
      <c r="G70" s="37"/>
      <c r="H70" s="37"/>
      <c r="I70" s="37"/>
      <c r="J70" s="37"/>
      <c r="K70" s="37"/>
    </row>
    <row r="71" spans="3:11" x14ac:dyDescent="0.35">
      <c r="C71" s="2" t="s">
        <v>192</v>
      </c>
    </row>
    <row r="72" spans="3:11" x14ac:dyDescent="0.35">
      <c r="C72" s="2" t="s">
        <v>193</v>
      </c>
    </row>
    <row r="73" spans="3:11" ht="30" customHeight="1" x14ac:dyDescent="0.35">
      <c r="C73" s="81" t="s">
        <v>194</v>
      </c>
      <c r="D73" s="82"/>
      <c r="E73" s="82"/>
      <c r="F73" s="82"/>
      <c r="G73" s="82"/>
      <c r="H73" s="82"/>
      <c r="I73" s="82"/>
      <c r="J73" s="82"/>
      <c r="K73" s="82"/>
    </row>
    <row r="74" spans="3:11" x14ac:dyDescent="0.35">
      <c r="C74" s="2" t="s">
        <v>195</v>
      </c>
    </row>
    <row r="76" spans="3:11" x14ac:dyDescent="0.35">
      <c r="C76" s="78" t="s">
        <v>5006</v>
      </c>
      <c r="E76" s="78" t="s">
        <v>5007</v>
      </c>
      <c r="F76" s="79"/>
    </row>
    <row r="77" spans="3:11" x14ac:dyDescent="0.35">
      <c r="E77" s="2" t="s">
        <v>5048</v>
      </c>
    </row>
  </sheetData>
  <mergeCells count="1">
    <mergeCell ref="C73:K73"/>
  </mergeCells>
  <hyperlinks>
    <hyperlink ref="J2" location="'Index'!A1" display="'Index'!A1" xr:uid="{B50B4DDF-C6D7-4FFA-BB1D-CA78B802A68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AC912-3094-476F-B621-A529E36A690C}">
  <sheetPr codeName="Sheet1"/>
  <dimension ref="A1:IV178"/>
  <sheetViews>
    <sheetView showGridLines="0" zoomScale="90" zoomScaleNormal="90" workbookViewId="0">
      <pane ySplit="6" topLeftCell="A16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519</v>
      </c>
      <c r="J2" s="38" t="s">
        <v>4662</v>
      </c>
    </row>
    <row r="3" spans="1:54" ht="16" x14ac:dyDescent="0.4">
      <c r="C3" s="1" t="s">
        <v>28</v>
      </c>
      <c r="D3" s="21" t="s">
        <v>520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44</v>
      </c>
      <c r="C10" s="57" t="s">
        <v>45</v>
      </c>
      <c r="D10" s="54" t="s">
        <v>46</v>
      </c>
      <c r="E10" s="6" t="s">
        <v>43</v>
      </c>
      <c r="F10" s="19">
        <v>30000000</v>
      </c>
      <c r="G10" s="24">
        <v>375840</v>
      </c>
      <c r="H10" s="24">
        <v>5.28</v>
      </c>
      <c r="I10" s="31"/>
      <c r="J10" s="31"/>
      <c r="K10" s="35"/>
    </row>
    <row r="11" spans="1:54" x14ac:dyDescent="0.35">
      <c r="B11" s="8" t="s">
        <v>260</v>
      </c>
      <c r="C11" s="57" t="s">
        <v>261</v>
      </c>
      <c r="D11" s="54" t="s">
        <v>262</v>
      </c>
      <c r="E11" s="6" t="s">
        <v>243</v>
      </c>
      <c r="F11" s="19">
        <v>19000000</v>
      </c>
      <c r="G11" s="24">
        <v>308997</v>
      </c>
      <c r="H11" s="24">
        <v>4.34</v>
      </c>
      <c r="I11" s="31"/>
      <c r="J11" s="31"/>
      <c r="K11" s="35"/>
    </row>
    <row r="12" spans="1:54" x14ac:dyDescent="0.35">
      <c r="B12" s="8" t="s">
        <v>40</v>
      </c>
      <c r="C12" s="57" t="s">
        <v>41</v>
      </c>
      <c r="D12" s="54" t="s">
        <v>42</v>
      </c>
      <c r="E12" s="6" t="s">
        <v>43</v>
      </c>
      <c r="F12" s="19">
        <v>17000000</v>
      </c>
      <c r="G12" s="24">
        <v>288787.5</v>
      </c>
      <c r="H12" s="24">
        <v>4.0599999999999996</v>
      </c>
      <c r="I12" s="31"/>
      <c r="J12" s="31"/>
      <c r="K12" s="35"/>
    </row>
    <row r="13" spans="1:54" x14ac:dyDescent="0.35">
      <c r="B13" s="8" t="s">
        <v>47</v>
      </c>
      <c r="C13" s="57" t="s">
        <v>48</v>
      </c>
      <c r="D13" s="54" t="s">
        <v>49</v>
      </c>
      <c r="E13" s="6" t="s">
        <v>50</v>
      </c>
      <c r="F13" s="19">
        <v>15000000</v>
      </c>
      <c r="G13" s="24">
        <v>281970</v>
      </c>
      <c r="H13" s="24">
        <v>3.96</v>
      </c>
      <c r="I13" s="31"/>
      <c r="J13" s="31"/>
      <c r="K13" s="35"/>
    </row>
    <row r="14" spans="1:54" x14ac:dyDescent="0.35">
      <c r="B14" s="8" t="s">
        <v>97</v>
      </c>
      <c r="C14" s="57" t="s">
        <v>98</v>
      </c>
      <c r="D14" s="54" t="s">
        <v>99</v>
      </c>
      <c r="E14" s="6" t="s">
        <v>100</v>
      </c>
      <c r="F14" s="19">
        <v>4716483</v>
      </c>
      <c r="G14" s="24">
        <v>263071.27</v>
      </c>
      <c r="H14" s="24">
        <v>3.7</v>
      </c>
      <c r="I14" s="31"/>
      <c r="J14" s="31"/>
      <c r="K14" s="35"/>
    </row>
    <row r="15" spans="1:54" x14ac:dyDescent="0.35">
      <c r="B15" s="8" t="s">
        <v>521</v>
      </c>
      <c r="C15" s="57" t="s">
        <v>522</v>
      </c>
      <c r="D15" s="54" t="s">
        <v>523</v>
      </c>
      <c r="E15" s="6" t="s">
        <v>312</v>
      </c>
      <c r="F15" s="19">
        <v>2567093</v>
      </c>
      <c r="G15" s="24">
        <v>261706.15</v>
      </c>
      <c r="H15" s="24">
        <v>3.68</v>
      </c>
      <c r="I15" s="31"/>
      <c r="J15" s="31"/>
      <c r="K15" s="35"/>
    </row>
    <row r="16" spans="1:54" x14ac:dyDescent="0.35">
      <c r="B16" s="8" t="s">
        <v>524</v>
      </c>
      <c r="C16" s="57" t="s">
        <v>525</v>
      </c>
      <c r="D16" s="54" t="s">
        <v>526</v>
      </c>
      <c r="E16" s="6" t="s">
        <v>89</v>
      </c>
      <c r="F16" s="19">
        <v>3100000</v>
      </c>
      <c r="G16" s="24">
        <v>244438.1</v>
      </c>
      <c r="H16" s="24">
        <v>3.44</v>
      </c>
      <c r="I16" s="31"/>
      <c r="J16" s="31"/>
      <c r="K16" s="35"/>
    </row>
    <row r="17" spans="2:11" x14ac:dyDescent="0.35">
      <c r="B17" s="8" t="s">
        <v>527</v>
      </c>
      <c r="C17" s="57" t="s">
        <v>528</v>
      </c>
      <c r="D17" s="54" t="s">
        <v>529</v>
      </c>
      <c r="E17" s="6" t="s">
        <v>198</v>
      </c>
      <c r="F17" s="19">
        <v>5454117</v>
      </c>
      <c r="G17" s="24">
        <v>235855.11</v>
      </c>
      <c r="H17" s="24">
        <v>3.32</v>
      </c>
      <c r="I17" s="31"/>
      <c r="J17" s="31"/>
      <c r="K17" s="35"/>
    </row>
    <row r="18" spans="2:11" x14ac:dyDescent="0.35">
      <c r="B18" s="8" t="s">
        <v>72</v>
      </c>
      <c r="C18" s="57" t="s">
        <v>73</v>
      </c>
      <c r="D18" s="54" t="s">
        <v>74</v>
      </c>
      <c r="E18" s="6" t="s">
        <v>43</v>
      </c>
      <c r="F18" s="19">
        <v>30000000</v>
      </c>
      <c r="G18" s="24">
        <v>231870</v>
      </c>
      <c r="H18" s="24">
        <v>3.26</v>
      </c>
      <c r="I18" s="31"/>
      <c r="J18" s="31"/>
      <c r="K18" s="35"/>
    </row>
    <row r="19" spans="2:11" x14ac:dyDescent="0.35">
      <c r="B19" s="8" t="s">
        <v>210</v>
      </c>
      <c r="C19" s="57" t="s">
        <v>211</v>
      </c>
      <c r="D19" s="54" t="s">
        <v>212</v>
      </c>
      <c r="E19" s="6" t="s">
        <v>89</v>
      </c>
      <c r="F19" s="19">
        <v>10000000</v>
      </c>
      <c r="G19" s="24">
        <v>225880</v>
      </c>
      <c r="H19" s="24">
        <v>3.18</v>
      </c>
      <c r="I19" s="31"/>
      <c r="J19" s="31"/>
      <c r="K19" s="35"/>
    </row>
    <row r="20" spans="2:11" x14ac:dyDescent="0.35">
      <c r="B20" s="8" t="s">
        <v>75</v>
      </c>
      <c r="C20" s="57" t="s">
        <v>76</v>
      </c>
      <c r="D20" s="54" t="s">
        <v>77</v>
      </c>
      <c r="E20" s="6" t="s">
        <v>78</v>
      </c>
      <c r="F20" s="19">
        <v>17700000</v>
      </c>
      <c r="G20" s="24">
        <v>223922.7</v>
      </c>
      <c r="H20" s="24">
        <v>3.15</v>
      </c>
      <c r="I20" s="31"/>
      <c r="J20" s="31"/>
      <c r="K20" s="35"/>
    </row>
    <row r="21" spans="2:11" x14ac:dyDescent="0.35">
      <c r="B21" s="8" t="s">
        <v>222</v>
      </c>
      <c r="C21" s="57" t="s">
        <v>223</v>
      </c>
      <c r="D21" s="54" t="s">
        <v>224</v>
      </c>
      <c r="E21" s="6" t="s">
        <v>67</v>
      </c>
      <c r="F21" s="19">
        <v>790000</v>
      </c>
      <c r="G21" s="24">
        <v>219587.61</v>
      </c>
      <c r="H21" s="24">
        <v>3.09</v>
      </c>
      <c r="I21" s="31"/>
      <c r="J21" s="31"/>
      <c r="K21" s="35"/>
    </row>
    <row r="22" spans="2:11" x14ac:dyDescent="0.35">
      <c r="B22" s="8" t="s">
        <v>530</v>
      </c>
      <c r="C22" s="57" t="s">
        <v>531</v>
      </c>
      <c r="D22" s="54" t="s">
        <v>532</v>
      </c>
      <c r="E22" s="6" t="s">
        <v>143</v>
      </c>
      <c r="F22" s="19">
        <v>170000</v>
      </c>
      <c r="G22" s="24">
        <v>193175.25</v>
      </c>
      <c r="H22" s="24">
        <v>2.72</v>
      </c>
      <c r="I22" s="31"/>
      <c r="J22" s="31"/>
      <c r="K22" s="35"/>
    </row>
    <row r="23" spans="2:11" x14ac:dyDescent="0.35">
      <c r="B23" s="8" t="s">
        <v>54</v>
      </c>
      <c r="C23" s="57" t="s">
        <v>55</v>
      </c>
      <c r="D23" s="54" t="s">
        <v>56</v>
      </c>
      <c r="E23" s="6" t="s">
        <v>57</v>
      </c>
      <c r="F23" s="19">
        <v>5000000</v>
      </c>
      <c r="G23" s="24">
        <v>178370</v>
      </c>
      <c r="H23" s="24">
        <v>2.5099999999999998</v>
      </c>
      <c r="I23" s="31"/>
      <c r="J23" s="31"/>
      <c r="K23" s="35"/>
    </row>
    <row r="24" spans="2:11" x14ac:dyDescent="0.35">
      <c r="B24" s="8" t="s">
        <v>51</v>
      </c>
      <c r="C24" s="57" t="s">
        <v>52</v>
      </c>
      <c r="D24" s="54" t="s">
        <v>53</v>
      </c>
      <c r="E24" s="6" t="s">
        <v>50</v>
      </c>
      <c r="F24" s="19">
        <v>4000000</v>
      </c>
      <c r="G24" s="24">
        <v>164496</v>
      </c>
      <c r="H24" s="24">
        <v>2.31</v>
      </c>
      <c r="I24" s="31"/>
      <c r="J24" s="31"/>
      <c r="K24" s="35"/>
    </row>
    <row r="25" spans="2:11" x14ac:dyDescent="0.35">
      <c r="B25" s="8" t="s">
        <v>112</v>
      </c>
      <c r="C25" s="57" t="s">
        <v>113</v>
      </c>
      <c r="D25" s="54" t="s">
        <v>114</v>
      </c>
      <c r="E25" s="6" t="s">
        <v>115</v>
      </c>
      <c r="F25" s="19">
        <v>25000000</v>
      </c>
      <c r="G25" s="24">
        <v>148575</v>
      </c>
      <c r="H25" s="24">
        <v>2.09</v>
      </c>
      <c r="I25" s="31"/>
      <c r="J25" s="31"/>
      <c r="K25" s="35"/>
    </row>
    <row r="26" spans="2:11" x14ac:dyDescent="0.35">
      <c r="B26" s="8" t="s">
        <v>61</v>
      </c>
      <c r="C26" s="57" t="s">
        <v>62</v>
      </c>
      <c r="D26" s="54" t="s">
        <v>63</v>
      </c>
      <c r="E26" s="6" t="s">
        <v>43</v>
      </c>
      <c r="F26" s="19">
        <v>7000000</v>
      </c>
      <c r="G26" s="24">
        <v>133091</v>
      </c>
      <c r="H26" s="24">
        <v>1.87</v>
      </c>
      <c r="I26" s="31"/>
      <c r="J26" s="31"/>
      <c r="K26" s="35"/>
    </row>
    <row r="27" spans="2:11" x14ac:dyDescent="0.35">
      <c r="B27" s="8" t="s">
        <v>390</v>
      </c>
      <c r="C27" s="57" t="s">
        <v>391</v>
      </c>
      <c r="D27" s="54" t="s">
        <v>392</v>
      </c>
      <c r="E27" s="6" t="s">
        <v>127</v>
      </c>
      <c r="F27" s="19">
        <v>2900000</v>
      </c>
      <c r="G27" s="24">
        <v>106737.4</v>
      </c>
      <c r="H27" s="24">
        <v>1.5</v>
      </c>
      <c r="I27" s="31"/>
      <c r="J27" s="31"/>
      <c r="K27" s="35"/>
    </row>
    <row r="28" spans="2:11" x14ac:dyDescent="0.35">
      <c r="B28" s="8" t="s">
        <v>533</v>
      </c>
      <c r="C28" s="57" t="s">
        <v>534</v>
      </c>
      <c r="D28" s="54" t="s">
        <v>535</v>
      </c>
      <c r="E28" s="6" t="s">
        <v>135</v>
      </c>
      <c r="F28" s="19">
        <v>2700000</v>
      </c>
      <c r="G28" s="24">
        <v>98945.55</v>
      </c>
      <c r="H28" s="24">
        <v>1.39</v>
      </c>
      <c r="I28" s="31"/>
      <c r="J28" s="31"/>
      <c r="K28" s="35"/>
    </row>
    <row r="29" spans="2:11" x14ac:dyDescent="0.35">
      <c r="B29" s="8" t="s">
        <v>536</v>
      </c>
      <c r="C29" s="57" t="s">
        <v>537</v>
      </c>
      <c r="D29" s="54" t="s">
        <v>538</v>
      </c>
      <c r="E29" s="6" t="s">
        <v>539</v>
      </c>
      <c r="F29" s="19">
        <v>8493836</v>
      </c>
      <c r="G29" s="24">
        <v>93376.99</v>
      </c>
      <c r="H29" s="24">
        <v>1.31</v>
      </c>
      <c r="I29" s="31"/>
      <c r="J29" s="31"/>
      <c r="K29" s="35"/>
    </row>
    <row r="30" spans="2:11" x14ac:dyDescent="0.35">
      <c r="B30" s="8" t="s">
        <v>540</v>
      </c>
      <c r="C30" s="57" t="s">
        <v>541</v>
      </c>
      <c r="D30" s="54" t="s">
        <v>542</v>
      </c>
      <c r="E30" s="6" t="s">
        <v>139</v>
      </c>
      <c r="F30" s="19">
        <v>7900000</v>
      </c>
      <c r="G30" s="24">
        <v>83838.75</v>
      </c>
      <c r="H30" s="24">
        <v>1.18</v>
      </c>
      <c r="I30" s="31"/>
      <c r="J30" s="31"/>
      <c r="K30" s="35"/>
    </row>
    <row r="31" spans="2:11" x14ac:dyDescent="0.35">
      <c r="B31" s="8" t="s">
        <v>247</v>
      </c>
      <c r="C31" s="57" t="s">
        <v>248</v>
      </c>
      <c r="D31" s="54" t="s">
        <v>249</v>
      </c>
      <c r="E31" s="6" t="s">
        <v>250</v>
      </c>
      <c r="F31" s="19">
        <v>2983652</v>
      </c>
      <c r="G31" s="24">
        <v>64029.17</v>
      </c>
      <c r="H31" s="24">
        <v>0.9</v>
      </c>
      <c r="I31" s="31"/>
      <c r="J31" s="31"/>
      <c r="K31" s="35"/>
    </row>
    <row r="32" spans="2:11" x14ac:dyDescent="0.35">
      <c r="B32" s="8" t="s">
        <v>472</v>
      </c>
      <c r="C32" s="57" t="s">
        <v>473</v>
      </c>
      <c r="D32" s="54" t="s">
        <v>474</v>
      </c>
      <c r="E32" s="6" t="s">
        <v>160</v>
      </c>
      <c r="F32" s="19">
        <v>430000</v>
      </c>
      <c r="G32" s="24">
        <v>62352.58</v>
      </c>
      <c r="H32" s="24">
        <v>0.88</v>
      </c>
      <c r="I32" s="31"/>
      <c r="J32" s="31"/>
      <c r="K32" s="35"/>
    </row>
    <row r="33" spans="2:11" x14ac:dyDescent="0.35">
      <c r="B33" s="8" t="s">
        <v>543</v>
      </c>
      <c r="C33" s="57" t="s">
        <v>544</v>
      </c>
      <c r="D33" s="54" t="s">
        <v>545</v>
      </c>
      <c r="E33" s="6" t="s">
        <v>85</v>
      </c>
      <c r="F33" s="19">
        <v>3300000</v>
      </c>
      <c r="G33" s="24">
        <v>61330.5</v>
      </c>
      <c r="H33" s="24">
        <v>0.86</v>
      </c>
      <c r="I33" s="31"/>
      <c r="J33" s="31"/>
      <c r="K33" s="35"/>
    </row>
    <row r="34" spans="2:11" x14ac:dyDescent="0.35">
      <c r="B34" s="8" t="s">
        <v>240</v>
      </c>
      <c r="C34" s="57" t="s">
        <v>241</v>
      </c>
      <c r="D34" s="54" t="s">
        <v>242</v>
      </c>
      <c r="E34" s="6" t="s">
        <v>243</v>
      </c>
      <c r="F34" s="19">
        <v>17000000</v>
      </c>
      <c r="G34" s="24">
        <v>59024</v>
      </c>
      <c r="H34" s="24">
        <v>0.83</v>
      </c>
      <c r="I34" s="31"/>
      <c r="J34" s="31"/>
      <c r="K34" s="35"/>
    </row>
    <row r="35" spans="2:11" x14ac:dyDescent="0.35">
      <c r="B35" s="8" t="s">
        <v>108</v>
      </c>
      <c r="C35" s="57" t="s">
        <v>109</v>
      </c>
      <c r="D35" s="54" t="s">
        <v>110</v>
      </c>
      <c r="E35" s="6" t="s">
        <v>111</v>
      </c>
      <c r="F35" s="19">
        <v>127411</v>
      </c>
      <c r="G35" s="24">
        <v>56982.720000000001</v>
      </c>
      <c r="H35" s="24">
        <v>0.8</v>
      </c>
      <c r="I35" s="31"/>
      <c r="J35" s="31"/>
      <c r="K35" s="35"/>
    </row>
    <row r="36" spans="2:11" x14ac:dyDescent="0.35">
      <c r="B36" s="8" t="s">
        <v>546</v>
      </c>
      <c r="C36" s="57" t="s">
        <v>547</v>
      </c>
      <c r="D36" s="54" t="s">
        <v>548</v>
      </c>
      <c r="E36" s="6" t="s">
        <v>123</v>
      </c>
      <c r="F36" s="19">
        <v>7700000</v>
      </c>
      <c r="G36" s="24">
        <v>55890.45</v>
      </c>
      <c r="H36" s="24">
        <v>0.79</v>
      </c>
      <c r="I36" s="31"/>
      <c r="J36" s="31"/>
      <c r="K36" s="35"/>
    </row>
    <row r="37" spans="2:11" x14ac:dyDescent="0.35">
      <c r="B37" s="8" t="s">
        <v>294</v>
      </c>
      <c r="C37" s="57" t="s">
        <v>295</v>
      </c>
      <c r="D37" s="54" t="s">
        <v>296</v>
      </c>
      <c r="E37" s="6" t="s">
        <v>198</v>
      </c>
      <c r="F37" s="19">
        <v>17000000</v>
      </c>
      <c r="G37" s="24">
        <v>54578.5</v>
      </c>
      <c r="H37" s="24">
        <v>0.77</v>
      </c>
      <c r="I37" s="31"/>
      <c r="J37" s="31"/>
      <c r="K37" s="35"/>
    </row>
    <row r="38" spans="2:11" x14ac:dyDescent="0.35">
      <c r="B38" s="8" t="s">
        <v>549</v>
      </c>
      <c r="C38" s="57" t="s">
        <v>550</v>
      </c>
      <c r="D38" s="54" t="s">
        <v>551</v>
      </c>
      <c r="E38" s="6" t="s">
        <v>119</v>
      </c>
      <c r="F38" s="19">
        <v>15000000</v>
      </c>
      <c r="G38" s="24">
        <v>48600</v>
      </c>
      <c r="H38" s="24">
        <v>0.68</v>
      </c>
      <c r="I38" s="31"/>
      <c r="J38" s="31"/>
      <c r="K38" s="35"/>
    </row>
    <row r="39" spans="2:11" x14ac:dyDescent="0.35">
      <c r="B39" s="8" t="s">
        <v>552</v>
      </c>
      <c r="C39" s="57" t="s">
        <v>553</v>
      </c>
      <c r="D39" s="54" t="s">
        <v>554</v>
      </c>
      <c r="E39" s="6" t="s">
        <v>135</v>
      </c>
      <c r="F39" s="19">
        <v>5000000</v>
      </c>
      <c r="G39" s="24">
        <v>46690</v>
      </c>
      <c r="H39" s="24">
        <v>0.66</v>
      </c>
      <c r="I39" s="31"/>
      <c r="J39" s="31"/>
      <c r="K39" s="35"/>
    </row>
    <row r="40" spans="2:11" x14ac:dyDescent="0.35">
      <c r="B40" s="8" t="s">
        <v>555</v>
      </c>
      <c r="C40" s="57" t="s">
        <v>556</v>
      </c>
      <c r="D40" s="54" t="s">
        <v>557</v>
      </c>
      <c r="E40" s="6" t="s">
        <v>43</v>
      </c>
      <c r="F40" s="19">
        <v>7000000</v>
      </c>
      <c r="G40" s="24">
        <v>42066.5</v>
      </c>
      <c r="H40" s="24">
        <v>0.59</v>
      </c>
      <c r="I40" s="31"/>
      <c r="J40" s="31"/>
      <c r="K40" s="35"/>
    </row>
    <row r="41" spans="2:11" x14ac:dyDescent="0.35">
      <c r="B41" s="8" t="s">
        <v>558</v>
      </c>
      <c r="C41" s="57" t="s">
        <v>559</v>
      </c>
      <c r="D41" s="54" t="s">
        <v>560</v>
      </c>
      <c r="E41" s="6" t="s">
        <v>135</v>
      </c>
      <c r="F41" s="19">
        <v>7322274</v>
      </c>
      <c r="G41" s="24">
        <v>34993.15</v>
      </c>
      <c r="H41" s="24">
        <v>0.49</v>
      </c>
      <c r="I41" s="31"/>
      <c r="J41" s="31"/>
      <c r="K41" s="35"/>
    </row>
    <row r="42" spans="2:11" x14ac:dyDescent="0.35">
      <c r="B42" s="8" t="s">
        <v>263</v>
      </c>
      <c r="C42" s="57" t="s">
        <v>264</v>
      </c>
      <c r="D42" s="54" t="s">
        <v>265</v>
      </c>
      <c r="E42" s="6" t="s">
        <v>160</v>
      </c>
      <c r="F42" s="19">
        <v>3000000</v>
      </c>
      <c r="G42" s="24">
        <v>33637.5</v>
      </c>
      <c r="H42" s="24">
        <v>0.47</v>
      </c>
      <c r="I42" s="31"/>
      <c r="J42" s="31"/>
      <c r="K42" s="35"/>
    </row>
    <row r="43" spans="2:11" x14ac:dyDescent="0.35">
      <c r="B43" s="8" t="s">
        <v>116</v>
      </c>
      <c r="C43" s="57" t="s">
        <v>117</v>
      </c>
      <c r="D43" s="54" t="s">
        <v>118</v>
      </c>
      <c r="E43" s="6" t="s">
        <v>119</v>
      </c>
      <c r="F43" s="19">
        <v>9000000</v>
      </c>
      <c r="G43" s="24">
        <v>27148.5</v>
      </c>
      <c r="H43" s="24">
        <v>0.38</v>
      </c>
      <c r="I43" s="31"/>
      <c r="J43" s="31"/>
      <c r="K43" s="35"/>
    </row>
    <row r="44" spans="2:11" x14ac:dyDescent="0.35">
      <c r="B44" s="8" t="s">
        <v>563</v>
      </c>
      <c r="C44" s="57" t="s">
        <v>564</v>
      </c>
      <c r="D44" s="54" t="s">
        <v>565</v>
      </c>
      <c r="E44" s="6" t="s">
        <v>250</v>
      </c>
      <c r="F44" s="19">
        <v>3331748</v>
      </c>
      <c r="G44" s="24">
        <v>17883.16</v>
      </c>
      <c r="H44" s="24">
        <v>0.25</v>
      </c>
      <c r="I44" s="31"/>
      <c r="J44" s="31"/>
      <c r="K44" s="35"/>
    </row>
    <row r="45" spans="2:11" x14ac:dyDescent="0.35">
      <c r="B45" s="8" t="s">
        <v>351</v>
      </c>
      <c r="C45" s="57" t="s">
        <v>352</v>
      </c>
      <c r="D45" s="54" t="s">
        <v>353</v>
      </c>
      <c r="E45" s="6" t="s">
        <v>150</v>
      </c>
      <c r="F45" s="19">
        <v>2533988</v>
      </c>
      <c r="G45" s="24">
        <v>13923</v>
      </c>
      <c r="H45" s="24">
        <v>0.2</v>
      </c>
      <c r="I45" s="31"/>
      <c r="J45" s="31"/>
      <c r="K45" s="35"/>
    </row>
    <row r="46" spans="2:11" x14ac:dyDescent="0.35">
      <c r="B46" s="8" t="s">
        <v>566</v>
      </c>
      <c r="C46" s="57" t="s">
        <v>567</v>
      </c>
      <c r="D46" s="54" t="s">
        <v>568</v>
      </c>
      <c r="E46" s="6" t="s">
        <v>127</v>
      </c>
      <c r="F46" s="19">
        <v>655561</v>
      </c>
      <c r="G46" s="24">
        <v>9881.27</v>
      </c>
      <c r="H46" s="24">
        <v>0.14000000000000001</v>
      </c>
      <c r="I46" s="31"/>
      <c r="J46" s="31"/>
      <c r="K46" s="35"/>
    </row>
    <row r="47" spans="2:11" x14ac:dyDescent="0.35">
      <c r="B47" s="8" t="s">
        <v>569</v>
      </c>
      <c r="C47" s="57" t="s">
        <v>570</v>
      </c>
      <c r="D47" s="54" t="s">
        <v>571</v>
      </c>
      <c r="E47" s="6" t="s">
        <v>135</v>
      </c>
      <c r="F47" s="19">
        <v>1998244</v>
      </c>
      <c r="G47" s="24">
        <v>2157.1</v>
      </c>
      <c r="H47" s="24">
        <v>0.03</v>
      </c>
      <c r="I47" s="31"/>
      <c r="J47" s="31"/>
      <c r="K47" s="35"/>
    </row>
    <row r="48" spans="2:11" x14ac:dyDescent="0.35">
      <c r="C48" s="58" t="s">
        <v>171</v>
      </c>
      <c r="D48" s="54"/>
      <c r="E48" s="6"/>
      <c r="F48" s="19"/>
      <c r="G48" s="25">
        <f>SUM(XDO_?FINAL_MV?29?)</f>
        <v>5053699.4799999995</v>
      </c>
      <c r="H48" s="25">
        <f>SUM(XDO_?FINAL_PER_NET?29?)</f>
        <v>71.059999999999988</v>
      </c>
      <c r="I48" s="31"/>
      <c r="J48" s="31"/>
      <c r="K48" s="35"/>
    </row>
    <row r="49" spans="2:11" x14ac:dyDescent="0.35">
      <c r="C49" s="57"/>
      <c r="D49" s="54"/>
      <c r="E49" s="6"/>
      <c r="F49" s="19"/>
      <c r="G49" s="24"/>
      <c r="H49" s="24"/>
      <c r="I49" s="31"/>
      <c r="J49" s="31"/>
      <c r="K49" s="35"/>
    </row>
    <row r="50" spans="2:11" x14ac:dyDescent="0.35">
      <c r="C50" s="59" t="s">
        <v>3</v>
      </c>
      <c r="D50" s="54"/>
      <c r="E50" s="6"/>
      <c r="F50" s="19"/>
      <c r="G50" s="24"/>
      <c r="H50" s="24"/>
      <c r="I50" s="31"/>
      <c r="J50" s="31"/>
      <c r="K50" s="35"/>
    </row>
    <row r="51" spans="2:11" x14ac:dyDescent="0.35">
      <c r="B51" s="8" t="s">
        <v>176</v>
      </c>
      <c r="C51" s="57" t="s">
        <v>177</v>
      </c>
      <c r="D51" s="54" t="s">
        <v>178</v>
      </c>
      <c r="E51" s="6" t="s">
        <v>104</v>
      </c>
      <c r="F51" s="19">
        <v>80000</v>
      </c>
      <c r="G51" s="61">
        <v>0</v>
      </c>
      <c r="H51" s="24" t="s">
        <v>4923</v>
      </c>
      <c r="I51" s="31"/>
      <c r="J51" s="31"/>
      <c r="K51" s="35" t="s">
        <v>4963</v>
      </c>
    </row>
    <row r="52" spans="2:11" x14ac:dyDescent="0.35">
      <c r="B52" s="8" t="s">
        <v>572</v>
      </c>
      <c r="C52" s="57" t="s">
        <v>573</v>
      </c>
      <c r="D52" s="54" t="s">
        <v>574</v>
      </c>
      <c r="E52" s="6" t="s">
        <v>143</v>
      </c>
      <c r="F52" s="19">
        <v>4700</v>
      </c>
      <c r="G52" s="61">
        <v>0</v>
      </c>
      <c r="H52" s="24" t="s">
        <v>4923</v>
      </c>
      <c r="I52" s="31"/>
      <c r="J52" s="31"/>
      <c r="K52" s="35" t="s">
        <v>4963</v>
      </c>
    </row>
    <row r="53" spans="2:11" x14ac:dyDescent="0.35">
      <c r="C53" s="58" t="s">
        <v>171</v>
      </c>
      <c r="D53" s="54"/>
      <c r="E53" s="6"/>
      <c r="F53" s="19"/>
      <c r="G53" s="62">
        <v>0</v>
      </c>
      <c r="H53" s="25" t="s">
        <v>4923</v>
      </c>
      <c r="I53" s="31"/>
      <c r="J53" s="31"/>
      <c r="K53" s="35"/>
    </row>
    <row r="54" spans="2:11" x14ac:dyDescent="0.35">
      <c r="C54" s="57"/>
      <c r="D54" s="54"/>
      <c r="E54" s="6"/>
      <c r="F54" s="19"/>
      <c r="G54" s="24"/>
      <c r="H54" s="24"/>
      <c r="I54" s="31"/>
      <c r="J54" s="31"/>
      <c r="K54" s="35"/>
    </row>
    <row r="55" spans="2:11" x14ac:dyDescent="0.35">
      <c r="C55" s="58" t="s">
        <v>4</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9" t="s">
        <v>575</v>
      </c>
      <c r="D57" s="54"/>
      <c r="E57" s="6"/>
      <c r="F57" s="19"/>
      <c r="G57" s="24"/>
      <c r="H57" s="24"/>
      <c r="I57" s="31"/>
      <c r="J57" s="31"/>
      <c r="K57" s="35"/>
    </row>
    <row r="58" spans="2:11" x14ac:dyDescent="0.35">
      <c r="B58" s="8" t="s">
        <v>576</v>
      </c>
      <c r="C58" s="57" t="s">
        <v>577</v>
      </c>
      <c r="D58" s="54" t="s">
        <v>578</v>
      </c>
      <c r="E58" s="6" t="s">
        <v>539</v>
      </c>
      <c r="F58" s="19">
        <v>57400000</v>
      </c>
      <c r="G58" s="24">
        <v>70028</v>
      </c>
      <c r="H58" s="24">
        <v>0.98</v>
      </c>
      <c r="I58" s="31"/>
      <c r="J58" s="31"/>
      <c r="K58" s="35"/>
    </row>
    <row r="59" spans="2:11" x14ac:dyDescent="0.35">
      <c r="B59" s="8" t="s">
        <v>579</v>
      </c>
      <c r="C59" s="57" t="s">
        <v>580</v>
      </c>
      <c r="D59" s="54" t="s">
        <v>581</v>
      </c>
      <c r="E59" s="6" t="s">
        <v>539</v>
      </c>
      <c r="F59" s="19">
        <v>39901240</v>
      </c>
      <c r="G59" s="24">
        <v>52111.02</v>
      </c>
      <c r="H59" s="24">
        <v>0.73</v>
      </c>
      <c r="I59" s="31"/>
      <c r="J59" s="31"/>
      <c r="K59" s="35"/>
    </row>
    <row r="60" spans="2:11" x14ac:dyDescent="0.35">
      <c r="C60" s="58" t="s">
        <v>171</v>
      </c>
      <c r="D60" s="54"/>
      <c r="E60" s="6"/>
      <c r="F60" s="19"/>
      <c r="G60" s="25">
        <v>122139.02</v>
      </c>
      <c r="H60" s="25">
        <v>1.71</v>
      </c>
      <c r="I60" s="31"/>
      <c r="J60" s="31"/>
      <c r="K60" s="35"/>
    </row>
    <row r="61" spans="2:11" x14ac:dyDescent="0.35">
      <c r="C61" s="57"/>
      <c r="D61" s="54"/>
      <c r="E61" s="6"/>
      <c r="F61" s="19"/>
      <c r="G61" s="24"/>
      <c r="H61" s="24"/>
      <c r="I61" s="31"/>
      <c r="J61" s="31"/>
      <c r="K61" s="35"/>
    </row>
    <row r="62" spans="2:11" x14ac:dyDescent="0.35">
      <c r="C62" s="59" t="s">
        <v>582</v>
      </c>
      <c r="D62" s="54"/>
      <c r="E62" s="6"/>
      <c r="F62" s="19"/>
      <c r="G62" s="24"/>
      <c r="H62" s="24"/>
      <c r="I62" s="31"/>
      <c r="J62" s="31"/>
      <c r="K62" s="35"/>
    </row>
    <row r="63" spans="2:11" x14ac:dyDescent="0.35">
      <c r="B63" s="8" t="s">
        <v>583</v>
      </c>
      <c r="C63" s="57" t="s">
        <v>584</v>
      </c>
      <c r="D63" s="54" t="s">
        <v>585</v>
      </c>
      <c r="E63" s="6" t="s">
        <v>200</v>
      </c>
      <c r="F63" s="19">
        <v>14400000</v>
      </c>
      <c r="G63" s="24">
        <v>53300.160000000003</v>
      </c>
      <c r="H63" s="24">
        <v>0.75</v>
      </c>
      <c r="I63" s="31"/>
      <c r="J63" s="31"/>
      <c r="K63" s="35"/>
    </row>
    <row r="64" spans="2:11" x14ac:dyDescent="0.35">
      <c r="C64" s="58" t="s">
        <v>171</v>
      </c>
      <c r="D64" s="54"/>
      <c r="E64" s="6"/>
      <c r="F64" s="19"/>
      <c r="G64" s="25">
        <v>53300.160000000003</v>
      </c>
      <c r="H64" s="25">
        <v>0.75</v>
      </c>
      <c r="I64" s="31"/>
      <c r="J64" s="31"/>
      <c r="K64" s="35"/>
    </row>
    <row r="65" spans="1:11" x14ac:dyDescent="0.35">
      <c r="C65" s="57"/>
      <c r="D65" s="54"/>
      <c r="E65" s="6"/>
      <c r="F65" s="19"/>
      <c r="G65" s="24"/>
      <c r="H65" s="24"/>
      <c r="I65" s="31"/>
      <c r="J65" s="31"/>
      <c r="K65" s="35"/>
    </row>
    <row r="66" spans="1:11" x14ac:dyDescent="0.35">
      <c r="C66" s="59" t="s">
        <v>4941</v>
      </c>
      <c r="D66" s="54"/>
      <c r="E66" s="6"/>
      <c r="F66" s="19"/>
      <c r="G66" s="24"/>
      <c r="H66" s="24"/>
      <c r="I66" s="31"/>
      <c r="J66" s="31"/>
      <c r="K66" s="35"/>
    </row>
    <row r="67" spans="1:11" x14ac:dyDescent="0.35">
      <c r="B67" s="8" t="s">
        <v>561</v>
      </c>
      <c r="C67" s="57" t="s">
        <v>499</v>
      </c>
      <c r="D67" s="54" t="s">
        <v>562</v>
      </c>
      <c r="E67" s="6" t="s">
        <v>143</v>
      </c>
      <c r="F67" s="19">
        <v>36200</v>
      </c>
      <c r="G67" s="24">
        <v>27472.57</v>
      </c>
      <c r="H67" s="24">
        <v>0.39</v>
      </c>
      <c r="I67" s="31">
        <v>7.8062500000000004</v>
      </c>
      <c r="J67" s="31"/>
      <c r="K67" s="35" t="s">
        <v>590</v>
      </c>
    </row>
    <row r="68" spans="1:11" x14ac:dyDescent="0.35">
      <c r="C68" s="58" t="s">
        <v>171</v>
      </c>
      <c r="D68" s="54"/>
      <c r="E68" s="6"/>
      <c r="F68" s="19"/>
      <c r="G68" s="25">
        <v>27472.57</v>
      </c>
      <c r="H68" s="25">
        <v>0.39</v>
      </c>
      <c r="I68" s="31"/>
      <c r="J68" s="31"/>
      <c r="K68" s="35"/>
    </row>
    <row r="69" spans="1:11" x14ac:dyDescent="0.35">
      <c r="C69" s="57"/>
      <c r="D69" s="54"/>
      <c r="E69" s="6"/>
      <c r="F69" s="19"/>
      <c r="G69" s="24"/>
      <c r="H69" s="24"/>
      <c r="I69" s="31"/>
      <c r="J69" s="31"/>
      <c r="K69" s="35"/>
    </row>
    <row r="70" spans="1:11" x14ac:dyDescent="0.35">
      <c r="A70" s="10"/>
      <c r="B70" s="28"/>
      <c r="C70" s="58" t="s">
        <v>5</v>
      </c>
      <c r="D70" s="54"/>
      <c r="E70" s="6"/>
      <c r="F70" s="19"/>
      <c r="G70" s="24"/>
      <c r="H70" s="24"/>
      <c r="I70" s="31"/>
      <c r="J70" s="31"/>
      <c r="K70" s="35"/>
    </row>
    <row r="71" spans="1:11" x14ac:dyDescent="0.35">
      <c r="C71" s="59" t="s">
        <v>6</v>
      </c>
      <c r="D71" s="54"/>
      <c r="E71" s="6"/>
      <c r="F71" s="19"/>
      <c r="G71" s="24"/>
      <c r="H71" s="24"/>
      <c r="I71" s="31"/>
      <c r="J71" s="31"/>
      <c r="K71" s="35"/>
    </row>
    <row r="72" spans="1:11" x14ac:dyDescent="0.35">
      <c r="B72" s="8" t="s">
        <v>586</v>
      </c>
      <c r="C72" s="57" t="s">
        <v>587</v>
      </c>
      <c r="D72" s="54" t="s">
        <v>588</v>
      </c>
      <c r="E72" s="6" t="s">
        <v>589</v>
      </c>
      <c r="F72" s="19">
        <v>95000</v>
      </c>
      <c r="G72" s="24">
        <v>89322.33</v>
      </c>
      <c r="H72" s="24">
        <v>1.26</v>
      </c>
      <c r="I72" s="31">
        <v>9.6425999999999998</v>
      </c>
      <c r="J72" s="31"/>
      <c r="K72" s="35"/>
    </row>
    <row r="73" spans="1:11" x14ac:dyDescent="0.35">
      <c r="B73" s="8" t="s">
        <v>591</v>
      </c>
      <c r="C73" s="57" t="s">
        <v>592</v>
      </c>
      <c r="D73" s="54" t="s">
        <v>593</v>
      </c>
      <c r="E73" s="6" t="s">
        <v>594</v>
      </c>
      <c r="F73" s="19">
        <v>5350</v>
      </c>
      <c r="G73" s="24">
        <v>53606.41</v>
      </c>
      <c r="H73" s="24">
        <v>0.75</v>
      </c>
      <c r="I73" s="31">
        <v>8.39</v>
      </c>
      <c r="J73" s="31"/>
      <c r="K73" s="35" t="s">
        <v>590</v>
      </c>
    </row>
    <row r="74" spans="1:11" x14ac:dyDescent="0.35">
      <c r="B74" s="8" t="s">
        <v>595</v>
      </c>
      <c r="C74" s="57" t="s">
        <v>422</v>
      </c>
      <c r="D74" s="54" t="s">
        <v>596</v>
      </c>
      <c r="E74" s="6" t="s">
        <v>594</v>
      </c>
      <c r="F74" s="19">
        <v>45000</v>
      </c>
      <c r="G74" s="24">
        <v>45014.22</v>
      </c>
      <c r="H74" s="24">
        <v>0.63</v>
      </c>
      <c r="I74" s="31">
        <v>8.5950000000000006</v>
      </c>
      <c r="J74" s="31"/>
      <c r="K74" s="35" t="s">
        <v>590</v>
      </c>
    </row>
    <row r="75" spans="1:11" x14ac:dyDescent="0.35">
      <c r="B75" s="8" t="s">
        <v>597</v>
      </c>
      <c r="C75" s="57" t="s">
        <v>598</v>
      </c>
      <c r="D75" s="54" t="s">
        <v>599</v>
      </c>
      <c r="E75" s="6" t="s">
        <v>594</v>
      </c>
      <c r="F75" s="19">
        <v>360</v>
      </c>
      <c r="G75" s="24">
        <v>36632.81</v>
      </c>
      <c r="H75" s="24">
        <v>0.51</v>
      </c>
      <c r="I75" s="31">
        <v>8.0554000000000006</v>
      </c>
      <c r="J75" s="31"/>
      <c r="K75" s="35" t="s">
        <v>590</v>
      </c>
    </row>
    <row r="76" spans="1:11" x14ac:dyDescent="0.35">
      <c r="B76" s="8" t="s">
        <v>600</v>
      </c>
      <c r="C76" s="57" t="s">
        <v>601</v>
      </c>
      <c r="D76" s="54" t="s">
        <v>602</v>
      </c>
      <c r="E76" s="6" t="s">
        <v>603</v>
      </c>
      <c r="F76" s="19">
        <v>35000</v>
      </c>
      <c r="G76" s="24">
        <v>35061.040000000001</v>
      </c>
      <c r="H76" s="24">
        <v>0.49</v>
      </c>
      <c r="I76" s="31">
        <v>7.58</v>
      </c>
      <c r="J76" s="31"/>
      <c r="K76" s="35" t="s">
        <v>590</v>
      </c>
    </row>
    <row r="77" spans="1:11" x14ac:dyDescent="0.35">
      <c r="B77" s="8" t="s">
        <v>604</v>
      </c>
      <c r="C77" s="57" t="s">
        <v>605</v>
      </c>
      <c r="D77" s="54" t="s">
        <v>606</v>
      </c>
      <c r="E77" s="6" t="s">
        <v>607</v>
      </c>
      <c r="F77" s="19">
        <v>33500</v>
      </c>
      <c r="G77" s="24">
        <v>33568.879999999997</v>
      </c>
      <c r="H77" s="24">
        <v>0.47</v>
      </c>
      <c r="I77" s="31">
        <v>8.4749999999999996</v>
      </c>
      <c r="J77" s="31"/>
      <c r="K77" s="35" t="s">
        <v>590</v>
      </c>
    </row>
    <row r="78" spans="1:11" x14ac:dyDescent="0.35">
      <c r="B78" s="8" t="s">
        <v>608</v>
      </c>
      <c r="C78" s="57" t="s">
        <v>609</v>
      </c>
      <c r="D78" s="54" t="s">
        <v>610</v>
      </c>
      <c r="E78" s="6" t="s">
        <v>611</v>
      </c>
      <c r="F78" s="19">
        <v>33000</v>
      </c>
      <c r="G78" s="24">
        <v>33077.949999999997</v>
      </c>
      <c r="H78" s="24">
        <v>0.46</v>
      </c>
      <c r="I78" s="31">
        <v>7.65</v>
      </c>
      <c r="J78" s="31"/>
      <c r="K78" s="35" t="s">
        <v>590</v>
      </c>
    </row>
    <row r="79" spans="1:11" x14ac:dyDescent="0.35">
      <c r="B79" s="8" t="s">
        <v>612</v>
      </c>
      <c r="C79" s="57" t="s">
        <v>613</v>
      </c>
      <c r="D79" s="54" t="s">
        <v>614</v>
      </c>
      <c r="E79" s="6" t="s">
        <v>611</v>
      </c>
      <c r="F79" s="19">
        <v>32000</v>
      </c>
      <c r="G79" s="24">
        <v>32544.48</v>
      </c>
      <c r="H79" s="24">
        <v>0.46</v>
      </c>
      <c r="I79" s="31">
        <v>7.62</v>
      </c>
      <c r="J79" s="31"/>
      <c r="K79" s="35" t="s">
        <v>590</v>
      </c>
    </row>
    <row r="80" spans="1:11" x14ac:dyDescent="0.35">
      <c r="B80" s="8" t="s">
        <v>615</v>
      </c>
      <c r="C80" s="57" t="s">
        <v>616</v>
      </c>
      <c r="D80" s="54" t="s">
        <v>617</v>
      </c>
      <c r="E80" s="6" t="s">
        <v>611</v>
      </c>
      <c r="F80" s="19">
        <v>31500</v>
      </c>
      <c r="G80" s="24">
        <v>31706.55</v>
      </c>
      <c r="H80" s="24">
        <v>0.45</v>
      </c>
      <c r="I80" s="31">
        <v>7.42</v>
      </c>
      <c r="J80" s="31"/>
      <c r="K80" s="35" t="s">
        <v>590</v>
      </c>
    </row>
    <row r="81" spans="2:11" x14ac:dyDescent="0.35">
      <c r="B81" s="8" t="s">
        <v>618</v>
      </c>
      <c r="C81" s="57" t="s">
        <v>619</v>
      </c>
      <c r="D81" s="54" t="s">
        <v>620</v>
      </c>
      <c r="E81" s="6" t="s">
        <v>621</v>
      </c>
      <c r="F81" s="19">
        <v>30000</v>
      </c>
      <c r="G81" s="24">
        <v>30098.37</v>
      </c>
      <c r="H81" s="24">
        <v>0.42</v>
      </c>
      <c r="I81" s="31">
        <v>7.79</v>
      </c>
      <c r="J81" s="31"/>
      <c r="K81" s="35" t="s">
        <v>590</v>
      </c>
    </row>
    <row r="82" spans="2:11" x14ac:dyDescent="0.35">
      <c r="B82" s="8" t="s">
        <v>622</v>
      </c>
      <c r="C82" s="57" t="s">
        <v>211</v>
      </c>
      <c r="D82" s="54" t="s">
        <v>623</v>
      </c>
      <c r="E82" s="6" t="s">
        <v>594</v>
      </c>
      <c r="F82" s="19">
        <v>30000</v>
      </c>
      <c r="G82" s="24">
        <v>29998.38</v>
      </c>
      <c r="H82" s="24">
        <v>0.42</v>
      </c>
      <c r="I82" s="31">
        <v>8.5</v>
      </c>
      <c r="J82" s="31"/>
      <c r="K82" s="35" t="s">
        <v>590</v>
      </c>
    </row>
    <row r="83" spans="2:11" x14ac:dyDescent="0.35">
      <c r="B83" s="8" t="s">
        <v>624</v>
      </c>
      <c r="C83" s="57" t="s">
        <v>598</v>
      </c>
      <c r="D83" s="54" t="s">
        <v>625</v>
      </c>
      <c r="E83" s="6" t="s">
        <v>594</v>
      </c>
      <c r="F83" s="19">
        <v>255</v>
      </c>
      <c r="G83" s="24">
        <v>25653.59</v>
      </c>
      <c r="H83" s="24">
        <v>0.36</v>
      </c>
      <c r="I83" s="31">
        <v>7.88</v>
      </c>
      <c r="J83" s="31"/>
      <c r="K83" s="35"/>
    </row>
    <row r="84" spans="2:11" x14ac:dyDescent="0.35">
      <c r="B84" s="8" t="s">
        <v>626</v>
      </c>
      <c r="C84" s="57" t="s">
        <v>577</v>
      </c>
      <c r="D84" s="54" t="s">
        <v>627</v>
      </c>
      <c r="E84" s="6" t="s">
        <v>628</v>
      </c>
      <c r="F84" s="19">
        <v>25700</v>
      </c>
      <c r="G84" s="24">
        <v>25613.34</v>
      </c>
      <c r="H84" s="24">
        <v>0.36</v>
      </c>
      <c r="I84" s="31">
        <v>7.9349999999999996</v>
      </c>
      <c r="J84" s="31"/>
      <c r="K84" s="35" t="s">
        <v>590</v>
      </c>
    </row>
    <row r="85" spans="2:11" x14ac:dyDescent="0.35">
      <c r="B85" s="8" t="s">
        <v>629</v>
      </c>
      <c r="C85" s="57" t="s">
        <v>616</v>
      </c>
      <c r="D85" s="54" t="s">
        <v>630</v>
      </c>
      <c r="E85" s="6" t="s">
        <v>631</v>
      </c>
      <c r="F85" s="19">
        <v>25000</v>
      </c>
      <c r="G85" s="24">
        <v>25233.1</v>
      </c>
      <c r="H85" s="24">
        <v>0.35</v>
      </c>
      <c r="I85" s="31">
        <v>7.3949999999999996</v>
      </c>
      <c r="J85" s="31"/>
      <c r="K85" s="35"/>
    </row>
    <row r="86" spans="2:11" x14ac:dyDescent="0.35">
      <c r="B86" s="8" t="s">
        <v>632</v>
      </c>
      <c r="C86" s="57" t="s">
        <v>525</v>
      </c>
      <c r="D86" s="54" t="s">
        <v>633</v>
      </c>
      <c r="E86" s="6" t="s">
        <v>611</v>
      </c>
      <c r="F86" s="19">
        <v>20000</v>
      </c>
      <c r="G86" s="24">
        <v>20229.919999999998</v>
      </c>
      <c r="H86" s="24">
        <v>0.28000000000000003</v>
      </c>
      <c r="I86" s="31">
        <v>7.4455999999999998</v>
      </c>
      <c r="J86" s="31"/>
      <c r="K86" s="35"/>
    </row>
    <row r="87" spans="2:11" x14ac:dyDescent="0.35">
      <c r="B87" s="8" t="s">
        <v>634</v>
      </c>
      <c r="C87" s="57" t="s">
        <v>635</v>
      </c>
      <c r="D87" s="54" t="s">
        <v>636</v>
      </c>
      <c r="E87" s="6" t="s">
        <v>607</v>
      </c>
      <c r="F87" s="19">
        <v>193</v>
      </c>
      <c r="G87" s="24">
        <v>19385.98</v>
      </c>
      <c r="H87" s="24">
        <v>0.27</v>
      </c>
      <c r="I87" s="31">
        <v>8.3925000000000001</v>
      </c>
      <c r="J87" s="31"/>
      <c r="K87" s="35" t="s">
        <v>590</v>
      </c>
    </row>
    <row r="88" spans="2:11" x14ac:dyDescent="0.35">
      <c r="B88" s="8" t="s">
        <v>637</v>
      </c>
      <c r="C88" s="57" t="s">
        <v>638</v>
      </c>
      <c r="D88" s="54" t="s">
        <v>639</v>
      </c>
      <c r="E88" s="6" t="s">
        <v>640</v>
      </c>
      <c r="F88" s="19">
        <v>17500</v>
      </c>
      <c r="G88" s="24">
        <v>17510.189999999999</v>
      </c>
      <c r="H88" s="24">
        <v>0.25</v>
      </c>
      <c r="I88" s="31">
        <v>8.2644000000000002</v>
      </c>
      <c r="J88" s="31"/>
      <c r="K88" s="35" t="s">
        <v>590</v>
      </c>
    </row>
    <row r="89" spans="2:11" x14ac:dyDescent="0.35">
      <c r="B89" s="8" t="s">
        <v>641</v>
      </c>
      <c r="C89" s="57" t="s">
        <v>217</v>
      </c>
      <c r="D89" s="54" t="s">
        <v>642</v>
      </c>
      <c r="E89" s="6" t="s">
        <v>594</v>
      </c>
      <c r="F89" s="19">
        <v>17000</v>
      </c>
      <c r="G89" s="24">
        <v>17229.84</v>
      </c>
      <c r="H89" s="24">
        <v>0.24</v>
      </c>
      <c r="I89" s="31">
        <v>7.9850000000000003</v>
      </c>
      <c r="J89" s="31"/>
      <c r="K89" s="35" t="s">
        <v>590</v>
      </c>
    </row>
    <row r="90" spans="2:11" x14ac:dyDescent="0.35">
      <c r="B90" s="8" t="s">
        <v>643</v>
      </c>
      <c r="C90" s="57" t="s">
        <v>644</v>
      </c>
      <c r="D90" s="54" t="s">
        <v>645</v>
      </c>
      <c r="E90" s="6" t="s">
        <v>607</v>
      </c>
      <c r="F90" s="19">
        <v>16500</v>
      </c>
      <c r="G90" s="24">
        <v>16495.63</v>
      </c>
      <c r="H90" s="24">
        <v>0.23</v>
      </c>
      <c r="I90" s="31">
        <v>8.3254999999999999</v>
      </c>
      <c r="J90" s="31"/>
      <c r="K90" s="35" t="s">
        <v>590</v>
      </c>
    </row>
    <row r="91" spans="2:11" x14ac:dyDescent="0.35">
      <c r="B91" s="8" t="s">
        <v>646</v>
      </c>
      <c r="C91" s="57" t="s">
        <v>647</v>
      </c>
      <c r="D91" s="54" t="s">
        <v>648</v>
      </c>
      <c r="E91" s="6" t="s">
        <v>611</v>
      </c>
      <c r="F91" s="19">
        <v>15000</v>
      </c>
      <c r="G91" s="24">
        <v>14907.83</v>
      </c>
      <c r="H91" s="24">
        <v>0.21</v>
      </c>
      <c r="I91" s="31">
        <v>7.9257999999999997</v>
      </c>
      <c r="J91" s="31"/>
      <c r="K91" s="35" t="s">
        <v>590</v>
      </c>
    </row>
    <row r="92" spans="2:11" x14ac:dyDescent="0.35">
      <c r="B92" s="8" t="s">
        <v>649</v>
      </c>
      <c r="C92" s="57" t="s">
        <v>650</v>
      </c>
      <c r="D92" s="54" t="s">
        <v>651</v>
      </c>
      <c r="E92" s="6" t="s">
        <v>611</v>
      </c>
      <c r="F92" s="19">
        <v>1480</v>
      </c>
      <c r="G92" s="24">
        <v>14540.99</v>
      </c>
      <c r="H92" s="24">
        <v>0.2</v>
      </c>
      <c r="I92" s="31">
        <v>6.5426000000000002</v>
      </c>
      <c r="J92" s="31">
        <v>8.1434839508500012</v>
      </c>
      <c r="K92" s="35" t="s">
        <v>590</v>
      </c>
    </row>
    <row r="93" spans="2:11" x14ac:dyDescent="0.35">
      <c r="B93" s="8" t="s">
        <v>652</v>
      </c>
      <c r="C93" s="57" t="s">
        <v>592</v>
      </c>
      <c r="D93" s="54" t="s">
        <v>653</v>
      </c>
      <c r="E93" s="6" t="s">
        <v>594</v>
      </c>
      <c r="F93" s="19">
        <v>12500</v>
      </c>
      <c r="G93" s="24">
        <v>12706.08</v>
      </c>
      <c r="H93" s="24">
        <v>0.18</v>
      </c>
      <c r="I93" s="31">
        <v>8.3000000000000007</v>
      </c>
      <c r="J93" s="31"/>
      <c r="K93" s="35" t="s">
        <v>590</v>
      </c>
    </row>
    <row r="94" spans="2:11" x14ac:dyDescent="0.35">
      <c r="B94" s="8" t="s">
        <v>654</v>
      </c>
      <c r="C94" s="57" t="s">
        <v>655</v>
      </c>
      <c r="D94" s="54" t="s">
        <v>656</v>
      </c>
      <c r="E94" s="6" t="s">
        <v>657</v>
      </c>
      <c r="F94" s="19">
        <v>12000</v>
      </c>
      <c r="G94" s="24">
        <v>11986.86</v>
      </c>
      <c r="H94" s="24">
        <v>0.17</v>
      </c>
      <c r="I94" s="31">
        <v>9.8207000000000004</v>
      </c>
      <c r="J94" s="31"/>
      <c r="K94" s="35" t="s">
        <v>590</v>
      </c>
    </row>
    <row r="95" spans="2:11" x14ac:dyDescent="0.35">
      <c r="B95" s="8" t="s">
        <v>658</v>
      </c>
      <c r="C95" s="57" t="s">
        <v>73</v>
      </c>
      <c r="D95" s="54" t="s">
        <v>659</v>
      </c>
      <c r="E95" s="6" t="s">
        <v>611</v>
      </c>
      <c r="F95" s="19">
        <v>10500</v>
      </c>
      <c r="G95" s="24">
        <v>10688.18</v>
      </c>
      <c r="H95" s="24">
        <v>0.15</v>
      </c>
      <c r="I95" s="31">
        <v>7.1497999999999999</v>
      </c>
      <c r="J95" s="31"/>
      <c r="K95" s="35" t="s">
        <v>590</v>
      </c>
    </row>
    <row r="96" spans="2:11" x14ac:dyDescent="0.35">
      <c r="B96" s="8" t="s">
        <v>660</v>
      </c>
      <c r="C96" s="57" t="s">
        <v>211</v>
      </c>
      <c r="D96" s="54" t="s">
        <v>661</v>
      </c>
      <c r="E96" s="6" t="s">
        <v>621</v>
      </c>
      <c r="F96" s="19">
        <v>10500</v>
      </c>
      <c r="G96" s="24">
        <v>10502.11</v>
      </c>
      <c r="H96" s="24">
        <v>0.15</v>
      </c>
      <c r="I96" s="31">
        <v>8.5899000000000001</v>
      </c>
      <c r="J96" s="31"/>
      <c r="K96" s="35" t="s">
        <v>590</v>
      </c>
    </row>
    <row r="97" spans="2:11" x14ac:dyDescent="0.35">
      <c r="B97" s="8" t="s">
        <v>662</v>
      </c>
      <c r="C97" s="57" t="s">
        <v>638</v>
      </c>
      <c r="D97" s="54" t="s">
        <v>663</v>
      </c>
      <c r="E97" s="6" t="s">
        <v>607</v>
      </c>
      <c r="F97" s="19">
        <v>10000</v>
      </c>
      <c r="G97" s="24">
        <v>9992.35</v>
      </c>
      <c r="H97" s="24">
        <v>0.14000000000000001</v>
      </c>
      <c r="I97" s="31">
        <v>8.2644000000000002</v>
      </c>
      <c r="J97" s="31"/>
      <c r="K97" s="35" t="s">
        <v>590</v>
      </c>
    </row>
    <row r="98" spans="2:11" x14ac:dyDescent="0.35">
      <c r="B98" s="8" t="s">
        <v>664</v>
      </c>
      <c r="C98" s="57" t="s">
        <v>665</v>
      </c>
      <c r="D98" s="54" t="s">
        <v>666</v>
      </c>
      <c r="E98" s="6" t="s">
        <v>667</v>
      </c>
      <c r="F98" s="19">
        <v>10000</v>
      </c>
      <c r="G98" s="24">
        <v>9988.73</v>
      </c>
      <c r="H98" s="24">
        <v>0.14000000000000001</v>
      </c>
      <c r="I98" s="31">
        <v>9.6999999999999993</v>
      </c>
      <c r="J98" s="31"/>
      <c r="K98" s="35" t="s">
        <v>590</v>
      </c>
    </row>
    <row r="99" spans="2:11" x14ac:dyDescent="0.35">
      <c r="B99" s="8" t="s">
        <v>668</v>
      </c>
      <c r="C99" s="57" t="s">
        <v>613</v>
      </c>
      <c r="D99" s="54" t="s">
        <v>669</v>
      </c>
      <c r="E99" s="6" t="s">
        <v>611</v>
      </c>
      <c r="F99" s="19">
        <v>10000</v>
      </c>
      <c r="G99" s="24">
        <v>9953.8799999999992</v>
      </c>
      <c r="H99" s="24">
        <v>0.14000000000000001</v>
      </c>
      <c r="I99" s="31">
        <v>7.62</v>
      </c>
      <c r="J99" s="31"/>
      <c r="K99" s="35" t="s">
        <v>590</v>
      </c>
    </row>
    <row r="100" spans="2:11" x14ac:dyDescent="0.35">
      <c r="B100" s="8" t="s">
        <v>670</v>
      </c>
      <c r="C100" s="57" t="s">
        <v>671</v>
      </c>
      <c r="D100" s="54" t="s">
        <v>672</v>
      </c>
      <c r="E100" s="6" t="s">
        <v>621</v>
      </c>
      <c r="F100" s="19">
        <v>93</v>
      </c>
      <c r="G100" s="24">
        <v>9344.8700000000008</v>
      </c>
      <c r="H100" s="24">
        <v>0.13</v>
      </c>
      <c r="I100" s="31">
        <v>8.1181999999999999</v>
      </c>
      <c r="J100" s="31"/>
      <c r="K100" s="35" t="s">
        <v>590</v>
      </c>
    </row>
    <row r="101" spans="2:11" x14ac:dyDescent="0.35">
      <c r="B101" s="8" t="s">
        <v>673</v>
      </c>
      <c r="C101" s="57" t="s">
        <v>217</v>
      </c>
      <c r="D101" s="54" t="s">
        <v>674</v>
      </c>
      <c r="E101" s="6" t="s">
        <v>594</v>
      </c>
      <c r="F101" s="19">
        <v>7500</v>
      </c>
      <c r="G101" s="24">
        <v>7766.4</v>
      </c>
      <c r="H101" s="24">
        <v>0.11</v>
      </c>
      <c r="I101" s="31">
        <v>7.8323999999999998</v>
      </c>
      <c r="J101" s="31"/>
      <c r="K101" s="35" t="s">
        <v>590</v>
      </c>
    </row>
    <row r="102" spans="2:11" x14ac:dyDescent="0.35">
      <c r="B102" s="8" t="s">
        <v>675</v>
      </c>
      <c r="C102" s="57" t="s">
        <v>592</v>
      </c>
      <c r="D102" s="54" t="s">
        <v>676</v>
      </c>
      <c r="E102" s="6" t="s">
        <v>594</v>
      </c>
      <c r="F102" s="19">
        <v>7500</v>
      </c>
      <c r="G102" s="24">
        <v>7591.37</v>
      </c>
      <c r="H102" s="24">
        <v>0.11</v>
      </c>
      <c r="I102" s="31">
        <v>8.3388000000000009</v>
      </c>
      <c r="J102" s="31"/>
      <c r="K102" s="35" t="s">
        <v>590</v>
      </c>
    </row>
    <row r="103" spans="2:11" x14ac:dyDescent="0.35">
      <c r="B103" s="8" t="s">
        <v>677</v>
      </c>
      <c r="C103" s="57" t="s">
        <v>217</v>
      </c>
      <c r="D103" s="54" t="s">
        <v>678</v>
      </c>
      <c r="E103" s="6" t="s">
        <v>594</v>
      </c>
      <c r="F103" s="19">
        <v>4000</v>
      </c>
      <c r="G103" s="24">
        <v>4142.08</v>
      </c>
      <c r="H103" s="24">
        <v>0.06</v>
      </c>
      <c r="I103" s="31">
        <v>7.8323999999999998</v>
      </c>
      <c r="J103" s="31"/>
      <c r="K103" s="35" t="s">
        <v>590</v>
      </c>
    </row>
    <row r="104" spans="2:11" x14ac:dyDescent="0.35">
      <c r="B104" s="8" t="s">
        <v>679</v>
      </c>
      <c r="C104" s="57" t="s">
        <v>680</v>
      </c>
      <c r="D104" s="54" t="s">
        <v>681</v>
      </c>
      <c r="E104" s="6" t="s">
        <v>611</v>
      </c>
      <c r="F104" s="19">
        <v>400</v>
      </c>
      <c r="G104" s="24">
        <v>3975.73</v>
      </c>
      <c r="H104" s="24">
        <v>0.06</v>
      </c>
      <c r="I104" s="31">
        <v>7.3723000000000001</v>
      </c>
      <c r="J104" s="31">
        <v>7.9925448491500006</v>
      </c>
      <c r="K104" s="35" t="s">
        <v>590</v>
      </c>
    </row>
    <row r="105" spans="2:11" x14ac:dyDescent="0.35">
      <c r="B105" s="8" t="s">
        <v>682</v>
      </c>
      <c r="C105" s="57" t="s">
        <v>217</v>
      </c>
      <c r="D105" s="54" t="s">
        <v>683</v>
      </c>
      <c r="E105" s="6" t="s">
        <v>594</v>
      </c>
      <c r="F105" s="19">
        <v>3000</v>
      </c>
      <c r="G105" s="24">
        <v>3029.07</v>
      </c>
      <c r="H105" s="24">
        <v>0.04</v>
      </c>
      <c r="I105" s="31">
        <v>8.0150000000000006</v>
      </c>
      <c r="J105" s="31"/>
      <c r="K105" s="35" t="s">
        <v>590</v>
      </c>
    </row>
    <row r="106" spans="2:11" x14ac:dyDescent="0.35">
      <c r="B106" s="8" t="s">
        <v>684</v>
      </c>
      <c r="C106" s="57" t="s">
        <v>685</v>
      </c>
      <c r="D106" s="54" t="s">
        <v>686</v>
      </c>
      <c r="E106" s="6" t="s">
        <v>611</v>
      </c>
      <c r="F106" s="19">
        <v>2500</v>
      </c>
      <c r="G106" s="24">
        <v>2553.0300000000002</v>
      </c>
      <c r="H106" s="24">
        <v>0.04</v>
      </c>
      <c r="I106" s="31">
        <v>7.2</v>
      </c>
      <c r="J106" s="31"/>
      <c r="K106" s="35" t="s">
        <v>590</v>
      </c>
    </row>
    <row r="107" spans="2:11" x14ac:dyDescent="0.35">
      <c r="B107" s="8" t="s">
        <v>687</v>
      </c>
      <c r="C107" s="57" t="s">
        <v>665</v>
      </c>
      <c r="D107" s="54" t="s">
        <v>688</v>
      </c>
      <c r="E107" s="6" t="s">
        <v>667</v>
      </c>
      <c r="F107" s="19">
        <v>2200</v>
      </c>
      <c r="G107" s="24">
        <v>2201.4899999999998</v>
      </c>
      <c r="H107" s="24">
        <v>0.03</v>
      </c>
      <c r="I107" s="31">
        <v>9.6999999999999993</v>
      </c>
      <c r="J107" s="31"/>
      <c r="K107" s="35" t="s">
        <v>590</v>
      </c>
    </row>
    <row r="108" spans="2:11" x14ac:dyDescent="0.35">
      <c r="B108" s="8" t="s">
        <v>689</v>
      </c>
      <c r="C108" s="57" t="s">
        <v>690</v>
      </c>
      <c r="D108" s="54" t="s">
        <v>691</v>
      </c>
      <c r="E108" s="6" t="s">
        <v>692</v>
      </c>
      <c r="F108" s="19">
        <v>2000</v>
      </c>
      <c r="G108" s="24">
        <v>1502.18</v>
      </c>
      <c r="H108" s="24">
        <v>0.02</v>
      </c>
      <c r="I108" s="31">
        <v>10.2776</v>
      </c>
      <c r="J108" s="31"/>
      <c r="K108" s="35" t="s">
        <v>590</v>
      </c>
    </row>
    <row r="109" spans="2:11" x14ac:dyDescent="0.35">
      <c r="C109" s="58" t="s">
        <v>171</v>
      </c>
      <c r="D109" s="54"/>
      <c r="E109" s="6"/>
      <c r="F109" s="19"/>
      <c r="G109" s="25">
        <v>765356.24</v>
      </c>
      <c r="H109" s="25">
        <v>10.74</v>
      </c>
      <c r="I109" s="31"/>
      <c r="J109" s="31"/>
      <c r="K109" s="35"/>
    </row>
    <row r="110" spans="2:11" x14ac:dyDescent="0.35">
      <c r="C110" s="57"/>
      <c r="D110" s="54"/>
      <c r="E110" s="6"/>
      <c r="F110" s="19"/>
      <c r="G110" s="24"/>
      <c r="H110" s="24"/>
      <c r="I110" s="31"/>
      <c r="J110" s="31"/>
      <c r="K110" s="35"/>
    </row>
    <row r="111" spans="2:11" x14ac:dyDescent="0.35">
      <c r="C111" s="58" t="s">
        <v>7</v>
      </c>
      <c r="D111" s="54"/>
      <c r="E111" s="6"/>
      <c r="F111" s="19"/>
      <c r="G111" s="24" t="s">
        <v>2</v>
      </c>
      <c r="H111" s="24" t="s">
        <v>2</v>
      </c>
      <c r="I111" s="31"/>
      <c r="J111" s="31"/>
      <c r="K111" s="35"/>
    </row>
    <row r="112" spans="2:11" x14ac:dyDescent="0.35">
      <c r="C112" s="57"/>
      <c r="D112" s="54"/>
      <c r="E112" s="6"/>
      <c r="F112" s="19"/>
      <c r="G112" s="24"/>
      <c r="H112" s="24"/>
      <c r="I112" s="31"/>
      <c r="J112" s="31"/>
      <c r="K112" s="35"/>
    </row>
    <row r="113" spans="2:11" x14ac:dyDescent="0.35">
      <c r="C113" s="59" t="s">
        <v>8</v>
      </c>
      <c r="D113" s="54"/>
      <c r="E113" s="6"/>
      <c r="F113" s="19"/>
      <c r="G113" s="24"/>
      <c r="H113" s="24"/>
      <c r="I113" s="31"/>
      <c r="J113" s="31"/>
      <c r="K113" s="35"/>
    </row>
    <row r="114" spans="2:11" x14ac:dyDescent="0.35">
      <c r="B114" s="8" t="s">
        <v>693</v>
      </c>
      <c r="C114" s="57" t="s">
        <v>4937</v>
      </c>
      <c r="D114" s="54" t="s">
        <v>694</v>
      </c>
      <c r="E114" s="6" t="s">
        <v>695</v>
      </c>
      <c r="F114" s="19">
        <v>300</v>
      </c>
      <c r="G114" s="24">
        <v>28807.89</v>
      </c>
      <c r="H114" s="24">
        <v>0.4</v>
      </c>
      <c r="I114" s="31">
        <v>8.4124999999999996</v>
      </c>
      <c r="J114" s="31"/>
      <c r="K114" s="35" t="s">
        <v>590</v>
      </c>
    </row>
    <row r="115" spans="2:11" x14ac:dyDescent="0.35">
      <c r="C115" s="58" t="s">
        <v>171</v>
      </c>
      <c r="D115" s="54"/>
      <c r="E115" s="6"/>
      <c r="F115" s="19"/>
      <c r="G115" s="25">
        <v>28807.89</v>
      </c>
      <c r="H115" s="25">
        <v>0.4</v>
      </c>
      <c r="I115" s="31"/>
      <c r="J115" s="31"/>
      <c r="K115" s="35"/>
    </row>
    <row r="116" spans="2:11" x14ac:dyDescent="0.35">
      <c r="C116" s="57"/>
      <c r="D116" s="54"/>
      <c r="E116" s="6"/>
      <c r="F116" s="19"/>
      <c r="G116" s="24"/>
      <c r="H116" s="24"/>
      <c r="I116" s="31"/>
      <c r="J116" s="31"/>
      <c r="K116" s="35"/>
    </row>
    <row r="117" spans="2:11" x14ac:dyDescent="0.35">
      <c r="C117" s="59" t="s">
        <v>9</v>
      </c>
      <c r="D117" s="54"/>
      <c r="E117" s="6"/>
      <c r="F117" s="19"/>
      <c r="G117" s="24"/>
      <c r="H117" s="24"/>
      <c r="I117" s="31"/>
      <c r="J117" s="31"/>
      <c r="K117" s="35"/>
    </row>
    <row r="118" spans="2:11" x14ac:dyDescent="0.35">
      <c r="B118" s="8" t="s">
        <v>696</v>
      </c>
      <c r="C118" s="57" t="s">
        <v>697</v>
      </c>
      <c r="D118" s="54" t="s">
        <v>698</v>
      </c>
      <c r="E118" s="6" t="s">
        <v>185</v>
      </c>
      <c r="F118" s="19">
        <v>472500000</v>
      </c>
      <c r="G118" s="24">
        <v>475616.61</v>
      </c>
      <c r="H118" s="24">
        <v>6.69</v>
      </c>
      <c r="I118" s="31">
        <v>6.8065204000000001</v>
      </c>
      <c r="J118" s="31"/>
      <c r="K118" s="35"/>
    </row>
    <row r="119" spans="2:11" x14ac:dyDescent="0.35">
      <c r="B119" s="8" t="s">
        <v>699</v>
      </c>
      <c r="C119" s="57" t="s">
        <v>700</v>
      </c>
      <c r="D119" s="54" t="s">
        <v>701</v>
      </c>
      <c r="E119" s="6" t="s">
        <v>185</v>
      </c>
      <c r="F119" s="19">
        <v>66500000</v>
      </c>
      <c r="G119" s="24">
        <v>79037.84</v>
      </c>
      <c r="H119" s="24">
        <v>1.1100000000000001</v>
      </c>
      <c r="I119" s="31">
        <v>7.0368095999999998</v>
      </c>
      <c r="J119" s="31"/>
      <c r="K119" s="35"/>
    </row>
    <row r="120" spans="2:11" x14ac:dyDescent="0.35">
      <c r="B120" s="8" t="s">
        <v>702</v>
      </c>
      <c r="C120" s="57" t="s">
        <v>703</v>
      </c>
      <c r="D120" s="54" t="s">
        <v>704</v>
      </c>
      <c r="E120" s="6" t="s">
        <v>185</v>
      </c>
      <c r="F120" s="19">
        <v>53455500</v>
      </c>
      <c r="G120" s="24">
        <v>54963.64</v>
      </c>
      <c r="H120" s="24">
        <v>0.77</v>
      </c>
      <c r="I120" s="31">
        <v>6.956982</v>
      </c>
      <c r="J120" s="31"/>
      <c r="K120" s="35"/>
    </row>
    <row r="121" spans="2:11" x14ac:dyDescent="0.35">
      <c r="B121" s="8" t="s">
        <v>705</v>
      </c>
      <c r="C121" s="57" t="s">
        <v>706</v>
      </c>
      <c r="D121" s="54" t="s">
        <v>707</v>
      </c>
      <c r="E121" s="6" t="s">
        <v>185</v>
      </c>
      <c r="F121" s="19">
        <v>36449600</v>
      </c>
      <c r="G121" s="24">
        <v>38492.67</v>
      </c>
      <c r="H121" s="24">
        <v>0.54</v>
      </c>
      <c r="I121" s="31">
        <v>6.9353752000000002</v>
      </c>
      <c r="J121" s="31"/>
      <c r="K121" s="35"/>
    </row>
    <row r="122" spans="2:11" x14ac:dyDescent="0.35">
      <c r="B122" s="8" t="s">
        <v>708</v>
      </c>
      <c r="C122" s="57" t="s">
        <v>709</v>
      </c>
      <c r="D122" s="54" t="s">
        <v>710</v>
      </c>
      <c r="E122" s="6" t="s">
        <v>185</v>
      </c>
      <c r="F122" s="19">
        <v>28835900</v>
      </c>
      <c r="G122" s="24">
        <v>29624.42</v>
      </c>
      <c r="H122" s="24">
        <v>0.42</v>
      </c>
      <c r="I122" s="31">
        <v>6.8666470000000004</v>
      </c>
      <c r="J122" s="31"/>
      <c r="K122" s="35"/>
    </row>
    <row r="123" spans="2:11" x14ac:dyDescent="0.35">
      <c r="B123" s="8" t="s">
        <v>711</v>
      </c>
      <c r="C123" s="57" t="s">
        <v>712</v>
      </c>
      <c r="D123" s="54" t="s">
        <v>713</v>
      </c>
      <c r="E123" s="6" t="s">
        <v>185</v>
      </c>
      <c r="F123" s="19">
        <v>1500000</v>
      </c>
      <c r="G123" s="24">
        <v>1550.86</v>
      </c>
      <c r="H123" s="24">
        <v>0.02</v>
      </c>
      <c r="I123" s="31">
        <v>7.1451837999999999</v>
      </c>
      <c r="J123" s="31"/>
      <c r="K123" s="35"/>
    </row>
    <row r="124" spans="2:11" x14ac:dyDescent="0.35">
      <c r="B124" s="8" t="s">
        <v>714</v>
      </c>
      <c r="C124" s="57" t="s">
        <v>715</v>
      </c>
      <c r="D124" s="54" t="s">
        <v>716</v>
      </c>
      <c r="E124" s="6" t="s">
        <v>185</v>
      </c>
      <c r="F124" s="19">
        <v>686300</v>
      </c>
      <c r="G124" s="24">
        <v>707.03</v>
      </c>
      <c r="H124" s="24">
        <v>0.01</v>
      </c>
      <c r="I124" s="31">
        <v>6.8560249000000004</v>
      </c>
      <c r="J124" s="31"/>
      <c r="K124" s="35"/>
    </row>
    <row r="125" spans="2:11" x14ac:dyDescent="0.35">
      <c r="C125" s="58" t="s">
        <v>171</v>
      </c>
      <c r="D125" s="54"/>
      <c r="E125" s="6"/>
      <c r="F125" s="19"/>
      <c r="G125" s="25">
        <v>679993.07</v>
      </c>
      <c r="H125" s="25">
        <v>9.56</v>
      </c>
      <c r="I125" s="31"/>
      <c r="J125" s="31"/>
      <c r="K125" s="35"/>
    </row>
    <row r="126" spans="2:11" x14ac:dyDescent="0.35">
      <c r="C126" s="57"/>
      <c r="D126" s="54"/>
      <c r="E126" s="6"/>
      <c r="F126" s="19"/>
      <c r="G126" s="24"/>
      <c r="H126" s="24"/>
      <c r="I126" s="31"/>
      <c r="J126" s="31"/>
      <c r="K126" s="35"/>
    </row>
    <row r="127" spans="2:11" x14ac:dyDescent="0.35">
      <c r="C127" s="58" t="s">
        <v>10</v>
      </c>
      <c r="D127" s="54"/>
      <c r="E127" s="6"/>
      <c r="F127" s="19"/>
      <c r="G127" s="24" t="s">
        <v>2</v>
      </c>
      <c r="H127" s="24" t="s">
        <v>2</v>
      </c>
      <c r="I127" s="31"/>
      <c r="J127" s="31"/>
      <c r="K127" s="35"/>
    </row>
    <row r="128" spans="2:11" x14ac:dyDescent="0.35">
      <c r="C128" s="57"/>
      <c r="D128" s="54"/>
      <c r="E128" s="6"/>
      <c r="F128" s="19"/>
      <c r="G128" s="24"/>
      <c r="H128" s="24"/>
      <c r="I128" s="31"/>
      <c r="J128" s="31"/>
      <c r="K128" s="35"/>
    </row>
    <row r="129" spans="1:11" x14ac:dyDescent="0.35">
      <c r="A129" s="10"/>
      <c r="B129" s="28"/>
      <c r="C129" s="58" t="s">
        <v>11</v>
      </c>
      <c r="D129" s="54"/>
      <c r="E129" s="6"/>
      <c r="F129" s="19"/>
      <c r="G129" s="24"/>
      <c r="H129" s="24"/>
      <c r="I129" s="31"/>
      <c r="J129" s="31"/>
      <c r="K129" s="35"/>
    </row>
    <row r="130" spans="1:11" x14ac:dyDescent="0.35">
      <c r="C130" s="59" t="s">
        <v>13</v>
      </c>
      <c r="D130" s="54"/>
      <c r="E130" s="6"/>
      <c r="F130" s="19"/>
      <c r="G130" s="24"/>
      <c r="H130" s="24"/>
      <c r="I130" s="31"/>
      <c r="J130" s="31"/>
      <c r="K130" s="35"/>
    </row>
    <row r="131" spans="1:11" x14ac:dyDescent="0.35">
      <c r="B131" s="8" t="s">
        <v>717</v>
      </c>
      <c r="C131" s="57" t="s">
        <v>718</v>
      </c>
      <c r="D131" s="54" t="s">
        <v>719</v>
      </c>
      <c r="E131" s="6" t="s">
        <v>720</v>
      </c>
      <c r="F131" s="19">
        <v>10000</v>
      </c>
      <c r="G131" s="24">
        <v>49495.199999999997</v>
      </c>
      <c r="H131" s="24">
        <v>0.7</v>
      </c>
      <c r="I131" s="31">
        <v>7.2995999999999999</v>
      </c>
      <c r="J131" s="31"/>
      <c r="K131" s="35" t="s">
        <v>590</v>
      </c>
    </row>
    <row r="132" spans="1:11" x14ac:dyDescent="0.35">
      <c r="C132" s="58" t="s">
        <v>171</v>
      </c>
      <c r="D132" s="54"/>
      <c r="E132" s="6"/>
      <c r="F132" s="19"/>
      <c r="G132" s="25">
        <v>49495.199999999997</v>
      </c>
      <c r="H132" s="25">
        <v>0.7</v>
      </c>
      <c r="I132" s="31"/>
      <c r="J132" s="31"/>
      <c r="K132" s="35"/>
    </row>
    <row r="133" spans="1:11" x14ac:dyDescent="0.35">
      <c r="C133" s="57"/>
      <c r="D133" s="54"/>
      <c r="E133" s="6"/>
      <c r="F133" s="19"/>
      <c r="G133" s="24"/>
      <c r="H133" s="24"/>
      <c r="I133" s="31"/>
      <c r="J133" s="31"/>
      <c r="K133" s="35"/>
    </row>
    <row r="134" spans="1:11" x14ac:dyDescent="0.35">
      <c r="C134" s="59" t="s">
        <v>14</v>
      </c>
      <c r="D134" s="54"/>
      <c r="E134" s="6"/>
      <c r="F134" s="19"/>
      <c r="G134" s="24"/>
      <c r="H134" s="24"/>
      <c r="I134" s="31"/>
      <c r="J134" s="31"/>
      <c r="K134" s="35"/>
    </row>
    <row r="135" spans="1:11" x14ac:dyDescent="0.35">
      <c r="B135" s="8" t="s">
        <v>721</v>
      </c>
      <c r="C135" s="57" t="s">
        <v>722</v>
      </c>
      <c r="D135" s="54" t="s">
        <v>723</v>
      </c>
      <c r="E135" s="6" t="s">
        <v>724</v>
      </c>
      <c r="F135" s="19">
        <v>3000</v>
      </c>
      <c r="G135" s="24">
        <v>14818.41</v>
      </c>
      <c r="H135" s="24">
        <v>0.21</v>
      </c>
      <c r="I135" s="31">
        <v>7.4550000000000001</v>
      </c>
      <c r="J135" s="31"/>
      <c r="K135" s="35" t="s">
        <v>590</v>
      </c>
    </row>
    <row r="136" spans="1:11" x14ac:dyDescent="0.35">
      <c r="B136" s="8" t="s">
        <v>725</v>
      </c>
      <c r="C136" s="57" t="s">
        <v>431</v>
      </c>
      <c r="D136" s="54" t="s">
        <v>726</v>
      </c>
      <c r="E136" s="6" t="s">
        <v>720</v>
      </c>
      <c r="F136" s="19">
        <v>2000</v>
      </c>
      <c r="G136" s="24">
        <v>9962.14</v>
      </c>
      <c r="H136" s="24">
        <v>0.14000000000000001</v>
      </c>
      <c r="I136" s="31">
        <v>7.3007</v>
      </c>
      <c r="J136" s="31"/>
      <c r="K136" s="35"/>
    </row>
    <row r="137" spans="1:11" x14ac:dyDescent="0.35">
      <c r="C137" s="58" t="s">
        <v>171</v>
      </c>
      <c r="D137" s="54"/>
      <c r="E137" s="6"/>
      <c r="F137" s="19"/>
      <c r="G137" s="25">
        <v>24780.55</v>
      </c>
      <c r="H137" s="25">
        <v>0.35</v>
      </c>
      <c r="I137" s="31"/>
      <c r="J137" s="31"/>
      <c r="K137" s="35"/>
    </row>
    <row r="138" spans="1:11" x14ac:dyDescent="0.35">
      <c r="C138" s="57"/>
      <c r="D138" s="54"/>
      <c r="E138" s="6"/>
      <c r="F138" s="19"/>
      <c r="G138" s="24"/>
      <c r="H138" s="24"/>
      <c r="I138" s="31"/>
      <c r="J138" s="31"/>
      <c r="K138" s="35"/>
    </row>
    <row r="139" spans="1:11" x14ac:dyDescent="0.35">
      <c r="C139" s="58" t="s">
        <v>15</v>
      </c>
      <c r="D139" s="54"/>
      <c r="E139" s="6"/>
      <c r="F139" s="19"/>
      <c r="G139" s="24" t="s">
        <v>2</v>
      </c>
      <c r="H139" s="24" t="s">
        <v>2</v>
      </c>
      <c r="I139" s="31"/>
      <c r="J139" s="31"/>
      <c r="K139" s="35"/>
    </row>
    <row r="140" spans="1:11" x14ac:dyDescent="0.35">
      <c r="C140" s="57"/>
      <c r="D140" s="54"/>
      <c r="E140" s="6"/>
      <c r="F140" s="19"/>
      <c r="G140" s="24"/>
      <c r="H140" s="24"/>
      <c r="I140" s="31"/>
      <c r="J140" s="31"/>
      <c r="K140" s="35"/>
    </row>
    <row r="141" spans="1:11" x14ac:dyDescent="0.35">
      <c r="C141" s="58" t="s">
        <v>16</v>
      </c>
      <c r="D141" s="54"/>
      <c r="E141" s="6"/>
      <c r="F141" s="19"/>
      <c r="G141" s="24" t="s">
        <v>2</v>
      </c>
      <c r="H141" s="24" t="s">
        <v>2</v>
      </c>
      <c r="I141" s="31"/>
      <c r="J141" s="31"/>
      <c r="K141" s="35"/>
    </row>
    <row r="142" spans="1:11" x14ac:dyDescent="0.35">
      <c r="C142" s="57"/>
      <c r="D142" s="54"/>
      <c r="E142" s="6"/>
      <c r="F142" s="19"/>
      <c r="G142" s="24"/>
      <c r="H142" s="24"/>
      <c r="I142" s="31"/>
      <c r="J142" s="31"/>
      <c r="K142" s="35"/>
    </row>
    <row r="143" spans="1:11" x14ac:dyDescent="0.35">
      <c r="C143" s="59" t="s">
        <v>17</v>
      </c>
      <c r="D143" s="54"/>
      <c r="E143" s="6"/>
      <c r="F143" s="19"/>
      <c r="G143" s="24"/>
      <c r="H143" s="24"/>
      <c r="I143" s="31"/>
      <c r="J143" s="31"/>
      <c r="K143" s="35"/>
    </row>
    <row r="144" spans="1:11" x14ac:dyDescent="0.35">
      <c r="B144" s="8" t="s">
        <v>727</v>
      </c>
      <c r="C144" s="57" t="s">
        <v>728</v>
      </c>
      <c r="D144" s="54" t="s">
        <v>729</v>
      </c>
      <c r="E144" s="6" t="s">
        <v>185</v>
      </c>
      <c r="F144" s="19">
        <v>257000</v>
      </c>
      <c r="G144" s="24">
        <v>231.9</v>
      </c>
      <c r="H144" s="24" t="s">
        <v>4923</v>
      </c>
      <c r="I144" s="31">
        <v>6.8174621000000002</v>
      </c>
      <c r="J144" s="31"/>
      <c r="K144" s="35"/>
    </row>
    <row r="145" spans="1:11" x14ac:dyDescent="0.35">
      <c r="C145" s="58" t="s">
        <v>171</v>
      </c>
      <c r="D145" s="54"/>
      <c r="E145" s="6"/>
      <c r="F145" s="19"/>
      <c r="G145" s="25">
        <v>231.9</v>
      </c>
      <c r="H145" s="25" t="s">
        <v>4923</v>
      </c>
      <c r="I145" s="31"/>
      <c r="J145" s="31"/>
      <c r="K145" s="35"/>
    </row>
    <row r="146" spans="1:11" x14ac:dyDescent="0.35">
      <c r="C146" s="57"/>
      <c r="D146" s="54"/>
      <c r="E146" s="6"/>
      <c r="F146" s="19"/>
      <c r="G146" s="24"/>
      <c r="H146" s="24"/>
      <c r="I146" s="31"/>
      <c r="J146" s="31"/>
      <c r="K146" s="35"/>
    </row>
    <row r="147" spans="1:11" x14ac:dyDescent="0.35">
      <c r="A147" s="10"/>
      <c r="B147" s="28"/>
      <c r="C147" s="58" t="s">
        <v>18</v>
      </c>
      <c r="D147" s="54"/>
      <c r="E147" s="6"/>
      <c r="F147" s="19"/>
      <c r="G147" s="24"/>
      <c r="H147" s="24"/>
      <c r="I147" s="31"/>
      <c r="J147" s="31"/>
      <c r="K147" s="35"/>
    </row>
    <row r="148" spans="1:11" x14ac:dyDescent="0.35">
      <c r="A148" s="28"/>
      <c r="B148" s="28"/>
      <c r="C148" s="58" t="s">
        <v>19</v>
      </c>
      <c r="D148" s="54"/>
      <c r="E148" s="6"/>
      <c r="F148" s="19"/>
      <c r="G148" s="24" t="s">
        <v>2</v>
      </c>
      <c r="H148" s="24" t="s">
        <v>2</v>
      </c>
      <c r="I148" s="31"/>
      <c r="J148" s="31"/>
      <c r="K148" s="35"/>
    </row>
    <row r="149" spans="1:11" x14ac:dyDescent="0.35">
      <c r="A149" s="28"/>
      <c r="B149" s="28"/>
      <c r="C149" s="58"/>
      <c r="D149" s="54"/>
      <c r="E149" s="6"/>
      <c r="F149" s="19"/>
      <c r="G149" s="24"/>
      <c r="H149" s="24"/>
      <c r="I149" s="31"/>
      <c r="J149" s="31"/>
      <c r="K149" s="35"/>
    </row>
    <row r="150" spans="1:11" x14ac:dyDescent="0.35">
      <c r="A150" s="28"/>
      <c r="B150" s="28"/>
      <c r="C150" s="58" t="s">
        <v>20</v>
      </c>
      <c r="D150" s="54"/>
      <c r="E150" s="6"/>
      <c r="F150" s="19"/>
      <c r="G150" s="24" t="s">
        <v>2</v>
      </c>
      <c r="H150" s="24" t="s">
        <v>2</v>
      </c>
      <c r="I150" s="31"/>
      <c r="J150" s="31"/>
      <c r="K150" s="35"/>
    </row>
    <row r="151" spans="1:11" x14ac:dyDescent="0.35">
      <c r="A151" s="28"/>
      <c r="B151" s="28"/>
      <c r="C151" s="58"/>
      <c r="D151" s="54"/>
      <c r="E151" s="6"/>
      <c r="F151" s="19"/>
      <c r="G151" s="24"/>
      <c r="H151" s="24"/>
      <c r="I151" s="31"/>
      <c r="J151" s="31"/>
      <c r="K151" s="35"/>
    </row>
    <row r="152" spans="1:11" x14ac:dyDescent="0.35">
      <c r="A152" s="28"/>
      <c r="B152" s="28"/>
      <c r="C152" s="58" t="s">
        <v>21</v>
      </c>
      <c r="D152" s="54"/>
      <c r="E152" s="6"/>
      <c r="F152" s="19"/>
      <c r="G152" s="24" t="s">
        <v>2</v>
      </c>
      <c r="H152" s="24" t="s">
        <v>2</v>
      </c>
      <c r="I152" s="31"/>
      <c r="J152" s="31"/>
      <c r="K152" s="35"/>
    </row>
    <row r="153" spans="1:11" x14ac:dyDescent="0.35">
      <c r="A153" s="28"/>
      <c r="B153" s="28"/>
      <c r="C153" s="58"/>
      <c r="D153" s="54"/>
      <c r="E153" s="6"/>
      <c r="F153" s="19"/>
      <c r="G153" s="24"/>
      <c r="H153" s="24"/>
      <c r="I153" s="31"/>
      <c r="J153" s="31"/>
      <c r="K153" s="35"/>
    </row>
    <row r="154" spans="1:11" x14ac:dyDescent="0.35">
      <c r="A154" s="28"/>
      <c r="B154" s="28"/>
      <c r="C154" s="58" t="s">
        <v>22</v>
      </c>
      <c r="D154" s="54"/>
      <c r="E154" s="6"/>
      <c r="F154" s="19"/>
      <c r="G154" s="24" t="s">
        <v>2</v>
      </c>
      <c r="H154" s="24" t="s">
        <v>2</v>
      </c>
      <c r="I154" s="31"/>
      <c r="J154" s="31"/>
      <c r="K154" s="35"/>
    </row>
    <row r="155" spans="1:11" x14ac:dyDescent="0.35">
      <c r="A155" s="28"/>
      <c r="B155" s="28"/>
      <c r="C155" s="58"/>
      <c r="D155" s="54"/>
      <c r="E155" s="6"/>
      <c r="F155" s="19"/>
      <c r="G155" s="24"/>
      <c r="H155" s="24"/>
      <c r="I155" s="31"/>
      <c r="J155" s="31"/>
      <c r="K155" s="35"/>
    </row>
    <row r="156" spans="1:11" x14ac:dyDescent="0.35">
      <c r="A156" s="28"/>
      <c r="B156" s="28"/>
      <c r="C156" s="58" t="s">
        <v>23</v>
      </c>
      <c r="D156" s="54"/>
      <c r="E156" s="6"/>
      <c r="F156" s="19"/>
      <c r="G156" s="24" t="s">
        <v>2</v>
      </c>
      <c r="H156" s="24" t="s">
        <v>2</v>
      </c>
      <c r="I156" s="31"/>
      <c r="J156" s="31"/>
      <c r="K156" s="35"/>
    </row>
    <row r="157" spans="1:11" x14ac:dyDescent="0.35">
      <c r="A157" s="28"/>
      <c r="B157" s="28"/>
      <c r="C157" s="58"/>
      <c r="D157" s="54"/>
      <c r="E157" s="6"/>
      <c r="F157" s="19"/>
      <c r="G157" s="24"/>
      <c r="H157" s="24"/>
      <c r="I157" s="31"/>
      <c r="J157" s="31"/>
      <c r="K157" s="35"/>
    </row>
    <row r="158" spans="1:11" x14ac:dyDescent="0.35">
      <c r="C158" s="59" t="s">
        <v>24</v>
      </c>
      <c r="D158" s="54"/>
      <c r="E158" s="6"/>
      <c r="F158" s="19"/>
      <c r="G158" s="24"/>
      <c r="H158" s="24"/>
      <c r="I158" s="31"/>
      <c r="J158" s="31"/>
      <c r="K158" s="35"/>
    </row>
    <row r="159" spans="1:11" x14ac:dyDescent="0.35">
      <c r="B159" s="8" t="s">
        <v>186</v>
      </c>
      <c r="C159" s="57" t="s">
        <v>187</v>
      </c>
      <c r="D159" s="54"/>
      <c r="E159" s="6"/>
      <c r="F159" s="19"/>
      <c r="G159" s="24">
        <v>264626.19</v>
      </c>
      <c r="H159" s="24">
        <v>3.72</v>
      </c>
      <c r="I159" s="31"/>
      <c r="J159" s="31"/>
      <c r="K159" s="35"/>
    </row>
    <row r="160" spans="1:11" x14ac:dyDescent="0.35">
      <c r="C160" s="58" t="s">
        <v>171</v>
      </c>
      <c r="D160" s="54"/>
      <c r="E160" s="6"/>
      <c r="F160" s="19"/>
      <c r="G160" s="25">
        <v>264626.19</v>
      </c>
      <c r="H160" s="25">
        <v>3.72</v>
      </c>
      <c r="I160" s="31"/>
      <c r="J160" s="31"/>
      <c r="K160" s="35"/>
    </row>
    <row r="161" spans="1:54" x14ac:dyDescent="0.35">
      <c r="C161" s="57"/>
      <c r="D161" s="54"/>
      <c r="E161" s="6"/>
      <c r="F161" s="19"/>
      <c r="G161" s="24"/>
      <c r="H161" s="24"/>
      <c r="I161" s="31"/>
      <c r="J161" s="31"/>
      <c r="K161" s="35"/>
    </row>
    <row r="162" spans="1:54" x14ac:dyDescent="0.35">
      <c r="A162" s="10"/>
      <c r="B162" s="28"/>
      <c r="C162" s="58" t="s">
        <v>25</v>
      </c>
      <c r="D162" s="54"/>
      <c r="E162" s="6"/>
      <c r="F162" s="19"/>
      <c r="G162" s="24"/>
      <c r="H162" s="24"/>
      <c r="I162" s="31"/>
      <c r="J162" s="31"/>
      <c r="K162" s="35"/>
    </row>
    <row r="163" spans="1:54" s="2" customFormat="1" ht="13.5" x14ac:dyDescent="0.35">
      <c r="A163" s="28"/>
      <c r="B163" s="28"/>
      <c r="C163" s="57" t="s">
        <v>4922</v>
      </c>
      <c r="D163" s="54"/>
      <c r="E163" s="6"/>
      <c r="F163" s="19"/>
      <c r="G163" s="24">
        <v>2242.5</v>
      </c>
      <c r="H163" s="24">
        <v>0.03</v>
      </c>
      <c r="I163" s="31"/>
      <c r="J163" s="31"/>
      <c r="K163" s="35"/>
      <c r="L163" s="3"/>
      <c r="AI163" s="3"/>
      <c r="AV163" s="3"/>
      <c r="AX163" s="3"/>
      <c r="BB163" s="3"/>
    </row>
    <row r="164" spans="1:54" x14ac:dyDescent="0.35">
      <c r="B164" s="8"/>
      <c r="C164" s="57" t="s">
        <v>188</v>
      </c>
      <c r="D164" s="54"/>
      <c r="E164" s="6"/>
      <c r="F164" s="19"/>
      <c r="G164" s="24">
        <v>42113.66</v>
      </c>
      <c r="H164" s="24">
        <v>0.59</v>
      </c>
      <c r="I164" s="31"/>
      <c r="J164" s="31"/>
      <c r="K164" s="35"/>
    </row>
    <row r="165" spans="1:54" x14ac:dyDescent="0.35">
      <c r="C165" s="58" t="s">
        <v>171</v>
      </c>
      <c r="D165" s="54"/>
      <c r="E165" s="6"/>
      <c r="F165" s="19"/>
      <c r="G165" s="25">
        <v>44356.160000000003</v>
      </c>
      <c r="H165" s="25">
        <v>0.62</v>
      </c>
      <c r="I165" s="31"/>
      <c r="J165" s="31"/>
      <c r="K165" s="35"/>
    </row>
    <row r="166" spans="1:54" x14ac:dyDescent="0.35">
      <c r="C166" s="57"/>
      <c r="D166" s="54"/>
      <c r="E166" s="6"/>
      <c r="F166" s="19"/>
      <c r="G166" s="24"/>
      <c r="H166" s="24"/>
      <c r="I166" s="31"/>
      <c r="J166" s="31"/>
      <c r="K166" s="35"/>
    </row>
    <row r="167" spans="1:54" x14ac:dyDescent="0.35">
      <c r="C167" s="60" t="s">
        <v>189</v>
      </c>
      <c r="D167" s="55"/>
      <c r="E167" s="5"/>
      <c r="F167" s="20"/>
      <c r="G167" s="26">
        <v>7114258.4299999997</v>
      </c>
      <c r="H167" s="26">
        <v>100</v>
      </c>
      <c r="I167" s="32"/>
      <c r="J167" s="32"/>
      <c r="K167" s="36"/>
    </row>
    <row r="170" spans="1:54" x14ac:dyDescent="0.35">
      <c r="C170" s="1" t="s">
        <v>190</v>
      </c>
    </row>
    <row r="171" spans="1:54" x14ac:dyDescent="0.35">
      <c r="C171" s="37" t="s">
        <v>191</v>
      </c>
      <c r="D171" s="37"/>
      <c r="E171" s="37"/>
      <c r="F171" s="37"/>
      <c r="G171" s="37"/>
      <c r="H171" s="37"/>
      <c r="I171" s="37"/>
      <c r="J171" s="37"/>
      <c r="K171" s="37"/>
    </row>
    <row r="172" spans="1:54" x14ac:dyDescent="0.35">
      <c r="C172" s="2" t="s">
        <v>192</v>
      </c>
    </row>
    <row r="173" spans="1:54" x14ac:dyDescent="0.35">
      <c r="C173" s="2" t="s">
        <v>193</v>
      </c>
    </row>
    <row r="174" spans="1:54" ht="30" customHeight="1" x14ac:dyDescent="0.35">
      <c r="C174" s="81" t="s">
        <v>194</v>
      </c>
      <c r="D174" s="82"/>
      <c r="E174" s="82"/>
      <c r="F174" s="82"/>
      <c r="G174" s="82"/>
      <c r="H174" s="82"/>
      <c r="I174" s="82"/>
      <c r="J174" s="82"/>
      <c r="K174" s="82"/>
    </row>
    <row r="175" spans="1:54" x14ac:dyDescent="0.35">
      <c r="C175" s="2" t="s">
        <v>195</v>
      </c>
    </row>
    <row r="177" spans="3:6" x14ac:dyDescent="0.35">
      <c r="C177" s="78" t="s">
        <v>5006</v>
      </c>
      <c r="E177" s="78" t="s">
        <v>5007</v>
      </c>
      <c r="F177" s="79"/>
    </row>
    <row r="178" spans="3:6" x14ac:dyDescent="0.35">
      <c r="E178" s="2" t="s">
        <v>5012</v>
      </c>
    </row>
  </sheetData>
  <mergeCells count="1">
    <mergeCell ref="C174:K174"/>
  </mergeCells>
  <hyperlinks>
    <hyperlink ref="J2" location="'Index'!A1" display="'Index'!A1" xr:uid="{027B4C03-7099-486C-9DD4-9B75DEC704F9}"/>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6824E-0979-427B-A5D9-DDBC3C5923B6}">
  <sheetPr codeName="Sheet1"/>
  <dimension ref="A1:IV110"/>
  <sheetViews>
    <sheetView showGridLines="0" zoomScale="90" zoomScaleNormal="90" workbookViewId="0">
      <pane ySplit="6" topLeftCell="A9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2987</v>
      </c>
      <c r="J2" s="38" t="s">
        <v>4662</v>
      </c>
    </row>
    <row r="3" spans="1:54" ht="16" x14ac:dyDescent="0.4">
      <c r="C3" s="1" t="s">
        <v>28</v>
      </c>
      <c r="D3" s="21" t="s">
        <v>2988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210</v>
      </c>
      <c r="C10" s="57" t="s">
        <v>211</v>
      </c>
      <c r="D10" s="54" t="s">
        <v>212</v>
      </c>
      <c r="E10" s="6" t="s">
        <v>89</v>
      </c>
      <c r="F10" s="19">
        <v>770000</v>
      </c>
      <c r="G10" s="24">
        <v>17392.759999999998</v>
      </c>
      <c r="H10" s="24">
        <v>5.57</v>
      </c>
      <c r="I10" s="31"/>
      <c r="J10" s="31"/>
      <c r="K10" s="35"/>
    </row>
    <row r="11" spans="1:54" x14ac:dyDescent="0.35">
      <c r="B11" s="8" t="s">
        <v>325</v>
      </c>
      <c r="C11" s="57" t="s">
        <v>326</v>
      </c>
      <c r="D11" s="54" t="s">
        <v>327</v>
      </c>
      <c r="E11" s="6" t="s">
        <v>328</v>
      </c>
      <c r="F11" s="19">
        <v>1681844</v>
      </c>
      <c r="G11" s="24">
        <v>15844.65</v>
      </c>
      <c r="H11" s="24">
        <v>5.07</v>
      </c>
      <c r="I11" s="31"/>
      <c r="J11" s="31"/>
      <c r="K11" s="35"/>
    </row>
    <row r="12" spans="1:54" x14ac:dyDescent="0.35">
      <c r="B12" s="8" t="s">
        <v>2790</v>
      </c>
      <c r="C12" s="57" t="s">
        <v>2791</v>
      </c>
      <c r="D12" s="54" t="s">
        <v>2792</v>
      </c>
      <c r="E12" s="6" t="s">
        <v>127</v>
      </c>
      <c r="F12" s="19">
        <v>1500000</v>
      </c>
      <c r="G12" s="24">
        <v>14124</v>
      </c>
      <c r="H12" s="24">
        <v>4.5199999999999996</v>
      </c>
      <c r="I12" s="31"/>
      <c r="J12" s="31"/>
      <c r="K12" s="35"/>
    </row>
    <row r="13" spans="1:54" x14ac:dyDescent="0.35">
      <c r="B13" s="8" t="s">
        <v>986</v>
      </c>
      <c r="C13" s="57" t="s">
        <v>987</v>
      </c>
      <c r="D13" s="54" t="s">
        <v>988</v>
      </c>
      <c r="E13" s="6" t="s">
        <v>111</v>
      </c>
      <c r="F13" s="19">
        <v>1300000</v>
      </c>
      <c r="G13" s="24">
        <v>12116</v>
      </c>
      <c r="H13" s="24">
        <v>3.88</v>
      </c>
      <c r="I13" s="31"/>
      <c r="J13" s="31"/>
      <c r="K13" s="35"/>
    </row>
    <row r="14" spans="1:54" x14ac:dyDescent="0.35">
      <c r="B14" s="8" t="s">
        <v>482</v>
      </c>
      <c r="C14" s="57" t="s">
        <v>483</v>
      </c>
      <c r="D14" s="54" t="s">
        <v>484</v>
      </c>
      <c r="E14" s="6" t="s">
        <v>312</v>
      </c>
      <c r="F14" s="19">
        <v>1300000</v>
      </c>
      <c r="G14" s="24">
        <v>10778.95</v>
      </c>
      <c r="H14" s="24">
        <v>3.45</v>
      </c>
      <c r="I14" s="31"/>
      <c r="J14" s="31"/>
      <c r="K14" s="35"/>
    </row>
    <row r="15" spans="1:54" x14ac:dyDescent="0.35">
      <c r="B15" s="8" t="s">
        <v>558</v>
      </c>
      <c r="C15" s="57" t="s">
        <v>559</v>
      </c>
      <c r="D15" s="54" t="s">
        <v>560</v>
      </c>
      <c r="E15" s="6" t="s">
        <v>135</v>
      </c>
      <c r="F15" s="19">
        <v>2234120</v>
      </c>
      <c r="G15" s="24">
        <v>10676.86</v>
      </c>
      <c r="H15" s="24">
        <v>3.42</v>
      </c>
      <c r="I15" s="31"/>
      <c r="J15" s="31"/>
      <c r="K15" s="35"/>
    </row>
    <row r="16" spans="1:54" x14ac:dyDescent="0.35">
      <c r="B16" s="8" t="s">
        <v>2989</v>
      </c>
      <c r="C16" s="57" t="s">
        <v>2990</v>
      </c>
      <c r="D16" s="54" t="s">
        <v>2991</v>
      </c>
      <c r="E16" s="6" t="s">
        <v>123</v>
      </c>
      <c r="F16" s="19">
        <v>7000000</v>
      </c>
      <c r="G16" s="24">
        <v>10500.7</v>
      </c>
      <c r="H16" s="24">
        <v>3.36</v>
      </c>
      <c r="I16" s="31"/>
      <c r="J16" s="31"/>
      <c r="K16" s="35"/>
    </row>
    <row r="17" spans="2:11" x14ac:dyDescent="0.35">
      <c r="B17" s="8" t="s">
        <v>819</v>
      </c>
      <c r="C17" s="57" t="s">
        <v>820</v>
      </c>
      <c r="D17" s="54" t="s">
        <v>821</v>
      </c>
      <c r="E17" s="6" t="s">
        <v>328</v>
      </c>
      <c r="F17" s="19">
        <v>900000</v>
      </c>
      <c r="G17" s="24">
        <v>10213.200000000001</v>
      </c>
      <c r="H17" s="24">
        <v>3.27</v>
      </c>
      <c r="I17" s="31"/>
      <c r="J17" s="31"/>
      <c r="K17" s="35"/>
    </row>
    <row r="18" spans="2:11" x14ac:dyDescent="0.35">
      <c r="B18" s="8" t="s">
        <v>351</v>
      </c>
      <c r="C18" s="57" t="s">
        <v>352</v>
      </c>
      <c r="D18" s="54" t="s">
        <v>353</v>
      </c>
      <c r="E18" s="6" t="s">
        <v>150</v>
      </c>
      <c r="F18" s="19">
        <v>1812156</v>
      </c>
      <c r="G18" s="24">
        <v>9956.89</v>
      </c>
      <c r="H18" s="24">
        <v>3.19</v>
      </c>
      <c r="I18" s="31"/>
      <c r="J18" s="31"/>
      <c r="K18" s="35"/>
    </row>
    <row r="19" spans="2:11" x14ac:dyDescent="0.35">
      <c r="B19" s="8" t="s">
        <v>1086</v>
      </c>
      <c r="C19" s="57" t="s">
        <v>1087</v>
      </c>
      <c r="D19" s="54" t="s">
        <v>1088</v>
      </c>
      <c r="E19" s="6" t="s">
        <v>111</v>
      </c>
      <c r="F19" s="19">
        <v>2855012</v>
      </c>
      <c r="G19" s="24">
        <v>9904.0400000000009</v>
      </c>
      <c r="H19" s="24">
        <v>3.17</v>
      </c>
      <c r="I19" s="31"/>
      <c r="J19" s="31"/>
      <c r="K19" s="35"/>
    </row>
    <row r="20" spans="2:11" x14ac:dyDescent="0.35">
      <c r="B20" s="8" t="s">
        <v>536</v>
      </c>
      <c r="C20" s="57" t="s">
        <v>537</v>
      </c>
      <c r="D20" s="54" t="s">
        <v>538</v>
      </c>
      <c r="E20" s="6" t="s">
        <v>539</v>
      </c>
      <c r="F20" s="19">
        <v>900000</v>
      </c>
      <c r="G20" s="24">
        <v>9894.15</v>
      </c>
      <c r="H20" s="24">
        <v>3.17</v>
      </c>
      <c r="I20" s="31"/>
      <c r="J20" s="31"/>
      <c r="K20" s="35"/>
    </row>
    <row r="21" spans="2:11" x14ac:dyDescent="0.35">
      <c r="B21" s="8" t="s">
        <v>61</v>
      </c>
      <c r="C21" s="57" t="s">
        <v>62</v>
      </c>
      <c r="D21" s="54" t="s">
        <v>63</v>
      </c>
      <c r="E21" s="6" t="s">
        <v>43</v>
      </c>
      <c r="F21" s="19">
        <v>500000</v>
      </c>
      <c r="G21" s="24">
        <v>9506.5</v>
      </c>
      <c r="H21" s="24">
        <v>3.04</v>
      </c>
      <c r="I21" s="31"/>
      <c r="J21" s="31"/>
      <c r="K21" s="35"/>
    </row>
    <row r="22" spans="2:11" x14ac:dyDescent="0.35">
      <c r="B22" s="8" t="s">
        <v>44</v>
      </c>
      <c r="C22" s="57" t="s">
        <v>45</v>
      </c>
      <c r="D22" s="54" t="s">
        <v>46</v>
      </c>
      <c r="E22" s="6" t="s">
        <v>43</v>
      </c>
      <c r="F22" s="19">
        <v>700000</v>
      </c>
      <c r="G22" s="24">
        <v>8769.6</v>
      </c>
      <c r="H22" s="24">
        <v>2.81</v>
      </c>
      <c r="I22" s="31"/>
      <c r="J22" s="31"/>
      <c r="K22" s="35"/>
    </row>
    <row r="23" spans="2:11" x14ac:dyDescent="0.35">
      <c r="B23" s="8" t="s">
        <v>475</v>
      </c>
      <c r="C23" s="57" t="s">
        <v>476</v>
      </c>
      <c r="D23" s="54" t="s">
        <v>477</v>
      </c>
      <c r="E23" s="6" t="s">
        <v>111</v>
      </c>
      <c r="F23" s="19">
        <v>900000</v>
      </c>
      <c r="G23" s="24">
        <v>8524.7999999999993</v>
      </c>
      <c r="H23" s="24">
        <v>2.73</v>
      </c>
      <c r="I23" s="31"/>
      <c r="J23" s="31"/>
      <c r="K23" s="35"/>
    </row>
    <row r="24" spans="2:11" x14ac:dyDescent="0.35">
      <c r="B24" s="8" t="s">
        <v>2992</v>
      </c>
      <c r="C24" s="57" t="s">
        <v>2796</v>
      </c>
      <c r="D24" s="54" t="s">
        <v>2797</v>
      </c>
      <c r="E24" s="6" t="s">
        <v>2798</v>
      </c>
      <c r="F24" s="19">
        <v>3345454</v>
      </c>
      <c r="G24" s="24">
        <v>8350.59</v>
      </c>
      <c r="H24" s="24">
        <v>2.67</v>
      </c>
      <c r="I24" s="31"/>
      <c r="J24" s="31"/>
      <c r="K24" s="35" t="s">
        <v>4965</v>
      </c>
    </row>
    <row r="25" spans="2:11" x14ac:dyDescent="0.35">
      <c r="B25" s="8" t="s">
        <v>240</v>
      </c>
      <c r="C25" s="57" t="s">
        <v>241</v>
      </c>
      <c r="D25" s="54" t="s">
        <v>242</v>
      </c>
      <c r="E25" s="6" t="s">
        <v>243</v>
      </c>
      <c r="F25" s="19">
        <v>2155697</v>
      </c>
      <c r="G25" s="24">
        <v>7484.58</v>
      </c>
      <c r="H25" s="24">
        <v>2.4</v>
      </c>
      <c r="I25" s="31"/>
      <c r="J25" s="31"/>
      <c r="K25" s="35"/>
    </row>
    <row r="26" spans="2:11" x14ac:dyDescent="0.35">
      <c r="B26" s="8" t="s">
        <v>2043</v>
      </c>
      <c r="C26" s="57" t="s">
        <v>2044</v>
      </c>
      <c r="D26" s="54" t="s">
        <v>2045</v>
      </c>
      <c r="E26" s="6" t="s">
        <v>57</v>
      </c>
      <c r="F26" s="19">
        <v>700000</v>
      </c>
      <c r="G26" s="24">
        <v>7410.55</v>
      </c>
      <c r="H26" s="24">
        <v>2.37</v>
      </c>
      <c r="I26" s="31"/>
      <c r="J26" s="31"/>
      <c r="K26" s="35"/>
    </row>
    <row r="27" spans="2:11" x14ac:dyDescent="0.35">
      <c r="B27" s="8" t="s">
        <v>1007</v>
      </c>
      <c r="C27" s="57" t="s">
        <v>1008</v>
      </c>
      <c r="D27" s="54" t="s">
        <v>1009</v>
      </c>
      <c r="E27" s="6" t="s">
        <v>436</v>
      </c>
      <c r="F27" s="19">
        <v>900000</v>
      </c>
      <c r="G27" s="24">
        <v>7379.1</v>
      </c>
      <c r="H27" s="24">
        <v>2.36</v>
      </c>
      <c r="I27" s="31"/>
      <c r="J27" s="31"/>
      <c r="K27" s="35"/>
    </row>
    <row r="28" spans="2:11" x14ac:dyDescent="0.35">
      <c r="B28" s="8" t="s">
        <v>260</v>
      </c>
      <c r="C28" s="57" t="s">
        <v>261</v>
      </c>
      <c r="D28" s="54" t="s">
        <v>262</v>
      </c>
      <c r="E28" s="6" t="s">
        <v>243</v>
      </c>
      <c r="F28" s="19">
        <v>440000</v>
      </c>
      <c r="G28" s="24">
        <v>7155.72</v>
      </c>
      <c r="H28" s="24">
        <v>2.29</v>
      </c>
      <c r="I28" s="31"/>
      <c r="J28" s="31"/>
      <c r="K28" s="35"/>
    </row>
    <row r="29" spans="2:11" x14ac:dyDescent="0.35">
      <c r="B29" s="8" t="s">
        <v>1092</v>
      </c>
      <c r="C29" s="57" t="s">
        <v>1093</v>
      </c>
      <c r="D29" s="54" t="s">
        <v>1094</v>
      </c>
      <c r="E29" s="6" t="s">
        <v>123</v>
      </c>
      <c r="F29" s="19">
        <v>1000000</v>
      </c>
      <c r="G29" s="24">
        <v>7073</v>
      </c>
      <c r="H29" s="24">
        <v>2.2599999999999998</v>
      </c>
      <c r="I29" s="31"/>
      <c r="J29" s="31"/>
      <c r="K29" s="35"/>
    </row>
    <row r="30" spans="2:11" x14ac:dyDescent="0.35">
      <c r="B30" s="8" t="s">
        <v>2993</v>
      </c>
      <c r="C30" s="57" t="s">
        <v>2994</v>
      </c>
      <c r="D30" s="54" t="s">
        <v>2995</v>
      </c>
      <c r="E30" s="6" t="s">
        <v>849</v>
      </c>
      <c r="F30" s="19">
        <v>1565762</v>
      </c>
      <c r="G30" s="24">
        <v>6702.24</v>
      </c>
      <c r="H30" s="24">
        <v>2.15</v>
      </c>
      <c r="I30" s="31"/>
      <c r="J30" s="31"/>
      <c r="K30" s="35"/>
    </row>
    <row r="31" spans="2:11" x14ac:dyDescent="0.35">
      <c r="B31" s="8" t="s">
        <v>783</v>
      </c>
      <c r="C31" s="57" t="s">
        <v>784</v>
      </c>
      <c r="D31" s="54" t="s">
        <v>785</v>
      </c>
      <c r="E31" s="6" t="s">
        <v>150</v>
      </c>
      <c r="F31" s="19">
        <v>2300000</v>
      </c>
      <c r="G31" s="24">
        <v>6272.1</v>
      </c>
      <c r="H31" s="24">
        <v>2.0099999999999998</v>
      </c>
      <c r="I31" s="31"/>
      <c r="J31" s="31"/>
      <c r="K31" s="35"/>
    </row>
    <row r="32" spans="2:11" x14ac:dyDescent="0.35">
      <c r="B32" s="8" t="s">
        <v>524</v>
      </c>
      <c r="C32" s="57" t="s">
        <v>525</v>
      </c>
      <c r="D32" s="54" t="s">
        <v>526</v>
      </c>
      <c r="E32" s="6" t="s">
        <v>89</v>
      </c>
      <c r="F32" s="19">
        <v>70000</v>
      </c>
      <c r="G32" s="24">
        <v>5519.57</v>
      </c>
      <c r="H32" s="24">
        <v>1.77</v>
      </c>
      <c r="I32" s="31"/>
      <c r="J32" s="31"/>
      <c r="K32" s="35"/>
    </row>
    <row r="33" spans="2:11" x14ac:dyDescent="0.35">
      <c r="B33" s="8" t="s">
        <v>1089</v>
      </c>
      <c r="C33" s="57" t="s">
        <v>1090</v>
      </c>
      <c r="D33" s="54" t="s">
        <v>1091</v>
      </c>
      <c r="E33" s="6" t="s">
        <v>150</v>
      </c>
      <c r="F33" s="19">
        <v>288956</v>
      </c>
      <c r="G33" s="24">
        <v>5268.97</v>
      </c>
      <c r="H33" s="24">
        <v>1.69</v>
      </c>
      <c r="I33" s="31"/>
      <c r="J33" s="31"/>
      <c r="K33" s="35"/>
    </row>
    <row r="34" spans="2:11" x14ac:dyDescent="0.35">
      <c r="B34" s="8" t="s">
        <v>527</v>
      </c>
      <c r="C34" s="57" t="s">
        <v>528</v>
      </c>
      <c r="D34" s="54" t="s">
        <v>529</v>
      </c>
      <c r="E34" s="6" t="s">
        <v>198</v>
      </c>
      <c r="F34" s="19">
        <v>110000</v>
      </c>
      <c r="G34" s="24">
        <v>4756.79</v>
      </c>
      <c r="H34" s="24">
        <v>1.52</v>
      </c>
      <c r="I34" s="31"/>
      <c r="J34" s="31"/>
      <c r="K34" s="35"/>
    </row>
    <row r="35" spans="2:11" x14ac:dyDescent="0.35">
      <c r="B35" s="8" t="s">
        <v>72</v>
      </c>
      <c r="C35" s="57" t="s">
        <v>73</v>
      </c>
      <c r="D35" s="54" t="s">
        <v>74</v>
      </c>
      <c r="E35" s="6" t="s">
        <v>43</v>
      </c>
      <c r="F35" s="19">
        <v>590000</v>
      </c>
      <c r="G35" s="24">
        <v>4560.1099999999997</v>
      </c>
      <c r="H35" s="24">
        <v>1.46</v>
      </c>
      <c r="I35" s="31"/>
      <c r="J35" s="31"/>
      <c r="K35" s="35"/>
    </row>
    <row r="36" spans="2:11" x14ac:dyDescent="0.35">
      <c r="B36" s="8" t="s">
        <v>1713</v>
      </c>
      <c r="C36" s="57" t="s">
        <v>1714</v>
      </c>
      <c r="D36" s="54" t="s">
        <v>1715</v>
      </c>
      <c r="E36" s="6" t="s">
        <v>89</v>
      </c>
      <c r="F36" s="19">
        <v>1500000</v>
      </c>
      <c r="G36" s="24">
        <v>4545</v>
      </c>
      <c r="H36" s="24">
        <v>1.45</v>
      </c>
      <c r="I36" s="31"/>
      <c r="J36" s="31"/>
      <c r="K36" s="35"/>
    </row>
    <row r="37" spans="2:11" x14ac:dyDescent="0.35">
      <c r="B37" s="8" t="s">
        <v>492</v>
      </c>
      <c r="C37" s="57" t="s">
        <v>493</v>
      </c>
      <c r="D37" s="54" t="s">
        <v>494</v>
      </c>
      <c r="E37" s="6" t="s">
        <v>71</v>
      </c>
      <c r="F37" s="19">
        <v>237314</v>
      </c>
      <c r="G37" s="24">
        <v>3981.06</v>
      </c>
      <c r="H37" s="24">
        <v>1.27</v>
      </c>
      <c r="I37" s="31"/>
      <c r="J37" s="31"/>
      <c r="K37" s="35"/>
    </row>
    <row r="38" spans="2:11" x14ac:dyDescent="0.35">
      <c r="B38" s="8" t="s">
        <v>798</v>
      </c>
      <c r="C38" s="57" t="s">
        <v>799</v>
      </c>
      <c r="D38" s="54" t="s">
        <v>800</v>
      </c>
      <c r="E38" s="6" t="s">
        <v>150</v>
      </c>
      <c r="F38" s="19">
        <v>35000</v>
      </c>
      <c r="G38" s="24">
        <v>2927.35</v>
      </c>
      <c r="H38" s="24">
        <v>0.94</v>
      </c>
      <c r="I38" s="31"/>
      <c r="J38" s="31"/>
      <c r="K38" s="35"/>
    </row>
    <row r="39" spans="2:11" x14ac:dyDescent="0.35">
      <c r="B39" s="8" t="s">
        <v>1095</v>
      </c>
      <c r="C39" s="57" t="s">
        <v>1096</v>
      </c>
      <c r="D39" s="54" t="s">
        <v>1097</v>
      </c>
      <c r="E39" s="6" t="s">
        <v>150</v>
      </c>
      <c r="F39" s="19">
        <v>1170000</v>
      </c>
      <c r="G39" s="24">
        <v>1886.63</v>
      </c>
      <c r="H39" s="24">
        <v>0.6</v>
      </c>
      <c r="I39" s="31"/>
      <c r="J39" s="31"/>
      <c r="K39" s="35"/>
    </row>
    <row r="40" spans="2:11" x14ac:dyDescent="0.35">
      <c r="C40" s="58" t="s">
        <v>171</v>
      </c>
      <c r="D40" s="54"/>
      <c r="E40" s="6"/>
      <c r="F40" s="19"/>
      <c r="G40" s="25">
        <v>249476.46</v>
      </c>
      <c r="H40" s="25">
        <v>79.86</v>
      </c>
      <c r="I40" s="31"/>
      <c r="J40" s="31"/>
      <c r="K40" s="35"/>
    </row>
    <row r="41" spans="2:11" x14ac:dyDescent="0.35">
      <c r="C41" s="57"/>
      <c r="D41" s="54"/>
      <c r="E41" s="6"/>
      <c r="F41" s="19"/>
      <c r="G41" s="24"/>
      <c r="H41" s="24"/>
      <c r="I41" s="31"/>
      <c r="J41" s="31"/>
      <c r="K41" s="35"/>
    </row>
    <row r="42" spans="2:11" x14ac:dyDescent="0.35">
      <c r="C42" s="58" t="s">
        <v>3</v>
      </c>
      <c r="D42" s="54"/>
      <c r="E42" s="6"/>
      <c r="F42" s="19"/>
      <c r="G42" s="24" t="s">
        <v>2</v>
      </c>
      <c r="H42" s="24" t="s">
        <v>2</v>
      </c>
      <c r="I42" s="31"/>
      <c r="J42" s="31"/>
      <c r="K42" s="35"/>
    </row>
    <row r="43" spans="2:11" x14ac:dyDescent="0.35">
      <c r="C43" s="57"/>
      <c r="D43" s="54"/>
      <c r="E43" s="6"/>
      <c r="F43" s="19"/>
      <c r="G43" s="24"/>
      <c r="H43" s="24"/>
      <c r="I43" s="31"/>
      <c r="J43" s="31"/>
      <c r="K43" s="35"/>
    </row>
    <row r="44" spans="2:11" x14ac:dyDescent="0.35">
      <c r="C44" s="59" t="s">
        <v>4</v>
      </c>
      <c r="D44" s="54"/>
      <c r="E44" s="6"/>
      <c r="F44" s="19"/>
      <c r="G44" s="24"/>
      <c r="H44" s="24"/>
      <c r="I44" s="31"/>
      <c r="J44" s="31"/>
      <c r="K44" s="35"/>
    </row>
    <row r="45" spans="2:11" x14ac:dyDescent="0.35">
      <c r="B45" s="8" t="s">
        <v>2996</v>
      </c>
      <c r="C45" s="57" t="s">
        <v>2997</v>
      </c>
      <c r="D45" s="54" t="s">
        <v>2998</v>
      </c>
      <c r="E45" s="6" t="s">
        <v>119</v>
      </c>
      <c r="F45" s="19">
        <v>2555000</v>
      </c>
      <c r="G45" s="24">
        <v>14344.7</v>
      </c>
      <c r="H45" s="24">
        <v>4.59</v>
      </c>
      <c r="I45" s="31"/>
      <c r="J45" s="31"/>
      <c r="K45" s="35"/>
    </row>
    <row r="46" spans="2:11" x14ac:dyDescent="0.35">
      <c r="C46" s="58" t="s">
        <v>171</v>
      </c>
      <c r="D46" s="54"/>
      <c r="E46" s="6"/>
      <c r="F46" s="19"/>
      <c r="G46" s="25">
        <v>14344.7</v>
      </c>
      <c r="H46" s="25">
        <v>4.59</v>
      </c>
      <c r="I46" s="31"/>
      <c r="J46" s="31"/>
      <c r="K46" s="35"/>
    </row>
    <row r="47" spans="2:11" x14ac:dyDescent="0.35">
      <c r="C47" s="57"/>
      <c r="D47" s="54"/>
      <c r="E47" s="6"/>
      <c r="F47" s="19"/>
      <c r="G47" s="24"/>
      <c r="H47" s="24"/>
      <c r="I47" s="31"/>
      <c r="J47" s="31"/>
      <c r="K47" s="35"/>
    </row>
    <row r="48" spans="2:11" x14ac:dyDescent="0.35">
      <c r="C48" s="59" t="s">
        <v>575</v>
      </c>
      <c r="D48" s="54"/>
      <c r="E48" s="6"/>
      <c r="F48" s="19"/>
      <c r="G48" s="24"/>
      <c r="H48" s="24"/>
      <c r="I48" s="31"/>
      <c r="J48" s="31"/>
      <c r="K48" s="35"/>
    </row>
    <row r="49" spans="2:11" x14ac:dyDescent="0.35">
      <c r="B49" s="8" t="s">
        <v>576</v>
      </c>
      <c r="C49" s="57" t="s">
        <v>577</v>
      </c>
      <c r="D49" s="54" t="s">
        <v>578</v>
      </c>
      <c r="E49" s="6" t="s">
        <v>539</v>
      </c>
      <c r="F49" s="19">
        <v>8200000</v>
      </c>
      <c r="G49" s="24">
        <v>10004</v>
      </c>
      <c r="H49" s="24">
        <v>3.2</v>
      </c>
      <c r="I49" s="31"/>
      <c r="J49" s="31"/>
      <c r="K49" s="35"/>
    </row>
    <row r="50" spans="2:11" x14ac:dyDescent="0.35">
      <c r="B50" s="8" t="s">
        <v>579</v>
      </c>
      <c r="C50" s="57" t="s">
        <v>580</v>
      </c>
      <c r="D50" s="54" t="s">
        <v>581</v>
      </c>
      <c r="E50" s="6" t="s">
        <v>539</v>
      </c>
      <c r="F50" s="19">
        <v>2400000</v>
      </c>
      <c r="G50" s="24">
        <v>3134.4</v>
      </c>
      <c r="H50" s="24">
        <v>1</v>
      </c>
      <c r="I50" s="31"/>
      <c r="J50" s="31"/>
      <c r="K50" s="35"/>
    </row>
    <row r="51" spans="2:11" x14ac:dyDescent="0.35">
      <c r="C51" s="58" t="s">
        <v>171</v>
      </c>
      <c r="D51" s="54"/>
      <c r="E51" s="6"/>
      <c r="F51" s="19"/>
      <c r="G51" s="25">
        <v>13138.4</v>
      </c>
      <c r="H51" s="25">
        <v>4.2</v>
      </c>
      <c r="I51" s="31"/>
      <c r="J51" s="31"/>
      <c r="K51" s="35"/>
    </row>
    <row r="52" spans="2:11" x14ac:dyDescent="0.35">
      <c r="C52" s="57"/>
      <c r="D52" s="54"/>
      <c r="E52" s="6"/>
      <c r="F52" s="19"/>
      <c r="G52" s="24"/>
      <c r="H52" s="24"/>
      <c r="I52" s="31"/>
      <c r="J52" s="31"/>
      <c r="K52" s="35"/>
    </row>
    <row r="53" spans="2:11" x14ac:dyDescent="0.35">
      <c r="C53" s="58" t="s">
        <v>5</v>
      </c>
      <c r="D53" s="54"/>
      <c r="E53" s="6"/>
      <c r="F53" s="19"/>
      <c r="G53" s="24"/>
      <c r="H53" s="24"/>
      <c r="I53" s="31"/>
      <c r="J53" s="31"/>
      <c r="K53" s="35"/>
    </row>
    <row r="54" spans="2:11" x14ac:dyDescent="0.35">
      <c r="C54" s="57"/>
      <c r="D54" s="54"/>
      <c r="E54" s="6"/>
      <c r="F54" s="19"/>
      <c r="G54" s="24"/>
      <c r="H54" s="24"/>
      <c r="I54" s="31"/>
      <c r="J54" s="31"/>
      <c r="K54" s="35"/>
    </row>
    <row r="55" spans="2:11" x14ac:dyDescent="0.35">
      <c r="C55" s="58" t="s">
        <v>6</v>
      </c>
      <c r="D55" s="54"/>
      <c r="E55" s="6"/>
      <c r="F55" s="19"/>
      <c r="G55" s="24" t="s">
        <v>2</v>
      </c>
      <c r="H55" s="24" t="s">
        <v>2</v>
      </c>
      <c r="I55" s="31"/>
      <c r="J55" s="31"/>
      <c r="K55" s="35"/>
    </row>
    <row r="56" spans="2:11" x14ac:dyDescent="0.35">
      <c r="C56" s="57"/>
      <c r="D56" s="54"/>
      <c r="E56" s="6"/>
      <c r="F56" s="19"/>
      <c r="G56" s="24"/>
      <c r="H56" s="24"/>
      <c r="I56" s="31"/>
      <c r="J56" s="31"/>
      <c r="K56" s="35"/>
    </row>
    <row r="57" spans="2:11" x14ac:dyDescent="0.35">
      <c r="C57" s="58" t="s">
        <v>7</v>
      </c>
      <c r="D57" s="54"/>
      <c r="E57" s="6"/>
      <c r="F57" s="19"/>
      <c r="G57" s="24" t="s">
        <v>2</v>
      </c>
      <c r="H57" s="24" t="s">
        <v>2</v>
      </c>
      <c r="I57" s="31"/>
      <c r="J57" s="31"/>
      <c r="K57" s="35"/>
    </row>
    <row r="58" spans="2:11" x14ac:dyDescent="0.35">
      <c r="C58" s="57"/>
      <c r="D58" s="54"/>
      <c r="E58" s="6"/>
      <c r="F58" s="19"/>
      <c r="G58" s="24"/>
      <c r="H58" s="24"/>
      <c r="I58" s="31"/>
      <c r="J58" s="31"/>
      <c r="K58" s="35"/>
    </row>
    <row r="59" spans="2:11" x14ac:dyDescent="0.35">
      <c r="C59" s="58" t="s">
        <v>8</v>
      </c>
      <c r="D59" s="54"/>
      <c r="E59" s="6"/>
      <c r="F59" s="19"/>
      <c r="G59" s="24" t="s">
        <v>2</v>
      </c>
      <c r="H59" s="24" t="s">
        <v>2</v>
      </c>
      <c r="I59" s="31"/>
      <c r="J59" s="31"/>
      <c r="K59" s="35"/>
    </row>
    <row r="60" spans="2:11" x14ac:dyDescent="0.35">
      <c r="C60" s="57"/>
      <c r="D60" s="54"/>
      <c r="E60" s="6"/>
      <c r="F60" s="19"/>
      <c r="G60" s="24"/>
      <c r="H60" s="24"/>
      <c r="I60" s="31"/>
      <c r="J60" s="31"/>
      <c r="K60" s="35"/>
    </row>
    <row r="61" spans="2:11" x14ac:dyDescent="0.35">
      <c r="C61" s="58" t="s">
        <v>9</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10</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A65" s="10"/>
      <c r="B65" s="28"/>
      <c r="C65" s="58" t="s">
        <v>11</v>
      </c>
      <c r="D65" s="54"/>
      <c r="E65" s="6"/>
      <c r="F65" s="19"/>
      <c r="G65" s="24"/>
      <c r="H65" s="24"/>
      <c r="I65" s="31"/>
      <c r="J65" s="31"/>
      <c r="K65" s="35"/>
    </row>
    <row r="66" spans="1:11" x14ac:dyDescent="0.35">
      <c r="A66" s="28"/>
      <c r="B66" s="28"/>
      <c r="C66" s="58" t="s">
        <v>13</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14</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C70" s="59" t="s">
        <v>15</v>
      </c>
      <c r="D70" s="54"/>
      <c r="E70" s="6"/>
      <c r="F70" s="19"/>
      <c r="G70" s="24"/>
      <c r="H70" s="24"/>
      <c r="I70" s="31"/>
      <c r="J70" s="31"/>
      <c r="K70" s="35"/>
    </row>
    <row r="71" spans="1:11" x14ac:dyDescent="0.35">
      <c r="B71" s="8" t="s">
        <v>182</v>
      </c>
      <c r="C71" s="57" t="s">
        <v>183</v>
      </c>
      <c r="D71" s="54" t="s">
        <v>184</v>
      </c>
      <c r="E71" s="6" t="s">
        <v>185</v>
      </c>
      <c r="F71" s="19">
        <v>500000</v>
      </c>
      <c r="G71" s="24">
        <v>489.07</v>
      </c>
      <c r="H71" s="24">
        <v>0.16</v>
      </c>
      <c r="I71" s="31">
        <v>6.5805999999999996</v>
      </c>
      <c r="J71" s="31"/>
      <c r="K71" s="35"/>
    </row>
    <row r="72" spans="1:11" x14ac:dyDescent="0.35">
      <c r="C72" s="58" t="s">
        <v>171</v>
      </c>
      <c r="D72" s="54"/>
      <c r="E72" s="6"/>
      <c r="F72" s="19"/>
      <c r="G72" s="25">
        <v>489.07</v>
      </c>
      <c r="H72" s="25">
        <v>0.16</v>
      </c>
      <c r="I72" s="31"/>
      <c r="J72" s="31"/>
      <c r="K72" s="35"/>
    </row>
    <row r="73" spans="1:11" x14ac:dyDescent="0.35">
      <c r="C73" s="57"/>
      <c r="D73" s="54"/>
      <c r="E73" s="6"/>
      <c r="F73" s="19"/>
      <c r="G73" s="24"/>
      <c r="H73" s="24"/>
      <c r="I73" s="31"/>
      <c r="J73" s="31"/>
      <c r="K73" s="35"/>
    </row>
    <row r="74" spans="1:11" x14ac:dyDescent="0.35">
      <c r="C74" s="58" t="s">
        <v>16</v>
      </c>
      <c r="D74" s="54"/>
      <c r="E74" s="6"/>
      <c r="F74" s="19"/>
      <c r="G74" s="24" t="s">
        <v>2</v>
      </c>
      <c r="H74" s="24" t="s">
        <v>2</v>
      </c>
      <c r="I74" s="31"/>
      <c r="J74" s="31"/>
      <c r="K74" s="35"/>
    </row>
    <row r="75" spans="1:11" x14ac:dyDescent="0.35">
      <c r="C75" s="57"/>
      <c r="D75" s="54"/>
      <c r="E75" s="6"/>
      <c r="F75" s="19"/>
      <c r="G75" s="24"/>
      <c r="H75" s="24"/>
      <c r="I75" s="31"/>
      <c r="J75" s="31"/>
      <c r="K75" s="35"/>
    </row>
    <row r="76" spans="1:11" x14ac:dyDescent="0.35">
      <c r="C76" s="58" t="s">
        <v>17</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18</v>
      </c>
      <c r="D78" s="54"/>
      <c r="E78" s="6"/>
      <c r="F78" s="19"/>
      <c r="G78" s="24"/>
      <c r="H78" s="24"/>
      <c r="I78" s="31"/>
      <c r="J78" s="31"/>
      <c r="K78" s="35"/>
    </row>
    <row r="79" spans="1:11" x14ac:dyDescent="0.35">
      <c r="A79" s="28"/>
      <c r="B79" s="28"/>
      <c r="C79" s="58" t="s">
        <v>19</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54" x14ac:dyDescent="0.35">
      <c r="A81" s="28"/>
      <c r="B81" s="28"/>
      <c r="C81" s="58" t="s">
        <v>20</v>
      </c>
      <c r="D81" s="54"/>
      <c r="E81" s="6"/>
      <c r="F81" s="19"/>
      <c r="G81" s="24" t="s">
        <v>2</v>
      </c>
      <c r="H81" s="24" t="s">
        <v>2</v>
      </c>
      <c r="I81" s="31"/>
      <c r="J81" s="31"/>
      <c r="K81" s="35"/>
    </row>
    <row r="82" spans="1:54" x14ac:dyDescent="0.35">
      <c r="A82" s="28"/>
      <c r="B82" s="28"/>
      <c r="C82" s="58"/>
      <c r="D82" s="54"/>
      <c r="E82" s="6"/>
      <c r="F82" s="19"/>
      <c r="G82" s="24"/>
      <c r="H82" s="24"/>
      <c r="I82" s="31"/>
      <c r="J82" s="31"/>
      <c r="K82" s="35"/>
    </row>
    <row r="83" spans="1:54" x14ac:dyDescent="0.35">
      <c r="A83" s="28"/>
      <c r="B83" s="28"/>
      <c r="C83" s="58" t="s">
        <v>21</v>
      </c>
      <c r="D83" s="54"/>
      <c r="E83" s="6"/>
      <c r="F83" s="19"/>
      <c r="G83" s="24" t="s">
        <v>2</v>
      </c>
      <c r="H83" s="24" t="s">
        <v>2</v>
      </c>
      <c r="I83" s="31"/>
      <c r="J83" s="31"/>
      <c r="K83" s="35"/>
    </row>
    <row r="84" spans="1:54" x14ac:dyDescent="0.35">
      <c r="A84" s="28"/>
      <c r="B84" s="28"/>
      <c r="C84" s="58"/>
      <c r="D84" s="54"/>
      <c r="E84" s="6"/>
      <c r="F84" s="19"/>
      <c r="G84" s="24"/>
      <c r="H84" s="24"/>
      <c r="I84" s="31"/>
      <c r="J84" s="31"/>
      <c r="K84" s="35"/>
    </row>
    <row r="85" spans="1:54" x14ac:dyDescent="0.35">
      <c r="A85" s="28"/>
      <c r="B85" s="28"/>
      <c r="C85" s="58" t="s">
        <v>22</v>
      </c>
      <c r="D85" s="54"/>
      <c r="E85" s="6"/>
      <c r="F85" s="19"/>
      <c r="G85" s="24" t="s">
        <v>2</v>
      </c>
      <c r="H85" s="24" t="s">
        <v>2</v>
      </c>
      <c r="I85" s="31"/>
      <c r="J85" s="31"/>
      <c r="K85" s="35"/>
    </row>
    <row r="86" spans="1:54" x14ac:dyDescent="0.35">
      <c r="A86" s="28"/>
      <c r="B86" s="28"/>
      <c r="C86" s="58"/>
      <c r="D86" s="54"/>
      <c r="E86" s="6"/>
      <c r="F86" s="19"/>
      <c r="G86" s="24"/>
      <c r="H86" s="24"/>
      <c r="I86" s="31"/>
      <c r="J86" s="31"/>
      <c r="K86" s="35"/>
    </row>
    <row r="87" spans="1:54" x14ac:dyDescent="0.35">
      <c r="A87" s="28"/>
      <c r="B87" s="28"/>
      <c r="C87" s="58" t="s">
        <v>23</v>
      </c>
      <c r="D87" s="54"/>
      <c r="E87" s="6"/>
      <c r="F87" s="19"/>
      <c r="G87" s="24" t="s">
        <v>2</v>
      </c>
      <c r="H87" s="24" t="s">
        <v>2</v>
      </c>
      <c r="I87" s="31"/>
      <c r="J87" s="31"/>
      <c r="K87" s="35"/>
    </row>
    <row r="88" spans="1:54" x14ac:dyDescent="0.35">
      <c r="A88" s="28"/>
      <c r="B88" s="28"/>
      <c r="C88" s="58"/>
      <c r="D88" s="54"/>
      <c r="E88" s="6"/>
      <c r="F88" s="19"/>
      <c r="G88" s="24"/>
      <c r="H88" s="24"/>
      <c r="I88" s="31"/>
      <c r="J88" s="31"/>
      <c r="K88" s="35"/>
    </row>
    <row r="89" spans="1:54" x14ac:dyDescent="0.35">
      <c r="C89" s="59" t="s">
        <v>24</v>
      </c>
      <c r="D89" s="54"/>
      <c r="E89" s="6"/>
      <c r="F89" s="19"/>
      <c r="G89" s="24"/>
      <c r="H89" s="24"/>
      <c r="I89" s="31"/>
      <c r="J89" s="31"/>
      <c r="K89" s="35"/>
    </row>
    <row r="90" spans="1:54" x14ac:dyDescent="0.35">
      <c r="B90" s="8" t="s">
        <v>186</v>
      </c>
      <c r="C90" s="57" t="s">
        <v>187</v>
      </c>
      <c r="D90" s="54"/>
      <c r="E90" s="6"/>
      <c r="F90" s="19"/>
      <c r="G90" s="24">
        <v>35637.29</v>
      </c>
      <c r="H90" s="24">
        <v>11.41</v>
      </c>
      <c r="I90" s="31"/>
      <c r="J90" s="31"/>
      <c r="K90" s="35"/>
    </row>
    <row r="91" spans="1:54" x14ac:dyDescent="0.35">
      <c r="C91" s="58" t="s">
        <v>171</v>
      </c>
      <c r="D91" s="54"/>
      <c r="E91" s="6"/>
      <c r="F91" s="19"/>
      <c r="G91" s="25">
        <v>35637.29</v>
      </c>
      <c r="H91" s="25">
        <v>11.41</v>
      </c>
      <c r="I91" s="31"/>
      <c r="J91" s="31"/>
      <c r="K91" s="35"/>
    </row>
    <row r="92" spans="1:54" x14ac:dyDescent="0.35">
      <c r="C92" s="57"/>
      <c r="D92" s="54"/>
      <c r="E92" s="6"/>
      <c r="F92" s="19"/>
      <c r="G92" s="24"/>
      <c r="H92" s="24"/>
      <c r="I92" s="31"/>
      <c r="J92" s="31"/>
      <c r="K92" s="35"/>
    </row>
    <row r="93" spans="1:54" x14ac:dyDescent="0.35">
      <c r="A93" s="10"/>
      <c r="B93" s="28"/>
      <c r="C93" s="58" t="s">
        <v>25</v>
      </c>
      <c r="D93" s="54"/>
      <c r="E93" s="6"/>
      <c r="F93" s="19"/>
      <c r="G93" s="24"/>
      <c r="H93" s="24"/>
      <c r="I93" s="31"/>
      <c r="J93" s="31"/>
      <c r="K93" s="35"/>
    </row>
    <row r="94" spans="1:54" s="2" customFormat="1" ht="13.5" x14ac:dyDescent="0.35">
      <c r="A94" s="28"/>
      <c r="B94" s="28"/>
      <c r="C94" s="57" t="s">
        <v>4922</v>
      </c>
      <c r="D94" s="54"/>
      <c r="E94" s="6"/>
      <c r="F94" s="19"/>
      <c r="G94" s="24" t="s">
        <v>2</v>
      </c>
      <c r="H94" s="24" t="s">
        <v>2</v>
      </c>
      <c r="I94" s="31"/>
      <c r="J94" s="31"/>
      <c r="K94" s="35"/>
      <c r="L94" s="3"/>
      <c r="AI94" s="3"/>
      <c r="AV94" s="3"/>
      <c r="AX94" s="3"/>
      <c r="BB94" s="3"/>
    </row>
    <row r="95" spans="1:54" x14ac:dyDescent="0.35">
      <c r="B95" s="8"/>
      <c r="C95" s="57" t="s">
        <v>188</v>
      </c>
      <c r="D95" s="54"/>
      <c r="E95" s="6"/>
      <c r="F95" s="19"/>
      <c r="G95" s="24">
        <v>-683.9</v>
      </c>
      <c r="H95" s="24">
        <v>-0.22</v>
      </c>
      <c r="I95" s="31"/>
      <c r="J95" s="31"/>
      <c r="K95" s="35"/>
    </row>
    <row r="96" spans="1:54" x14ac:dyDescent="0.35">
      <c r="C96" s="58" t="s">
        <v>171</v>
      </c>
      <c r="D96" s="54"/>
      <c r="E96" s="6"/>
      <c r="F96" s="19"/>
      <c r="G96" s="25">
        <v>-683.9</v>
      </c>
      <c r="H96" s="25">
        <v>-0.22</v>
      </c>
      <c r="I96" s="31"/>
      <c r="J96" s="31"/>
      <c r="K96" s="35"/>
    </row>
    <row r="97" spans="3:11" x14ac:dyDescent="0.35">
      <c r="C97" s="57"/>
      <c r="D97" s="54"/>
      <c r="E97" s="6"/>
      <c r="F97" s="19"/>
      <c r="G97" s="24"/>
      <c r="H97" s="24"/>
      <c r="I97" s="31"/>
      <c r="J97" s="31"/>
      <c r="K97" s="35"/>
    </row>
    <row r="98" spans="3:11" x14ac:dyDescent="0.35">
      <c r="C98" s="60" t="s">
        <v>189</v>
      </c>
      <c r="D98" s="55"/>
      <c r="E98" s="5"/>
      <c r="F98" s="20"/>
      <c r="G98" s="26">
        <v>312402.02</v>
      </c>
      <c r="H98" s="26">
        <v>100</v>
      </c>
      <c r="I98" s="32"/>
      <c r="J98" s="32"/>
      <c r="K98" s="36"/>
    </row>
    <row r="101" spans="3:11" x14ac:dyDescent="0.35">
      <c r="C101" s="1" t="s">
        <v>190</v>
      </c>
    </row>
    <row r="102" spans="3:11" x14ac:dyDescent="0.35">
      <c r="C102" s="37" t="s">
        <v>191</v>
      </c>
      <c r="D102" s="37"/>
      <c r="E102" s="37"/>
      <c r="F102" s="37"/>
      <c r="G102" s="37"/>
      <c r="H102" s="37"/>
      <c r="I102" s="37"/>
      <c r="J102" s="37"/>
      <c r="K102" s="37"/>
    </row>
    <row r="103" spans="3:11" x14ac:dyDescent="0.35">
      <c r="C103" s="2" t="s">
        <v>192</v>
      </c>
    </row>
    <row r="104" spans="3:11" x14ac:dyDescent="0.35">
      <c r="C104" s="2" t="s">
        <v>193</v>
      </c>
    </row>
    <row r="105" spans="3:11" ht="30" customHeight="1" x14ac:dyDescent="0.35">
      <c r="C105" s="81" t="s">
        <v>194</v>
      </c>
      <c r="D105" s="82"/>
      <c r="E105" s="82"/>
      <c r="F105" s="82"/>
      <c r="G105" s="82"/>
      <c r="H105" s="82"/>
      <c r="I105" s="82"/>
      <c r="J105" s="82"/>
      <c r="K105" s="82"/>
    </row>
    <row r="106" spans="3:11" x14ac:dyDescent="0.35">
      <c r="C106" s="2" t="s">
        <v>195</v>
      </c>
    </row>
    <row r="107" spans="3:11" x14ac:dyDescent="0.35">
      <c r="C107" s="2" t="s">
        <v>4966</v>
      </c>
    </row>
    <row r="109" spans="3:11" x14ac:dyDescent="0.35">
      <c r="C109" s="78" t="s">
        <v>5006</v>
      </c>
      <c r="E109" s="78" t="s">
        <v>5007</v>
      </c>
      <c r="F109" s="79"/>
    </row>
    <row r="110" spans="3:11" x14ac:dyDescent="0.35">
      <c r="E110" s="2" t="s">
        <v>5012</v>
      </c>
    </row>
  </sheetData>
  <mergeCells count="1">
    <mergeCell ref="C105:K105"/>
  </mergeCells>
  <hyperlinks>
    <hyperlink ref="J2" location="'Index'!A1" display="'Index'!A1" xr:uid="{CBF66942-DE50-4290-9598-E73E809C43B3}"/>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0257-353D-4C8C-8022-EDB8706D72A5}">
  <sheetPr codeName="Sheet1"/>
  <dimension ref="A1:IV94"/>
  <sheetViews>
    <sheetView showGridLines="0" zoomScale="90" zoomScaleNormal="90" workbookViewId="0">
      <pane ySplit="6" topLeftCell="A7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2999</v>
      </c>
      <c r="J2" s="38" t="s">
        <v>4662</v>
      </c>
    </row>
    <row r="3" spans="1:54" ht="16" x14ac:dyDescent="0.4">
      <c r="C3" s="1" t="s">
        <v>28</v>
      </c>
      <c r="D3" s="21" t="s">
        <v>3000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2874</v>
      </c>
      <c r="C18" s="57" t="s">
        <v>1772</v>
      </c>
      <c r="D18" s="54" t="s">
        <v>2875</v>
      </c>
      <c r="E18" s="6" t="s">
        <v>611</v>
      </c>
      <c r="F18" s="19">
        <v>7800</v>
      </c>
      <c r="G18" s="24">
        <v>7842.91</v>
      </c>
      <c r="H18" s="24">
        <v>6.23</v>
      </c>
      <c r="I18" s="31">
        <v>7.8650000000000002</v>
      </c>
      <c r="J18" s="31"/>
      <c r="K18" s="35" t="s">
        <v>590</v>
      </c>
    </row>
    <row r="19" spans="2:11" x14ac:dyDescent="0.35">
      <c r="B19" s="8" t="s">
        <v>2386</v>
      </c>
      <c r="C19" s="57" t="s">
        <v>616</v>
      </c>
      <c r="D19" s="54" t="s">
        <v>2387</v>
      </c>
      <c r="E19" s="6" t="s">
        <v>631</v>
      </c>
      <c r="F19" s="19">
        <v>5000</v>
      </c>
      <c r="G19" s="24">
        <v>5022.71</v>
      </c>
      <c r="H19" s="24">
        <v>3.99</v>
      </c>
      <c r="I19" s="31">
        <v>7.5442999999999998</v>
      </c>
      <c r="J19" s="31"/>
      <c r="K19" s="35"/>
    </row>
    <row r="20" spans="2:11" x14ac:dyDescent="0.35">
      <c r="B20" s="8" t="s">
        <v>2474</v>
      </c>
      <c r="C20" s="57" t="s">
        <v>2475</v>
      </c>
      <c r="D20" s="54" t="s">
        <v>2476</v>
      </c>
      <c r="E20" s="6" t="s">
        <v>611</v>
      </c>
      <c r="F20" s="19">
        <v>500</v>
      </c>
      <c r="G20" s="24">
        <v>4961.63</v>
      </c>
      <c r="H20" s="24">
        <v>3.94</v>
      </c>
      <c r="I20" s="31">
        <v>8.4398999999999997</v>
      </c>
      <c r="J20" s="31"/>
      <c r="K20" s="35" t="s">
        <v>590</v>
      </c>
    </row>
    <row r="21" spans="2:11" x14ac:dyDescent="0.35">
      <c r="B21" s="8" t="s">
        <v>1731</v>
      </c>
      <c r="C21" s="57" t="s">
        <v>1732</v>
      </c>
      <c r="D21" s="54" t="s">
        <v>1733</v>
      </c>
      <c r="E21" s="6" t="s">
        <v>611</v>
      </c>
      <c r="F21" s="19">
        <v>4000</v>
      </c>
      <c r="G21" s="24">
        <v>4006.66</v>
      </c>
      <c r="H21" s="24">
        <v>3.18</v>
      </c>
      <c r="I21" s="31">
        <v>8.1521000000000008</v>
      </c>
      <c r="J21" s="31"/>
      <c r="K21" s="35" t="s">
        <v>590</v>
      </c>
    </row>
    <row r="22" spans="2:11" x14ac:dyDescent="0.35">
      <c r="B22" s="8" t="s">
        <v>3001</v>
      </c>
      <c r="C22" s="57" t="s">
        <v>1751</v>
      </c>
      <c r="D22" s="54" t="s">
        <v>3002</v>
      </c>
      <c r="E22" s="6" t="s">
        <v>611</v>
      </c>
      <c r="F22" s="19">
        <v>2500</v>
      </c>
      <c r="G22" s="24">
        <v>2517.58</v>
      </c>
      <c r="H22" s="24">
        <v>2</v>
      </c>
      <c r="I22" s="31">
        <v>7.95</v>
      </c>
      <c r="J22" s="31"/>
      <c r="K22" s="35" t="s">
        <v>590</v>
      </c>
    </row>
    <row r="23" spans="2:11" x14ac:dyDescent="0.35">
      <c r="B23" s="8" t="s">
        <v>2840</v>
      </c>
      <c r="C23" s="57" t="s">
        <v>2401</v>
      </c>
      <c r="D23" s="54" t="s">
        <v>2841</v>
      </c>
      <c r="E23" s="6" t="s">
        <v>611</v>
      </c>
      <c r="F23" s="19">
        <v>250</v>
      </c>
      <c r="G23" s="24">
        <v>2509.19</v>
      </c>
      <c r="H23" s="24">
        <v>1.99</v>
      </c>
      <c r="I23" s="31">
        <v>7.68</v>
      </c>
      <c r="J23" s="31"/>
      <c r="K23" s="35" t="s">
        <v>590</v>
      </c>
    </row>
    <row r="24" spans="2:11" x14ac:dyDescent="0.35">
      <c r="B24" s="8" t="s">
        <v>2392</v>
      </c>
      <c r="C24" s="57" t="s">
        <v>1257</v>
      </c>
      <c r="D24" s="54" t="s">
        <v>2393</v>
      </c>
      <c r="E24" s="6" t="s">
        <v>631</v>
      </c>
      <c r="F24" s="19">
        <v>250</v>
      </c>
      <c r="G24" s="24">
        <v>2484.02</v>
      </c>
      <c r="H24" s="24">
        <v>1.97</v>
      </c>
      <c r="I24" s="31">
        <v>7.75</v>
      </c>
      <c r="J24" s="31"/>
      <c r="K24" s="35"/>
    </row>
    <row r="25" spans="2:11" x14ac:dyDescent="0.35">
      <c r="C25" s="58" t="s">
        <v>171</v>
      </c>
      <c r="D25" s="54"/>
      <c r="E25" s="6"/>
      <c r="F25" s="19"/>
      <c r="G25" s="25">
        <v>29344.7</v>
      </c>
      <c r="H25" s="25">
        <v>23.3</v>
      </c>
      <c r="I25" s="31"/>
      <c r="J25" s="31"/>
      <c r="K25" s="35"/>
    </row>
    <row r="26" spans="2:11" x14ac:dyDescent="0.35">
      <c r="C26" s="57"/>
      <c r="D26" s="54"/>
      <c r="E26" s="6"/>
      <c r="F26" s="19"/>
      <c r="G26" s="24"/>
      <c r="H26" s="24"/>
      <c r="I26" s="31"/>
      <c r="J26" s="31"/>
      <c r="K26" s="35"/>
    </row>
    <row r="27" spans="2:11" x14ac:dyDescent="0.35">
      <c r="C27" s="58" t="s">
        <v>7</v>
      </c>
      <c r="D27" s="54"/>
      <c r="E27" s="6"/>
      <c r="F27" s="19"/>
      <c r="G27" s="24" t="s">
        <v>2</v>
      </c>
      <c r="H27" s="24" t="s">
        <v>2</v>
      </c>
      <c r="I27" s="31"/>
      <c r="J27" s="31"/>
      <c r="K27" s="35"/>
    </row>
    <row r="28" spans="2:11" x14ac:dyDescent="0.35">
      <c r="C28" s="57"/>
      <c r="D28" s="54"/>
      <c r="E28" s="6"/>
      <c r="F28" s="19"/>
      <c r="G28" s="24"/>
      <c r="H28" s="24"/>
      <c r="I28" s="31"/>
      <c r="J28" s="31"/>
      <c r="K28" s="35"/>
    </row>
    <row r="29" spans="2:11" x14ac:dyDescent="0.35">
      <c r="C29" s="58" t="s">
        <v>8</v>
      </c>
      <c r="D29" s="54"/>
      <c r="E29" s="6"/>
      <c r="F29" s="19"/>
      <c r="G29" s="24" t="s">
        <v>2</v>
      </c>
      <c r="H29" s="24" t="s">
        <v>2</v>
      </c>
      <c r="I29" s="31"/>
      <c r="J29" s="31"/>
      <c r="K29" s="35"/>
    </row>
    <row r="30" spans="2:11" x14ac:dyDescent="0.35">
      <c r="C30" s="57"/>
      <c r="D30" s="54"/>
      <c r="E30" s="6"/>
      <c r="F30" s="19"/>
      <c r="G30" s="24"/>
      <c r="H30" s="24"/>
      <c r="I30" s="31"/>
      <c r="J30" s="31"/>
      <c r="K30" s="35"/>
    </row>
    <row r="31" spans="2:11" x14ac:dyDescent="0.35">
      <c r="C31" s="59" t="s">
        <v>9</v>
      </c>
      <c r="D31" s="54"/>
      <c r="E31" s="6"/>
      <c r="F31" s="19"/>
      <c r="G31" s="24"/>
      <c r="H31" s="24"/>
      <c r="I31" s="31"/>
      <c r="J31" s="31"/>
      <c r="K31" s="35"/>
    </row>
    <row r="32" spans="2:11" x14ac:dyDescent="0.35">
      <c r="B32" s="8" t="s">
        <v>3003</v>
      </c>
      <c r="C32" s="57" t="s">
        <v>3004</v>
      </c>
      <c r="D32" s="54" t="s">
        <v>3005</v>
      </c>
      <c r="E32" s="6" t="s">
        <v>185</v>
      </c>
      <c r="F32" s="19">
        <v>54000000</v>
      </c>
      <c r="G32" s="24">
        <v>54716.26</v>
      </c>
      <c r="H32" s="24">
        <v>43.46</v>
      </c>
      <c r="I32" s="31">
        <v>0</v>
      </c>
      <c r="J32" s="31"/>
      <c r="K32" s="35"/>
    </row>
    <row r="33" spans="1:11" x14ac:dyDescent="0.35">
      <c r="B33" s="8" t="s">
        <v>696</v>
      </c>
      <c r="C33" s="57" t="s">
        <v>697</v>
      </c>
      <c r="D33" s="54" t="s">
        <v>698</v>
      </c>
      <c r="E33" s="6" t="s">
        <v>185</v>
      </c>
      <c r="F33" s="19">
        <v>12500000</v>
      </c>
      <c r="G33" s="24">
        <v>12582.45</v>
      </c>
      <c r="H33" s="24">
        <v>9.99</v>
      </c>
      <c r="I33" s="31">
        <v>6.8065204000000001</v>
      </c>
      <c r="J33" s="31"/>
      <c r="K33" s="35"/>
    </row>
    <row r="34" spans="1:11" x14ac:dyDescent="0.35">
      <c r="B34" s="8" t="s">
        <v>1865</v>
      </c>
      <c r="C34" s="57" t="s">
        <v>1866</v>
      </c>
      <c r="D34" s="54" t="s">
        <v>1867</v>
      </c>
      <c r="E34" s="6" t="s">
        <v>185</v>
      </c>
      <c r="F34" s="19">
        <v>6500000</v>
      </c>
      <c r="G34" s="24">
        <v>6526.1</v>
      </c>
      <c r="H34" s="24">
        <v>5.18</v>
      </c>
      <c r="I34" s="31">
        <v>0</v>
      </c>
      <c r="J34" s="31"/>
      <c r="K34" s="35"/>
    </row>
    <row r="35" spans="1:11" x14ac:dyDescent="0.35">
      <c r="B35" s="8" t="s">
        <v>3006</v>
      </c>
      <c r="C35" s="57" t="s">
        <v>3007</v>
      </c>
      <c r="D35" s="54" t="s">
        <v>3008</v>
      </c>
      <c r="E35" s="6" t="s">
        <v>185</v>
      </c>
      <c r="F35" s="19">
        <v>5000000</v>
      </c>
      <c r="G35" s="24">
        <v>5036.4399999999996</v>
      </c>
      <c r="H35" s="24">
        <v>4</v>
      </c>
      <c r="I35" s="31">
        <v>0</v>
      </c>
      <c r="J35" s="31"/>
      <c r="K35" s="35"/>
    </row>
    <row r="36" spans="1:11" x14ac:dyDescent="0.35">
      <c r="C36" s="58" t="s">
        <v>171</v>
      </c>
      <c r="D36" s="54"/>
      <c r="E36" s="6"/>
      <c r="F36" s="19"/>
      <c r="G36" s="25">
        <v>78861.25</v>
      </c>
      <c r="H36" s="25">
        <v>62.63</v>
      </c>
      <c r="I36" s="31"/>
      <c r="J36" s="31"/>
      <c r="K36" s="35"/>
    </row>
    <row r="37" spans="1:11" x14ac:dyDescent="0.35">
      <c r="C37" s="57"/>
      <c r="D37" s="54"/>
      <c r="E37" s="6"/>
      <c r="F37" s="19"/>
      <c r="G37" s="24"/>
      <c r="H37" s="24"/>
      <c r="I37" s="31"/>
      <c r="J37" s="31"/>
      <c r="K37" s="35"/>
    </row>
    <row r="38" spans="1:11" x14ac:dyDescent="0.35">
      <c r="C38" s="58" t="s">
        <v>10</v>
      </c>
      <c r="D38" s="54"/>
      <c r="E38" s="6"/>
      <c r="F38" s="19"/>
      <c r="G38" s="24" t="s">
        <v>2</v>
      </c>
      <c r="H38" s="24" t="s">
        <v>2</v>
      </c>
      <c r="I38" s="31"/>
      <c r="J38" s="31"/>
      <c r="K38" s="35"/>
    </row>
    <row r="39" spans="1:11" x14ac:dyDescent="0.35">
      <c r="C39" s="57"/>
      <c r="D39" s="54"/>
      <c r="E39" s="6"/>
      <c r="F39" s="19"/>
      <c r="G39" s="24"/>
      <c r="H39" s="24"/>
      <c r="I39" s="31"/>
      <c r="J39" s="31"/>
      <c r="K39" s="35"/>
    </row>
    <row r="40" spans="1:11" x14ac:dyDescent="0.35">
      <c r="A40" s="10"/>
      <c r="B40" s="28"/>
      <c r="C40" s="58" t="s">
        <v>11</v>
      </c>
      <c r="D40" s="54"/>
      <c r="E40" s="6"/>
      <c r="F40" s="19"/>
      <c r="G40" s="24"/>
      <c r="H40" s="24"/>
      <c r="I40" s="31"/>
      <c r="J40" s="31"/>
      <c r="K40" s="35"/>
    </row>
    <row r="41" spans="1:11" x14ac:dyDescent="0.35">
      <c r="A41" s="28"/>
      <c r="B41" s="28"/>
      <c r="C41" s="58" t="s">
        <v>13</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14</v>
      </c>
      <c r="D43" s="54"/>
      <c r="E43" s="6"/>
      <c r="F43" s="19"/>
      <c r="G43" s="24"/>
      <c r="H43" s="24"/>
      <c r="I43" s="31"/>
      <c r="J43" s="31"/>
      <c r="K43" s="35"/>
    </row>
    <row r="44" spans="1:11" x14ac:dyDescent="0.35">
      <c r="B44" s="8" t="s">
        <v>1898</v>
      </c>
      <c r="C44" s="57" t="s">
        <v>722</v>
      </c>
      <c r="D44" s="54" t="s">
        <v>1899</v>
      </c>
      <c r="E44" s="6" t="s">
        <v>724</v>
      </c>
      <c r="F44" s="19">
        <v>1000</v>
      </c>
      <c r="G44" s="24">
        <v>4707.88</v>
      </c>
      <c r="H44" s="24">
        <v>3.74</v>
      </c>
      <c r="I44" s="31">
        <v>7.6</v>
      </c>
      <c r="J44" s="31"/>
      <c r="K44" s="35" t="s">
        <v>590</v>
      </c>
    </row>
    <row r="45" spans="1:11" x14ac:dyDescent="0.35">
      <c r="B45" s="8" t="s">
        <v>3009</v>
      </c>
      <c r="C45" s="57" t="s">
        <v>769</v>
      </c>
      <c r="D45" s="54" t="s">
        <v>3010</v>
      </c>
      <c r="E45" s="6" t="s">
        <v>720</v>
      </c>
      <c r="F45" s="19">
        <v>1000</v>
      </c>
      <c r="G45" s="24">
        <v>4693.16</v>
      </c>
      <c r="H45" s="24">
        <v>3.73</v>
      </c>
      <c r="I45" s="31">
        <v>7.5998999999999999</v>
      </c>
      <c r="J45" s="31"/>
      <c r="K45" s="35" t="s">
        <v>590</v>
      </c>
    </row>
    <row r="46" spans="1:11" x14ac:dyDescent="0.35">
      <c r="B46" s="8" t="s">
        <v>766</v>
      </c>
      <c r="C46" s="57" t="s">
        <v>41</v>
      </c>
      <c r="D46" s="54" t="s">
        <v>767</v>
      </c>
      <c r="E46" s="6" t="s">
        <v>720</v>
      </c>
      <c r="F46" s="19">
        <v>1000</v>
      </c>
      <c r="G46" s="24">
        <v>4686.3599999999997</v>
      </c>
      <c r="H46" s="24">
        <v>3.72</v>
      </c>
      <c r="I46" s="31">
        <v>7.6337999999999999</v>
      </c>
      <c r="J46" s="31"/>
      <c r="K46" s="35"/>
    </row>
    <row r="47" spans="1:11" x14ac:dyDescent="0.35">
      <c r="C47" s="58" t="s">
        <v>171</v>
      </c>
      <c r="D47" s="54"/>
      <c r="E47" s="6"/>
      <c r="F47" s="19"/>
      <c r="G47" s="25">
        <v>14087.4</v>
      </c>
      <c r="H47" s="25">
        <v>11.19</v>
      </c>
      <c r="I47" s="31"/>
      <c r="J47" s="31"/>
      <c r="K47" s="35"/>
    </row>
    <row r="48" spans="1:11" x14ac:dyDescent="0.35">
      <c r="C48" s="57"/>
      <c r="D48" s="54"/>
      <c r="E48" s="6"/>
      <c r="F48" s="19"/>
      <c r="G48" s="24"/>
      <c r="H48" s="24"/>
      <c r="I48" s="31"/>
      <c r="J48" s="31"/>
      <c r="K48" s="35"/>
    </row>
    <row r="49" spans="1:11" x14ac:dyDescent="0.35">
      <c r="C49" s="58" t="s">
        <v>15</v>
      </c>
      <c r="D49" s="54"/>
      <c r="E49" s="6"/>
      <c r="F49" s="19"/>
      <c r="G49" s="24" t="s">
        <v>2</v>
      </c>
      <c r="H49" s="24" t="s">
        <v>2</v>
      </c>
      <c r="I49" s="31"/>
      <c r="J49" s="31"/>
      <c r="K49" s="35"/>
    </row>
    <row r="50" spans="1:11" x14ac:dyDescent="0.35">
      <c r="C50" s="57"/>
      <c r="D50" s="54"/>
      <c r="E50" s="6"/>
      <c r="F50" s="19"/>
      <c r="G50" s="24"/>
      <c r="H50" s="24"/>
      <c r="I50" s="31"/>
      <c r="J50" s="31"/>
      <c r="K50" s="35"/>
    </row>
    <row r="51" spans="1:11" x14ac:dyDescent="0.35">
      <c r="C51" s="58" t="s">
        <v>16</v>
      </c>
      <c r="D51" s="54"/>
      <c r="E51" s="6"/>
      <c r="F51" s="19"/>
      <c r="G51" s="24" t="s">
        <v>2</v>
      </c>
      <c r="H51" s="24" t="s">
        <v>2</v>
      </c>
      <c r="I51" s="31"/>
      <c r="J51" s="31"/>
      <c r="K51" s="35"/>
    </row>
    <row r="52" spans="1:11" x14ac:dyDescent="0.35">
      <c r="C52" s="57"/>
      <c r="D52" s="54"/>
      <c r="E52" s="6"/>
      <c r="F52" s="19"/>
      <c r="G52" s="24"/>
      <c r="H52" s="24"/>
      <c r="I52" s="31"/>
      <c r="J52" s="31"/>
      <c r="K52" s="35"/>
    </row>
    <row r="53" spans="1:11" x14ac:dyDescent="0.35">
      <c r="C53" s="58" t="s">
        <v>17</v>
      </c>
      <c r="D53" s="54"/>
      <c r="E53" s="6"/>
      <c r="F53" s="19"/>
      <c r="G53" s="24" t="s">
        <v>2</v>
      </c>
      <c r="H53" s="24" t="s">
        <v>2</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C58" s="59" t="s">
        <v>20</v>
      </c>
      <c r="D58" s="54"/>
      <c r="E58" s="6"/>
      <c r="F58" s="19"/>
      <c r="G58" s="24"/>
      <c r="H58" s="24"/>
      <c r="I58" s="31"/>
      <c r="J58" s="31"/>
      <c r="K58" s="35"/>
    </row>
    <row r="59" spans="1:11" x14ac:dyDescent="0.35">
      <c r="B59" s="8" t="s">
        <v>771</v>
      </c>
      <c r="C59" s="57" t="s">
        <v>4940</v>
      </c>
      <c r="D59" s="54" t="s">
        <v>772</v>
      </c>
      <c r="E59" s="6" t="s">
        <v>773</v>
      </c>
      <c r="F59" s="19">
        <v>4940.3530000000001</v>
      </c>
      <c r="G59" s="24">
        <v>539.02</v>
      </c>
      <c r="H59" s="24">
        <v>0.43</v>
      </c>
      <c r="I59" s="31">
        <v>6.64</v>
      </c>
      <c r="J59" s="31"/>
      <c r="K59" s="35"/>
    </row>
    <row r="60" spans="1:11" x14ac:dyDescent="0.35">
      <c r="C60" s="58" t="s">
        <v>171</v>
      </c>
      <c r="D60" s="54"/>
      <c r="E60" s="6"/>
      <c r="F60" s="19"/>
      <c r="G60" s="25">
        <v>539.02</v>
      </c>
      <c r="H60" s="25">
        <v>0.43</v>
      </c>
      <c r="I60" s="31"/>
      <c r="J60" s="31"/>
      <c r="K60" s="35"/>
    </row>
    <row r="61" spans="1:11" x14ac:dyDescent="0.35">
      <c r="C61" s="57"/>
      <c r="D61" s="54"/>
      <c r="E61" s="6"/>
      <c r="F61" s="19"/>
      <c r="G61" s="24"/>
      <c r="H61" s="24"/>
      <c r="I61" s="31"/>
      <c r="J61" s="31"/>
      <c r="K61" s="35"/>
    </row>
    <row r="62" spans="1:11" x14ac:dyDescent="0.35">
      <c r="C62" s="58" t="s">
        <v>21</v>
      </c>
      <c r="D62" s="54"/>
      <c r="E62" s="6"/>
      <c r="F62" s="19"/>
      <c r="G62" s="24" t="s">
        <v>2</v>
      </c>
      <c r="H62" s="24" t="s">
        <v>2</v>
      </c>
      <c r="I62" s="31"/>
      <c r="J62" s="31"/>
      <c r="K62" s="35"/>
    </row>
    <row r="63" spans="1:11" x14ac:dyDescent="0.35">
      <c r="C63" s="57"/>
      <c r="D63" s="54"/>
      <c r="E63" s="6"/>
      <c r="F63" s="19"/>
      <c r="G63" s="24"/>
      <c r="H63" s="24"/>
      <c r="I63" s="31"/>
      <c r="J63" s="31"/>
      <c r="K63" s="35"/>
    </row>
    <row r="64" spans="1:11" x14ac:dyDescent="0.35">
      <c r="C64" s="58" t="s">
        <v>22</v>
      </c>
      <c r="D64" s="54"/>
      <c r="E64" s="6"/>
      <c r="F64" s="19"/>
      <c r="G64" s="24" t="s">
        <v>2</v>
      </c>
      <c r="H64" s="24" t="s">
        <v>2</v>
      </c>
      <c r="I64" s="31"/>
      <c r="J64" s="31"/>
      <c r="K64" s="35"/>
    </row>
    <row r="65" spans="1:54" x14ac:dyDescent="0.35">
      <c r="C65" s="57"/>
      <c r="D65" s="54"/>
      <c r="E65" s="6"/>
      <c r="F65" s="19"/>
      <c r="G65" s="24"/>
      <c r="H65" s="24"/>
      <c r="I65" s="31"/>
      <c r="J65" s="31"/>
      <c r="K65" s="35"/>
    </row>
    <row r="66" spans="1:54" x14ac:dyDescent="0.35">
      <c r="C66" s="58" t="s">
        <v>23</v>
      </c>
      <c r="D66" s="54"/>
      <c r="E66" s="6"/>
      <c r="F66" s="19"/>
      <c r="G66" s="24" t="s">
        <v>2</v>
      </c>
      <c r="H66" s="24" t="s">
        <v>2</v>
      </c>
      <c r="I66" s="31"/>
      <c r="J66" s="31"/>
      <c r="K66" s="35"/>
    </row>
    <row r="67" spans="1:54" x14ac:dyDescent="0.35">
      <c r="C67" s="57"/>
      <c r="D67" s="54"/>
      <c r="E67" s="6"/>
      <c r="F67" s="19"/>
      <c r="G67" s="24"/>
      <c r="H67" s="24"/>
      <c r="I67" s="31"/>
      <c r="J67" s="31"/>
      <c r="K67" s="35"/>
    </row>
    <row r="68" spans="1:54" x14ac:dyDescent="0.35">
      <c r="C68" s="59" t="s">
        <v>24</v>
      </c>
      <c r="D68" s="54"/>
      <c r="E68" s="6"/>
      <c r="F68" s="19"/>
      <c r="G68" s="24"/>
      <c r="H68" s="24"/>
      <c r="I68" s="31"/>
      <c r="J68" s="31"/>
      <c r="K68" s="35"/>
    </row>
    <row r="69" spans="1:54" x14ac:dyDescent="0.35">
      <c r="B69" s="8" t="s">
        <v>186</v>
      </c>
      <c r="C69" s="57" t="s">
        <v>187</v>
      </c>
      <c r="D69" s="54"/>
      <c r="E69" s="6"/>
      <c r="F69" s="19"/>
      <c r="G69" s="24">
        <v>1082.43</v>
      </c>
      <c r="H69" s="24">
        <v>0.86</v>
      </c>
      <c r="I69" s="31"/>
      <c r="J69" s="31"/>
      <c r="K69" s="35"/>
    </row>
    <row r="70" spans="1:54" x14ac:dyDescent="0.35">
      <c r="C70" s="58" t="s">
        <v>171</v>
      </c>
      <c r="D70" s="54"/>
      <c r="E70" s="6"/>
      <c r="F70" s="19"/>
      <c r="G70" s="25">
        <v>1082.43</v>
      </c>
      <c r="H70" s="25">
        <v>0.86</v>
      </c>
      <c r="I70" s="31"/>
      <c r="J70" s="31"/>
      <c r="K70" s="35"/>
    </row>
    <row r="71" spans="1:54" x14ac:dyDescent="0.35">
      <c r="C71" s="57"/>
      <c r="D71" s="54"/>
      <c r="E71" s="6"/>
      <c r="F71" s="19"/>
      <c r="G71" s="24"/>
      <c r="H71" s="24"/>
      <c r="I71" s="31"/>
      <c r="J71" s="31"/>
      <c r="K71" s="35"/>
    </row>
    <row r="72" spans="1:54" x14ac:dyDescent="0.35">
      <c r="A72" s="10"/>
      <c r="B72" s="28"/>
      <c r="C72" s="58" t="s">
        <v>25</v>
      </c>
      <c r="D72" s="54"/>
      <c r="E72" s="6"/>
      <c r="F72" s="19"/>
      <c r="G72" s="24"/>
      <c r="H72" s="24"/>
      <c r="I72" s="31"/>
      <c r="J72" s="31"/>
      <c r="K72" s="35"/>
    </row>
    <row r="73" spans="1:54" s="2" customFormat="1" ht="13.5" x14ac:dyDescent="0.35">
      <c r="A73" s="28"/>
      <c r="B73" s="28"/>
      <c r="C73" s="57" t="s">
        <v>4922</v>
      </c>
      <c r="D73" s="54"/>
      <c r="E73" s="6"/>
      <c r="F73" s="19"/>
      <c r="G73" s="24" t="s">
        <v>2</v>
      </c>
      <c r="H73" s="24" t="s">
        <v>2</v>
      </c>
      <c r="I73" s="31"/>
      <c r="J73" s="31"/>
      <c r="K73" s="35"/>
      <c r="L73" s="3"/>
      <c r="AI73" s="3"/>
      <c r="AV73" s="3"/>
      <c r="AX73" s="3"/>
      <c r="BB73" s="3"/>
    </row>
    <row r="74" spans="1:54" x14ac:dyDescent="0.35">
      <c r="B74" s="8"/>
      <c r="C74" s="57" t="s">
        <v>188</v>
      </c>
      <c r="D74" s="54"/>
      <c r="E74" s="6"/>
      <c r="F74" s="19"/>
      <c r="G74" s="24">
        <v>1983.65</v>
      </c>
      <c r="H74" s="24">
        <v>1.59</v>
      </c>
      <c r="I74" s="31"/>
      <c r="J74" s="31"/>
      <c r="K74" s="35"/>
    </row>
    <row r="75" spans="1:54" x14ac:dyDescent="0.35">
      <c r="C75" s="58" t="s">
        <v>171</v>
      </c>
      <c r="D75" s="54"/>
      <c r="E75" s="6"/>
      <c r="F75" s="19"/>
      <c r="G75" s="25">
        <v>1983.65</v>
      </c>
      <c r="H75" s="25">
        <v>1.59</v>
      </c>
      <c r="I75" s="31"/>
      <c r="J75" s="31"/>
      <c r="K75" s="35"/>
    </row>
    <row r="76" spans="1:54" x14ac:dyDescent="0.35">
      <c r="C76" s="57"/>
      <c r="D76" s="54"/>
      <c r="E76" s="6"/>
      <c r="F76" s="19"/>
      <c r="G76" s="24"/>
      <c r="H76" s="24"/>
      <c r="I76" s="31"/>
      <c r="J76" s="31"/>
      <c r="K76" s="35"/>
    </row>
    <row r="77" spans="1:54" x14ac:dyDescent="0.35">
      <c r="C77" s="60" t="s">
        <v>189</v>
      </c>
      <c r="D77" s="55"/>
      <c r="E77" s="5"/>
      <c r="F77" s="20"/>
      <c r="G77" s="26">
        <v>125898.45</v>
      </c>
      <c r="H77" s="26">
        <v>100.00000000000001</v>
      </c>
      <c r="I77" s="32"/>
      <c r="J77" s="32"/>
      <c r="K77" s="36"/>
    </row>
    <row r="79" spans="1:54" ht="15" x14ac:dyDescent="0.4">
      <c r="C79" s="50" t="s">
        <v>4673</v>
      </c>
      <c r="D79" s="50"/>
      <c r="E79" s="50"/>
      <c r="F79" s="50"/>
      <c r="G79" s="63"/>
      <c r="H79" s="63"/>
      <c r="I79" s="63"/>
      <c r="J79" s="50"/>
    </row>
    <row r="80" spans="1:54" ht="27" x14ac:dyDescent="0.35">
      <c r="C80" s="43" t="s">
        <v>4668</v>
      </c>
      <c r="D80" s="43" t="s">
        <v>4669</v>
      </c>
      <c r="E80" s="43" t="s">
        <v>4947</v>
      </c>
      <c r="F80" s="43" t="s">
        <v>4670</v>
      </c>
      <c r="G80" s="64" t="s">
        <v>34</v>
      </c>
      <c r="H80" s="65" t="s">
        <v>4948</v>
      </c>
      <c r="I80" s="64" t="s">
        <v>36</v>
      </c>
      <c r="J80" s="43" t="s">
        <v>39</v>
      </c>
    </row>
    <row r="81" spans="3:11" x14ac:dyDescent="0.35">
      <c r="C81" s="43" t="s">
        <v>4949</v>
      </c>
      <c r="D81" s="43"/>
      <c r="E81" s="43"/>
      <c r="F81" s="43"/>
      <c r="G81" s="64"/>
      <c r="H81" s="65"/>
      <c r="I81" s="64"/>
      <c r="J81" s="43"/>
    </row>
    <row r="82" spans="3:11" x14ac:dyDescent="0.35">
      <c r="C82" s="46" t="s">
        <v>4950</v>
      </c>
      <c r="D82" s="66"/>
      <c r="E82" s="66"/>
      <c r="F82" s="66"/>
      <c r="G82" s="67"/>
      <c r="H82" s="68">
        <v>-10000</v>
      </c>
      <c r="I82" s="69">
        <f>+H82/G77*100</f>
        <v>-7.9429095433661017</v>
      </c>
      <c r="J82" s="66"/>
    </row>
    <row r="83" spans="3:11" x14ac:dyDescent="0.35">
      <c r="C83" s="48" t="s">
        <v>4672</v>
      </c>
      <c r="D83" s="48"/>
      <c r="E83" s="48"/>
      <c r="F83" s="48"/>
      <c r="G83" s="70"/>
      <c r="H83" s="70">
        <f>SUM(H82:H82)</f>
        <v>-10000</v>
      </c>
      <c r="I83" s="70">
        <f>SUM(I82:I82)</f>
        <v>-7.9429095433661017</v>
      </c>
      <c r="J83" s="48"/>
    </row>
    <row r="85" spans="3:11" x14ac:dyDescent="0.35">
      <c r="C85" s="1" t="s">
        <v>190</v>
      </c>
    </row>
    <row r="86" spans="3:11" x14ac:dyDescent="0.35">
      <c r="C86" s="37" t="s">
        <v>191</v>
      </c>
      <c r="D86" s="37"/>
      <c r="E86" s="37"/>
      <c r="F86" s="37"/>
      <c r="G86" s="37"/>
      <c r="H86" s="37"/>
      <c r="I86" s="37"/>
      <c r="J86" s="37"/>
      <c r="K86" s="37"/>
    </row>
    <row r="87" spans="3:11" x14ac:dyDescent="0.35">
      <c r="C87" s="2" t="s">
        <v>192</v>
      </c>
    </row>
    <row r="88" spans="3:11" x14ac:dyDescent="0.35">
      <c r="C88" s="2" t="s">
        <v>193</v>
      </c>
    </row>
    <row r="89" spans="3:11" ht="30" customHeight="1" x14ac:dyDescent="0.35">
      <c r="C89" s="81" t="s">
        <v>194</v>
      </c>
      <c r="D89" s="82"/>
      <c r="E89" s="82"/>
      <c r="F89" s="82"/>
      <c r="G89" s="82"/>
      <c r="H89" s="82"/>
      <c r="I89" s="82"/>
      <c r="J89" s="82"/>
      <c r="K89" s="82"/>
    </row>
    <row r="90" spans="3:11" x14ac:dyDescent="0.35">
      <c r="C90" s="2" t="s">
        <v>195</v>
      </c>
    </row>
    <row r="91" spans="3:11" ht="39" customHeight="1" x14ac:dyDescent="0.35">
      <c r="C91" s="83" t="s">
        <v>4961</v>
      </c>
      <c r="D91" s="83"/>
      <c r="E91" s="83"/>
      <c r="F91" s="83"/>
      <c r="G91" s="83"/>
      <c r="H91" s="83"/>
      <c r="I91" s="83"/>
      <c r="J91" s="83"/>
      <c r="K91" s="83"/>
    </row>
    <row r="93" spans="3:11" x14ac:dyDescent="0.35">
      <c r="C93" s="78" t="s">
        <v>5006</v>
      </c>
      <c r="E93" s="78" t="s">
        <v>5007</v>
      </c>
      <c r="F93" s="79"/>
    </row>
    <row r="94" spans="3:11" x14ac:dyDescent="0.35">
      <c r="E94" s="2" t="s">
        <v>5049</v>
      </c>
    </row>
  </sheetData>
  <mergeCells count="2">
    <mergeCell ref="C89:K89"/>
    <mergeCell ref="C91:K91"/>
  </mergeCells>
  <hyperlinks>
    <hyperlink ref="J2" location="'Index'!A1" display="'Index'!A1" xr:uid="{DF91D0B0-9A93-4CE9-A889-8E29344986A9}"/>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BBB2C-916E-480F-A788-490B2C63CC9B}">
  <sheetPr codeName="Sheet1"/>
  <dimension ref="A1:IV81"/>
  <sheetViews>
    <sheetView showGridLines="0" zoomScale="90" zoomScaleNormal="90" workbookViewId="0">
      <pane ySplit="6" topLeftCell="A7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3011</v>
      </c>
      <c r="J2" s="38" t="s">
        <v>4662</v>
      </c>
    </row>
    <row r="3" spans="1:54" ht="16" x14ac:dyDescent="0.4">
      <c r="C3" s="1" t="s">
        <v>28</v>
      </c>
      <c r="D3" s="21" t="s">
        <v>3012</v>
      </c>
      <c r="F3" s="71" t="s">
        <v>4951</v>
      </c>
      <c r="G3" s="13" t="s">
        <v>4604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128504</v>
      </c>
      <c r="G10" s="24">
        <v>2415.62</v>
      </c>
      <c r="H10" s="24">
        <v>28.17</v>
      </c>
      <c r="I10" s="31"/>
      <c r="J10" s="31"/>
      <c r="K10" s="35"/>
    </row>
    <row r="11" spans="1:54" x14ac:dyDescent="0.35">
      <c r="B11" s="8" t="s">
        <v>51</v>
      </c>
      <c r="C11" s="57" t="s">
        <v>52</v>
      </c>
      <c r="D11" s="54" t="s">
        <v>53</v>
      </c>
      <c r="E11" s="6" t="s">
        <v>50</v>
      </c>
      <c r="F11" s="19">
        <v>48392</v>
      </c>
      <c r="G11" s="24">
        <v>1990.07</v>
      </c>
      <c r="H11" s="24">
        <v>23.21</v>
      </c>
      <c r="I11" s="31"/>
      <c r="J11" s="31"/>
      <c r="K11" s="35"/>
    </row>
    <row r="12" spans="1:54" x14ac:dyDescent="0.35">
      <c r="B12" s="8" t="s">
        <v>946</v>
      </c>
      <c r="C12" s="57" t="s">
        <v>947</v>
      </c>
      <c r="D12" s="54" t="s">
        <v>948</v>
      </c>
      <c r="E12" s="6" t="s">
        <v>50</v>
      </c>
      <c r="F12" s="19">
        <v>50126</v>
      </c>
      <c r="G12" s="24">
        <v>864.9</v>
      </c>
      <c r="H12" s="24">
        <v>10.09</v>
      </c>
      <c r="I12" s="31"/>
      <c r="J12" s="31"/>
      <c r="K12" s="35"/>
    </row>
    <row r="13" spans="1:54" x14ac:dyDescent="0.35">
      <c r="B13" s="8" t="s">
        <v>378</v>
      </c>
      <c r="C13" s="57" t="s">
        <v>379</v>
      </c>
      <c r="D13" s="54" t="s">
        <v>380</v>
      </c>
      <c r="E13" s="6" t="s">
        <v>50</v>
      </c>
      <c r="F13" s="19">
        <v>49785</v>
      </c>
      <c r="G13" s="24">
        <v>833.62</v>
      </c>
      <c r="H13" s="24">
        <v>9.7200000000000006</v>
      </c>
      <c r="I13" s="31"/>
      <c r="J13" s="31"/>
      <c r="K13" s="35"/>
    </row>
    <row r="14" spans="1:54" x14ac:dyDescent="0.35">
      <c r="B14" s="8" t="s">
        <v>335</v>
      </c>
      <c r="C14" s="57" t="s">
        <v>336</v>
      </c>
      <c r="D14" s="54" t="s">
        <v>337</v>
      </c>
      <c r="E14" s="6" t="s">
        <v>50</v>
      </c>
      <c r="F14" s="19">
        <v>222075</v>
      </c>
      <c r="G14" s="24">
        <v>692.65</v>
      </c>
      <c r="H14" s="24">
        <v>8.08</v>
      </c>
      <c r="I14" s="31"/>
      <c r="J14" s="31"/>
      <c r="K14" s="35"/>
    </row>
    <row r="15" spans="1:54" x14ac:dyDescent="0.35">
      <c r="B15" s="8" t="s">
        <v>843</v>
      </c>
      <c r="C15" s="57" t="s">
        <v>844</v>
      </c>
      <c r="D15" s="54" t="s">
        <v>845</v>
      </c>
      <c r="E15" s="6" t="s">
        <v>50</v>
      </c>
      <c r="F15" s="19">
        <v>8266</v>
      </c>
      <c r="G15" s="24">
        <v>498.65</v>
      </c>
      <c r="H15" s="24">
        <v>5.82</v>
      </c>
      <c r="I15" s="31"/>
      <c r="J15" s="31"/>
      <c r="K15" s="35"/>
    </row>
    <row r="16" spans="1:54" x14ac:dyDescent="0.35">
      <c r="B16" s="8" t="s">
        <v>213</v>
      </c>
      <c r="C16" s="57" t="s">
        <v>214</v>
      </c>
      <c r="D16" s="54" t="s">
        <v>215</v>
      </c>
      <c r="E16" s="6" t="s">
        <v>50</v>
      </c>
      <c r="F16" s="19">
        <v>5219</v>
      </c>
      <c r="G16" s="24">
        <v>431.29</v>
      </c>
      <c r="H16" s="24">
        <v>5.03</v>
      </c>
      <c r="I16" s="31"/>
      <c r="J16" s="31"/>
      <c r="K16" s="35"/>
    </row>
    <row r="17" spans="2:11" x14ac:dyDescent="0.35">
      <c r="B17" s="8" t="s">
        <v>79</v>
      </c>
      <c r="C17" s="57" t="s">
        <v>80</v>
      </c>
      <c r="D17" s="54" t="s">
        <v>81</v>
      </c>
      <c r="E17" s="6" t="s">
        <v>50</v>
      </c>
      <c r="F17" s="19">
        <v>7254</v>
      </c>
      <c r="G17" s="24">
        <v>429.01</v>
      </c>
      <c r="H17" s="24">
        <v>5</v>
      </c>
      <c r="I17" s="31"/>
      <c r="J17" s="31"/>
      <c r="K17" s="35"/>
    </row>
    <row r="18" spans="2:11" x14ac:dyDescent="0.35">
      <c r="B18" s="8" t="s">
        <v>2148</v>
      </c>
      <c r="C18" s="57" t="s">
        <v>2149</v>
      </c>
      <c r="D18" s="54" t="s">
        <v>2150</v>
      </c>
      <c r="E18" s="6" t="s">
        <v>50</v>
      </c>
      <c r="F18" s="19">
        <v>8865</v>
      </c>
      <c r="G18" s="24">
        <v>254.24</v>
      </c>
      <c r="H18" s="24">
        <v>2.96</v>
      </c>
      <c r="I18" s="31"/>
      <c r="J18" s="31"/>
      <c r="K18" s="35"/>
    </row>
    <row r="19" spans="2:11" x14ac:dyDescent="0.35">
      <c r="B19" s="8" t="s">
        <v>101</v>
      </c>
      <c r="C19" s="57" t="s">
        <v>102</v>
      </c>
      <c r="D19" s="54" t="s">
        <v>103</v>
      </c>
      <c r="E19" s="6" t="s">
        <v>104</v>
      </c>
      <c r="F19" s="19">
        <v>2150</v>
      </c>
      <c r="G19" s="24">
        <v>117.16</v>
      </c>
      <c r="H19" s="24">
        <v>1.37</v>
      </c>
      <c r="I19" s="31"/>
      <c r="J19" s="31"/>
      <c r="K19" s="35"/>
    </row>
    <row r="20" spans="2:11" x14ac:dyDescent="0.35">
      <c r="C20" s="58" t="s">
        <v>171</v>
      </c>
      <c r="D20" s="54"/>
      <c r="E20" s="6"/>
      <c r="F20" s="19"/>
      <c r="G20" s="25">
        <v>8527.2099999999991</v>
      </c>
      <c r="H20" s="25">
        <v>99.45</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186</v>
      </c>
      <c r="C62" s="57" t="s">
        <v>187</v>
      </c>
      <c r="D62" s="54"/>
      <c r="E62" s="6"/>
      <c r="F62" s="19"/>
      <c r="G62" s="24">
        <v>0.01</v>
      </c>
      <c r="H62" s="24" t="s">
        <v>4923</v>
      </c>
      <c r="I62" s="31"/>
      <c r="J62" s="31"/>
      <c r="K62" s="35"/>
    </row>
    <row r="63" spans="1:11" x14ac:dyDescent="0.35">
      <c r="C63" s="58" t="s">
        <v>171</v>
      </c>
      <c r="D63" s="54"/>
      <c r="E63" s="6"/>
      <c r="F63" s="19"/>
      <c r="G63" s="25">
        <v>0.01</v>
      </c>
      <c r="H63" s="25" t="s">
        <v>4923</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4922</v>
      </c>
      <c r="D66" s="54"/>
      <c r="E66" s="6"/>
      <c r="F66" s="19"/>
      <c r="G66" s="24" t="s">
        <v>2</v>
      </c>
      <c r="H66" s="24" t="s">
        <v>2</v>
      </c>
      <c r="I66" s="31"/>
      <c r="J66" s="31"/>
      <c r="K66" s="35"/>
      <c r="L66" s="3"/>
      <c r="AI66" s="3"/>
      <c r="AV66" s="3"/>
      <c r="AX66" s="3"/>
      <c r="BB66" s="3"/>
    </row>
    <row r="67" spans="1:54" x14ac:dyDescent="0.35">
      <c r="B67" s="8"/>
      <c r="C67" s="57" t="s">
        <v>188</v>
      </c>
      <c r="D67" s="54"/>
      <c r="E67" s="6"/>
      <c r="F67" s="19"/>
      <c r="G67" s="24">
        <v>47.64</v>
      </c>
      <c r="H67" s="24">
        <v>0.55000000000000004</v>
      </c>
      <c r="I67" s="31"/>
      <c r="J67" s="31"/>
      <c r="K67" s="35"/>
    </row>
    <row r="68" spans="1:54" x14ac:dyDescent="0.35">
      <c r="C68" s="58" t="s">
        <v>171</v>
      </c>
      <c r="D68" s="54"/>
      <c r="E68" s="6"/>
      <c r="F68" s="19"/>
      <c r="G68" s="25">
        <v>47.64</v>
      </c>
      <c r="H68" s="25">
        <v>0.55000000000000004</v>
      </c>
      <c r="I68" s="31"/>
      <c r="J68" s="31"/>
      <c r="K68" s="35"/>
    </row>
    <row r="69" spans="1:54" x14ac:dyDescent="0.35">
      <c r="C69" s="57"/>
      <c r="D69" s="54"/>
      <c r="E69" s="6"/>
      <c r="F69" s="19"/>
      <c r="G69" s="24"/>
      <c r="H69" s="24"/>
      <c r="I69" s="31"/>
      <c r="J69" s="31"/>
      <c r="K69" s="35"/>
    </row>
    <row r="70" spans="1:54" x14ac:dyDescent="0.35">
      <c r="C70" s="60" t="s">
        <v>189</v>
      </c>
      <c r="D70" s="55"/>
      <c r="E70" s="5"/>
      <c r="F70" s="20"/>
      <c r="G70" s="26">
        <v>8574.86</v>
      </c>
      <c r="H70" s="26">
        <v>100</v>
      </c>
      <c r="I70" s="32"/>
      <c r="J70" s="32"/>
      <c r="K70" s="36"/>
    </row>
    <row r="73" spans="1:54" x14ac:dyDescent="0.35">
      <c r="C73" s="1" t="s">
        <v>190</v>
      </c>
    </row>
    <row r="74" spans="1:54" x14ac:dyDescent="0.35">
      <c r="C74" s="37" t="s">
        <v>191</v>
      </c>
      <c r="D74" s="37"/>
      <c r="E74" s="37"/>
      <c r="F74" s="37"/>
      <c r="G74" s="37"/>
      <c r="H74" s="37"/>
      <c r="I74" s="37"/>
      <c r="J74" s="37"/>
      <c r="K74" s="37"/>
    </row>
    <row r="75" spans="1:54" x14ac:dyDescent="0.35">
      <c r="C75" s="2" t="s">
        <v>192</v>
      </c>
    </row>
    <row r="76" spans="1:54" x14ac:dyDescent="0.35">
      <c r="C76" s="2" t="s">
        <v>193</v>
      </c>
    </row>
    <row r="77" spans="1:54" ht="30" customHeight="1" x14ac:dyDescent="0.35">
      <c r="C77" s="81" t="s">
        <v>194</v>
      </c>
      <c r="D77" s="82"/>
      <c r="E77" s="82"/>
      <c r="F77" s="82"/>
      <c r="G77" s="82"/>
      <c r="H77" s="82"/>
      <c r="I77" s="82"/>
      <c r="J77" s="82"/>
      <c r="K77" s="82"/>
    </row>
    <row r="78" spans="1:54" x14ac:dyDescent="0.35">
      <c r="C78" s="2" t="s">
        <v>195</v>
      </c>
    </row>
    <row r="80" spans="1:54" x14ac:dyDescent="0.35">
      <c r="C80" s="78" t="s">
        <v>5006</v>
      </c>
      <c r="E80" s="78" t="s">
        <v>5007</v>
      </c>
      <c r="F80" s="79"/>
    </row>
    <row r="81" spans="5:5" x14ac:dyDescent="0.35">
      <c r="E81" s="2" t="s">
        <v>5050</v>
      </c>
    </row>
  </sheetData>
  <mergeCells count="1">
    <mergeCell ref="C77:K77"/>
  </mergeCells>
  <hyperlinks>
    <hyperlink ref="J2" location="'Index'!A1" display="'Index'!A1" xr:uid="{0EC7384F-A43C-46D5-8FF2-BD9FF6823D51}"/>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175E-E4AC-4F54-A5F3-5E7551FADDC9}">
  <sheetPr codeName="Sheet1"/>
  <dimension ref="A1:IV81"/>
  <sheetViews>
    <sheetView showGridLines="0" zoomScale="90" zoomScaleNormal="90" workbookViewId="0">
      <pane ySplit="6" topLeftCell="A7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3013</v>
      </c>
      <c r="J2" s="38" t="s">
        <v>4662</v>
      </c>
    </row>
    <row r="3" spans="1:54" ht="16" x14ac:dyDescent="0.4">
      <c r="C3" s="1" t="s">
        <v>28</v>
      </c>
      <c r="D3" s="21" t="s">
        <v>3014</v>
      </c>
      <c r="F3" s="71" t="s">
        <v>4951</v>
      </c>
      <c r="G3" s="13" t="s">
        <v>4605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61</v>
      </c>
      <c r="C10" s="57" t="s">
        <v>62</v>
      </c>
      <c r="D10" s="54" t="s">
        <v>63</v>
      </c>
      <c r="E10" s="6" t="s">
        <v>43</v>
      </c>
      <c r="F10" s="19">
        <v>187712</v>
      </c>
      <c r="G10" s="24">
        <v>3568.97</v>
      </c>
      <c r="H10" s="24">
        <v>22.23</v>
      </c>
      <c r="I10" s="31"/>
      <c r="J10" s="31"/>
      <c r="K10" s="35"/>
    </row>
    <row r="11" spans="1:54" x14ac:dyDescent="0.35">
      <c r="B11" s="8" t="s">
        <v>44</v>
      </c>
      <c r="C11" s="57" t="s">
        <v>45</v>
      </c>
      <c r="D11" s="54" t="s">
        <v>46</v>
      </c>
      <c r="E11" s="6" t="s">
        <v>43</v>
      </c>
      <c r="F11" s="19">
        <v>263189</v>
      </c>
      <c r="G11" s="24">
        <v>3297.23</v>
      </c>
      <c r="H11" s="24">
        <v>20.54</v>
      </c>
      <c r="I11" s="31"/>
      <c r="J11" s="31"/>
      <c r="K11" s="35"/>
    </row>
    <row r="12" spans="1:54" x14ac:dyDescent="0.35">
      <c r="B12" s="8" t="s">
        <v>40</v>
      </c>
      <c r="C12" s="57" t="s">
        <v>41</v>
      </c>
      <c r="D12" s="54" t="s">
        <v>42</v>
      </c>
      <c r="E12" s="6" t="s">
        <v>43</v>
      </c>
      <c r="F12" s="19">
        <v>190675</v>
      </c>
      <c r="G12" s="24">
        <v>3239.09</v>
      </c>
      <c r="H12" s="24">
        <v>20.170000000000002</v>
      </c>
      <c r="I12" s="31"/>
      <c r="J12" s="31"/>
      <c r="K12" s="35"/>
    </row>
    <row r="13" spans="1:54" x14ac:dyDescent="0.35">
      <c r="B13" s="8" t="s">
        <v>58</v>
      </c>
      <c r="C13" s="57" t="s">
        <v>59</v>
      </c>
      <c r="D13" s="54" t="s">
        <v>60</v>
      </c>
      <c r="E13" s="6" t="s">
        <v>43</v>
      </c>
      <c r="F13" s="19">
        <v>305584</v>
      </c>
      <c r="G13" s="24">
        <v>3013.36</v>
      </c>
      <c r="H13" s="24">
        <v>18.77</v>
      </c>
      <c r="I13" s="31"/>
      <c r="J13" s="31"/>
      <c r="K13" s="35"/>
    </row>
    <row r="14" spans="1:54" x14ac:dyDescent="0.35">
      <c r="B14" s="8" t="s">
        <v>949</v>
      </c>
      <c r="C14" s="57" t="s">
        <v>950</v>
      </c>
      <c r="D14" s="54" t="s">
        <v>951</v>
      </c>
      <c r="E14" s="6" t="s">
        <v>43</v>
      </c>
      <c r="F14" s="19">
        <v>104694</v>
      </c>
      <c r="G14" s="24">
        <v>1037.73</v>
      </c>
      <c r="H14" s="24">
        <v>6.46</v>
      </c>
      <c r="I14" s="31"/>
      <c r="J14" s="31"/>
      <c r="K14" s="35"/>
    </row>
    <row r="15" spans="1:54" x14ac:dyDescent="0.35">
      <c r="B15" s="8" t="s">
        <v>1922</v>
      </c>
      <c r="C15" s="57" t="s">
        <v>1613</v>
      </c>
      <c r="D15" s="54" t="s">
        <v>1923</v>
      </c>
      <c r="E15" s="6" t="s">
        <v>43</v>
      </c>
      <c r="F15" s="19">
        <v>387847</v>
      </c>
      <c r="G15" s="24">
        <v>726.09</v>
      </c>
      <c r="H15" s="24">
        <v>4.5199999999999996</v>
      </c>
      <c r="I15" s="31"/>
      <c r="J15" s="31"/>
      <c r="K15" s="35"/>
    </row>
    <row r="16" spans="1:54" x14ac:dyDescent="0.35">
      <c r="B16" s="8" t="s">
        <v>2127</v>
      </c>
      <c r="C16" s="57" t="s">
        <v>2128</v>
      </c>
      <c r="D16" s="54" t="s">
        <v>2129</v>
      </c>
      <c r="E16" s="6" t="s">
        <v>43</v>
      </c>
      <c r="F16" s="19">
        <v>980952</v>
      </c>
      <c r="G16" s="24">
        <v>620.35</v>
      </c>
      <c r="H16" s="24">
        <v>3.86</v>
      </c>
      <c r="I16" s="31"/>
      <c r="J16" s="31"/>
      <c r="K16" s="35"/>
    </row>
    <row r="17" spans="2:11" x14ac:dyDescent="0.35">
      <c r="B17" s="8" t="s">
        <v>2049</v>
      </c>
      <c r="C17" s="57" t="s">
        <v>2050</v>
      </c>
      <c r="D17" s="54" t="s">
        <v>2051</v>
      </c>
      <c r="E17" s="6" t="s">
        <v>43</v>
      </c>
      <c r="F17" s="19">
        <v>131667</v>
      </c>
      <c r="G17" s="24">
        <v>199.32</v>
      </c>
      <c r="H17" s="24">
        <v>1.24</v>
      </c>
      <c r="I17" s="31"/>
      <c r="J17" s="31"/>
      <c r="K17" s="35"/>
    </row>
    <row r="18" spans="2:11" x14ac:dyDescent="0.35">
      <c r="B18" s="8" t="s">
        <v>2013</v>
      </c>
      <c r="C18" s="57" t="s">
        <v>2014</v>
      </c>
      <c r="D18" s="54" t="s">
        <v>2015</v>
      </c>
      <c r="E18" s="6" t="s">
        <v>43</v>
      </c>
      <c r="F18" s="19">
        <v>114143</v>
      </c>
      <c r="G18" s="24">
        <v>198.29</v>
      </c>
      <c r="H18" s="24">
        <v>1.23</v>
      </c>
      <c r="I18" s="31"/>
      <c r="J18" s="31"/>
      <c r="K18" s="35"/>
    </row>
    <row r="19" spans="2:11" x14ac:dyDescent="0.35">
      <c r="B19" s="8" t="s">
        <v>2303</v>
      </c>
      <c r="C19" s="57" t="s">
        <v>2304</v>
      </c>
      <c r="D19" s="54" t="s">
        <v>2305</v>
      </c>
      <c r="E19" s="6" t="s">
        <v>43</v>
      </c>
      <c r="F19" s="19">
        <v>94242</v>
      </c>
      <c r="G19" s="24">
        <v>155.28</v>
      </c>
      <c r="H19" s="24">
        <v>0.97</v>
      </c>
      <c r="I19" s="31"/>
      <c r="J19" s="31"/>
      <c r="K19" s="35"/>
    </row>
    <row r="20" spans="2:11" x14ac:dyDescent="0.35">
      <c r="C20" s="58" t="s">
        <v>171</v>
      </c>
      <c r="D20" s="54"/>
      <c r="E20" s="6"/>
      <c r="F20" s="19"/>
      <c r="G20" s="25">
        <v>16055.71</v>
      </c>
      <c r="H20" s="25">
        <v>99.99</v>
      </c>
      <c r="I20" s="31"/>
      <c r="J20" s="31"/>
      <c r="K20" s="35"/>
    </row>
    <row r="21" spans="2:11" x14ac:dyDescent="0.35">
      <c r="C21" s="57"/>
      <c r="D21" s="54"/>
      <c r="E21" s="6"/>
      <c r="F21" s="19"/>
      <c r="G21" s="24"/>
      <c r="H21" s="24"/>
      <c r="I21" s="31"/>
      <c r="J21" s="31"/>
      <c r="K21" s="35"/>
    </row>
    <row r="22" spans="2:11" x14ac:dyDescent="0.35">
      <c r="C22" s="58" t="s">
        <v>3</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4</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5</v>
      </c>
      <c r="D26" s="54"/>
      <c r="E26" s="6"/>
      <c r="F26" s="19"/>
      <c r="G26" s="24"/>
      <c r="H26" s="24"/>
      <c r="I26" s="31"/>
      <c r="J26" s="31"/>
      <c r="K26" s="35"/>
    </row>
    <row r="27" spans="2:11" x14ac:dyDescent="0.35">
      <c r="C27" s="57"/>
      <c r="D27" s="54"/>
      <c r="E27" s="6"/>
      <c r="F27" s="19"/>
      <c r="G27" s="24"/>
      <c r="H27" s="24"/>
      <c r="I27" s="31"/>
      <c r="J27" s="31"/>
      <c r="K27" s="35"/>
    </row>
    <row r="28" spans="2:11" x14ac:dyDescent="0.35">
      <c r="C28" s="58" t="s">
        <v>6</v>
      </c>
      <c r="D28" s="54"/>
      <c r="E28" s="6"/>
      <c r="F28" s="19"/>
      <c r="G28" s="24" t="s">
        <v>2</v>
      </c>
      <c r="H28" s="24" t="s">
        <v>2</v>
      </c>
      <c r="I28" s="31"/>
      <c r="J28" s="31"/>
      <c r="K28" s="35"/>
    </row>
    <row r="29" spans="2:11" x14ac:dyDescent="0.35">
      <c r="C29" s="57"/>
      <c r="D29" s="54"/>
      <c r="E29" s="6"/>
      <c r="F29" s="19"/>
      <c r="G29" s="24"/>
      <c r="H29" s="24"/>
      <c r="I29" s="31"/>
      <c r="J29" s="31"/>
      <c r="K29" s="35"/>
    </row>
    <row r="30" spans="2:11" x14ac:dyDescent="0.35">
      <c r="C30" s="58" t="s">
        <v>7</v>
      </c>
      <c r="D30" s="54"/>
      <c r="E30" s="6"/>
      <c r="F30" s="19"/>
      <c r="G30" s="24" t="s">
        <v>2</v>
      </c>
      <c r="H30" s="24" t="s">
        <v>2</v>
      </c>
      <c r="I30" s="31"/>
      <c r="J30" s="31"/>
      <c r="K30" s="35"/>
    </row>
    <row r="31" spans="2:11" x14ac:dyDescent="0.35">
      <c r="C31" s="57"/>
      <c r="D31" s="54"/>
      <c r="E31" s="6"/>
      <c r="F31" s="19"/>
      <c r="G31" s="24"/>
      <c r="H31" s="24"/>
      <c r="I31" s="31"/>
      <c r="J31" s="31"/>
      <c r="K31" s="35"/>
    </row>
    <row r="32" spans="2:11" x14ac:dyDescent="0.35">
      <c r="C32" s="58" t="s">
        <v>8</v>
      </c>
      <c r="D32" s="54"/>
      <c r="E32" s="6"/>
      <c r="F32" s="19"/>
      <c r="G32" s="24" t="s">
        <v>2</v>
      </c>
      <c r="H32" s="24" t="s">
        <v>2</v>
      </c>
      <c r="I32" s="31"/>
      <c r="J32" s="31"/>
      <c r="K32" s="35"/>
    </row>
    <row r="33" spans="3:11" x14ac:dyDescent="0.35">
      <c r="C33" s="57"/>
      <c r="D33" s="54"/>
      <c r="E33" s="6"/>
      <c r="F33" s="19"/>
      <c r="G33" s="24"/>
      <c r="H33" s="24"/>
      <c r="I33" s="31"/>
      <c r="J33" s="31"/>
      <c r="K33" s="35"/>
    </row>
    <row r="34" spans="3:11" x14ac:dyDescent="0.35">
      <c r="C34" s="58" t="s">
        <v>9</v>
      </c>
      <c r="D34" s="54"/>
      <c r="E34" s="6"/>
      <c r="F34" s="19"/>
      <c r="G34" s="24" t="s">
        <v>2</v>
      </c>
      <c r="H34" s="24" t="s">
        <v>2</v>
      </c>
      <c r="I34" s="31"/>
      <c r="J34" s="31"/>
      <c r="K34" s="35"/>
    </row>
    <row r="35" spans="3:11" x14ac:dyDescent="0.35">
      <c r="C35" s="57"/>
      <c r="D35" s="54"/>
      <c r="E35" s="6"/>
      <c r="F35" s="19"/>
      <c r="G35" s="24"/>
      <c r="H35" s="24"/>
      <c r="I35" s="31"/>
      <c r="J35" s="31"/>
      <c r="K35" s="35"/>
    </row>
    <row r="36" spans="3:11" x14ac:dyDescent="0.35">
      <c r="C36" s="58" t="s">
        <v>10</v>
      </c>
      <c r="D36" s="54"/>
      <c r="E36" s="6"/>
      <c r="F36" s="19"/>
      <c r="G36" s="24" t="s">
        <v>2</v>
      </c>
      <c r="H36" s="24" t="s">
        <v>2</v>
      </c>
      <c r="I36" s="31"/>
      <c r="J36" s="31"/>
      <c r="K36" s="35"/>
    </row>
    <row r="37" spans="3:11" x14ac:dyDescent="0.35">
      <c r="C37" s="57"/>
      <c r="D37" s="54"/>
      <c r="E37" s="6"/>
      <c r="F37" s="19"/>
      <c r="G37" s="24"/>
      <c r="H37" s="24"/>
      <c r="I37" s="31"/>
      <c r="J37" s="31"/>
      <c r="K37" s="35"/>
    </row>
    <row r="38" spans="3:11" x14ac:dyDescent="0.35">
      <c r="C38" s="58" t="s">
        <v>11</v>
      </c>
      <c r="D38" s="54"/>
      <c r="E38" s="6"/>
      <c r="F38" s="19"/>
      <c r="G38" s="24"/>
      <c r="H38" s="24"/>
      <c r="I38" s="31"/>
      <c r="J38" s="31"/>
      <c r="K38" s="35"/>
    </row>
    <row r="39" spans="3:11" x14ac:dyDescent="0.35">
      <c r="C39" s="57"/>
      <c r="D39" s="54"/>
      <c r="E39" s="6"/>
      <c r="F39" s="19"/>
      <c r="G39" s="24"/>
      <c r="H39" s="24"/>
      <c r="I39" s="31"/>
      <c r="J39" s="31"/>
      <c r="K39" s="35"/>
    </row>
    <row r="40" spans="3:11" x14ac:dyDescent="0.35">
      <c r="C40" s="58" t="s">
        <v>13</v>
      </c>
      <c r="D40" s="54"/>
      <c r="E40" s="6"/>
      <c r="F40" s="19"/>
      <c r="G40" s="24" t="s">
        <v>2</v>
      </c>
      <c r="H40" s="24" t="s">
        <v>2</v>
      </c>
      <c r="I40" s="31"/>
      <c r="J40" s="31"/>
      <c r="K40" s="35"/>
    </row>
    <row r="41" spans="3:11" x14ac:dyDescent="0.35">
      <c r="C41" s="57"/>
      <c r="D41" s="54"/>
      <c r="E41" s="6"/>
      <c r="F41" s="19"/>
      <c r="G41" s="24"/>
      <c r="H41" s="24"/>
      <c r="I41" s="31"/>
      <c r="J41" s="31"/>
      <c r="K41" s="35"/>
    </row>
    <row r="42" spans="3:11" x14ac:dyDescent="0.35">
      <c r="C42" s="58" t="s">
        <v>14</v>
      </c>
      <c r="D42" s="54"/>
      <c r="E42" s="6"/>
      <c r="F42" s="19"/>
      <c r="G42" s="24" t="s">
        <v>2</v>
      </c>
      <c r="H42" s="24" t="s">
        <v>2</v>
      </c>
      <c r="I42" s="31"/>
      <c r="J42" s="31"/>
      <c r="K42" s="35"/>
    </row>
    <row r="43" spans="3:11" x14ac:dyDescent="0.35">
      <c r="C43" s="57"/>
      <c r="D43" s="54"/>
      <c r="E43" s="6"/>
      <c r="F43" s="19"/>
      <c r="G43" s="24"/>
      <c r="H43" s="24"/>
      <c r="I43" s="31"/>
      <c r="J43" s="31"/>
      <c r="K43" s="35"/>
    </row>
    <row r="44" spans="3:11" x14ac:dyDescent="0.35">
      <c r="C44" s="58" t="s">
        <v>15</v>
      </c>
      <c r="D44" s="54"/>
      <c r="E44" s="6"/>
      <c r="F44" s="19"/>
      <c r="G44" s="24" t="s">
        <v>2</v>
      </c>
      <c r="H44" s="24" t="s">
        <v>2</v>
      </c>
      <c r="I44" s="31"/>
      <c r="J44" s="31"/>
      <c r="K44" s="35"/>
    </row>
    <row r="45" spans="3:11" x14ac:dyDescent="0.35">
      <c r="C45" s="57"/>
      <c r="D45" s="54"/>
      <c r="E45" s="6"/>
      <c r="F45" s="19"/>
      <c r="G45" s="24"/>
      <c r="H45" s="24"/>
      <c r="I45" s="31"/>
      <c r="J45" s="31"/>
      <c r="K45" s="35"/>
    </row>
    <row r="46" spans="3:11" x14ac:dyDescent="0.35">
      <c r="C46" s="58" t="s">
        <v>16</v>
      </c>
      <c r="D46" s="54"/>
      <c r="E46" s="6"/>
      <c r="F46" s="19"/>
      <c r="G46" s="24" t="s">
        <v>2</v>
      </c>
      <c r="H46" s="24" t="s">
        <v>2</v>
      </c>
      <c r="I46" s="31"/>
      <c r="J46" s="31"/>
      <c r="K46" s="35"/>
    </row>
    <row r="47" spans="3:11" x14ac:dyDescent="0.35">
      <c r="C47" s="57"/>
      <c r="D47" s="54"/>
      <c r="E47" s="6"/>
      <c r="F47" s="19"/>
      <c r="G47" s="24"/>
      <c r="H47" s="24"/>
      <c r="I47" s="31"/>
      <c r="J47" s="31"/>
      <c r="K47" s="35"/>
    </row>
    <row r="48" spans="3:11" x14ac:dyDescent="0.35">
      <c r="C48" s="58" t="s">
        <v>17</v>
      </c>
      <c r="D48" s="54"/>
      <c r="E48" s="6"/>
      <c r="F48" s="19"/>
      <c r="G48" s="24" t="s">
        <v>2</v>
      </c>
      <c r="H48" s="24" t="s">
        <v>2</v>
      </c>
      <c r="I48" s="31"/>
      <c r="J48" s="31"/>
      <c r="K48" s="35"/>
    </row>
    <row r="49" spans="1:11" x14ac:dyDescent="0.35">
      <c r="C49" s="57"/>
      <c r="D49" s="54"/>
      <c r="E49" s="6"/>
      <c r="F49" s="19"/>
      <c r="G49" s="24"/>
      <c r="H49" s="24"/>
      <c r="I49" s="31"/>
      <c r="J49" s="31"/>
      <c r="K49" s="35"/>
    </row>
    <row r="50" spans="1:11" x14ac:dyDescent="0.35">
      <c r="A50" s="10"/>
      <c r="B50" s="28"/>
      <c r="C50" s="58" t="s">
        <v>18</v>
      </c>
      <c r="D50" s="54"/>
      <c r="E50" s="6"/>
      <c r="F50" s="19"/>
      <c r="G50" s="24"/>
      <c r="H50" s="24"/>
      <c r="I50" s="31"/>
      <c r="J50" s="31"/>
      <c r="K50" s="35"/>
    </row>
    <row r="51" spans="1:11" x14ac:dyDescent="0.35">
      <c r="A51" s="28"/>
      <c r="B51" s="28"/>
      <c r="C51" s="58" t="s">
        <v>19</v>
      </c>
      <c r="D51" s="54"/>
      <c r="E51" s="6"/>
      <c r="F51" s="19"/>
      <c r="G51" s="24" t="s">
        <v>2</v>
      </c>
      <c r="H51" s="24" t="s">
        <v>2</v>
      </c>
      <c r="I51" s="31"/>
      <c r="J51" s="31"/>
      <c r="K51" s="35"/>
    </row>
    <row r="52" spans="1:11" x14ac:dyDescent="0.35">
      <c r="A52" s="28"/>
      <c r="B52" s="28"/>
      <c r="C52" s="58"/>
      <c r="D52" s="54"/>
      <c r="E52" s="6"/>
      <c r="F52" s="19"/>
      <c r="G52" s="24"/>
      <c r="H52" s="24"/>
      <c r="I52" s="31"/>
      <c r="J52" s="31"/>
      <c r="K52" s="35"/>
    </row>
    <row r="53" spans="1:11" x14ac:dyDescent="0.35">
      <c r="A53" s="28"/>
      <c r="B53" s="28"/>
      <c r="C53" s="58" t="s">
        <v>20</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21</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22</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23</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C61" s="59" t="s">
        <v>24</v>
      </c>
      <c r="D61" s="54"/>
      <c r="E61" s="6"/>
      <c r="F61" s="19"/>
      <c r="G61" s="24"/>
      <c r="H61" s="24"/>
      <c r="I61" s="31"/>
      <c r="J61" s="31"/>
      <c r="K61" s="35"/>
    </row>
    <row r="62" spans="1:11" x14ac:dyDescent="0.35">
      <c r="B62" s="8" t="s">
        <v>186</v>
      </c>
      <c r="C62" s="57" t="s">
        <v>187</v>
      </c>
      <c r="D62" s="54"/>
      <c r="E62" s="6"/>
      <c r="F62" s="19"/>
      <c r="G62" s="24">
        <v>23.76</v>
      </c>
      <c r="H62" s="24">
        <v>0.15</v>
      </c>
      <c r="I62" s="31"/>
      <c r="J62" s="31"/>
      <c r="K62" s="35"/>
    </row>
    <row r="63" spans="1:11" x14ac:dyDescent="0.35">
      <c r="C63" s="58" t="s">
        <v>171</v>
      </c>
      <c r="D63" s="54"/>
      <c r="E63" s="6"/>
      <c r="F63" s="19"/>
      <c r="G63" s="25">
        <v>23.76</v>
      </c>
      <c r="H63" s="25">
        <v>0.15</v>
      </c>
      <c r="I63" s="31"/>
      <c r="J63" s="31"/>
      <c r="K63" s="35"/>
    </row>
    <row r="64" spans="1:11" x14ac:dyDescent="0.35">
      <c r="C64" s="57"/>
      <c r="D64" s="54"/>
      <c r="E64" s="6"/>
      <c r="F64" s="19"/>
      <c r="G64" s="24"/>
      <c r="H64" s="24"/>
      <c r="I64" s="31"/>
      <c r="J64" s="31"/>
      <c r="K64" s="35"/>
    </row>
    <row r="65" spans="1:54" x14ac:dyDescent="0.35">
      <c r="A65" s="10"/>
      <c r="B65" s="28"/>
      <c r="C65" s="58" t="s">
        <v>25</v>
      </c>
      <c r="D65" s="54"/>
      <c r="E65" s="6"/>
      <c r="F65" s="19"/>
      <c r="G65" s="24"/>
      <c r="H65" s="24"/>
      <c r="I65" s="31"/>
      <c r="J65" s="31"/>
      <c r="K65" s="35"/>
    </row>
    <row r="66" spans="1:54" s="2" customFormat="1" ht="13.5" x14ac:dyDescent="0.35">
      <c r="A66" s="28"/>
      <c r="B66" s="28"/>
      <c r="C66" s="57" t="s">
        <v>4922</v>
      </c>
      <c r="D66" s="54"/>
      <c r="E66" s="6"/>
      <c r="F66" s="19"/>
      <c r="G66" s="24" t="s">
        <v>2</v>
      </c>
      <c r="H66" s="24" t="s">
        <v>2</v>
      </c>
      <c r="I66" s="31"/>
      <c r="J66" s="31"/>
      <c r="K66" s="35"/>
      <c r="L66" s="3"/>
      <c r="AI66" s="3"/>
      <c r="AV66" s="3"/>
      <c r="AX66" s="3"/>
      <c r="BB66" s="3"/>
    </row>
    <row r="67" spans="1:54" x14ac:dyDescent="0.35">
      <c r="B67" s="8"/>
      <c r="C67" s="57" t="s">
        <v>188</v>
      </c>
      <c r="D67" s="54"/>
      <c r="E67" s="6"/>
      <c r="F67" s="19"/>
      <c r="G67" s="24">
        <v>-23.63</v>
      </c>
      <c r="H67" s="24">
        <v>-0.13999999999999999</v>
      </c>
      <c r="I67" s="31"/>
      <c r="J67" s="31"/>
      <c r="K67" s="35"/>
    </row>
    <row r="68" spans="1:54" x14ac:dyDescent="0.35">
      <c r="C68" s="58" t="s">
        <v>171</v>
      </c>
      <c r="D68" s="54"/>
      <c r="E68" s="6"/>
      <c r="F68" s="19"/>
      <c r="G68" s="25">
        <v>-23.63</v>
      </c>
      <c r="H68" s="25">
        <v>-0.13999999999999999</v>
      </c>
      <c r="I68" s="31"/>
      <c r="J68" s="31"/>
      <c r="K68" s="35"/>
    </row>
    <row r="69" spans="1:54" x14ac:dyDescent="0.35">
      <c r="C69" s="57"/>
      <c r="D69" s="54"/>
      <c r="E69" s="6"/>
      <c r="F69" s="19"/>
      <c r="G69" s="24"/>
      <c r="H69" s="24"/>
      <c r="I69" s="31"/>
      <c r="J69" s="31"/>
      <c r="K69" s="35"/>
    </row>
    <row r="70" spans="1:54" x14ac:dyDescent="0.35">
      <c r="C70" s="60" t="s">
        <v>189</v>
      </c>
      <c r="D70" s="55"/>
      <c r="E70" s="5"/>
      <c r="F70" s="20"/>
      <c r="G70" s="26">
        <v>16055.84</v>
      </c>
      <c r="H70" s="26">
        <v>100</v>
      </c>
      <c r="I70" s="32"/>
      <c r="J70" s="32"/>
      <c r="K70" s="36"/>
    </row>
    <row r="73" spans="1:54" x14ac:dyDescent="0.35">
      <c r="C73" s="1" t="s">
        <v>190</v>
      </c>
    </row>
    <row r="74" spans="1:54" x14ac:dyDescent="0.35">
      <c r="C74" s="37" t="s">
        <v>191</v>
      </c>
      <c r="D74" s="37"/>
      <c r="E74" s="37"/>
      <c r="F74" s="37"/>
      <c r="G74" s="37"/>
      <c r="H74" s="37"/>
      <c r="I74" s="37"/>
      <c r="J74" s="37"/>
      <c r="K74" s="37"/>
    </row>
    <row r="75" spans="1:54" x14ac:dyDescent="0.35">
      <c r="C75" s="2" t="s">
        <v>192</v>
      </c>
    </row>
    <row r="76" spans="1:54" x14ac:dyDescent="0.35">
      <c r="C76" s="2" t="s">
        <v>193</v>
      </c>
    </row>
    <row r="77" spans="1:54" ht="30" customHeight="1" x14ac:dyDescent="0.35">
      <c r="C77" s="81" t="s">
        <v>194</v>
      </c>
      <c r="D77" s="82"/>
      <c r="E77" s="82"/>
      <c r="F77" s="82"/>
      <c r="G77" s="82"/>
      <c r="H77" s="82"/>
      <c r="I77" s="82"/>
      <c r="J77" s="82"/>
      <c r="K77" s="82"/>
    </row>
    <row r="78" spans="1:54" x14ac:dyDescent="0.35">
      <c r="C78" s="2" t="s">
        <v>195</v>
      </c>
    </row>
    <row r="80" spans="1:54" x14ac:dyDescent="0.35">
      <c r="C80" s="78" t="s">
        <v>5006</v>
      </c>
      <c r="E80" s="78" t="s">
        <v>5007</v>
      </c>
      <c r="F80" s="79"/>
    </row>
    <row r="81" spans="5:5" x14ac:dyDescent="0.35">
      <c r="E81" s="2" t="s">
        <v>5051</v>
      </c>
    </row>
  </sheetData>
  <mergeCells count="1">
    <mergeCell ref="C77:K77"/>
  </mergeCells>
  <hyperlinks>
    <hyperlink ref="J2" location="'Index'!A1" display="'Index'!A1" xr:uid="{C03429C4-0A4E-4299-8721-2F36E8C630DA}"/>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22415-B5A5-4FFD-A102-31B0A6FDC30F}">
  <sheetPr codeName="Sheet1"/>
  <dimension ref="A1:IV122"/>
  <sheetViews>
    <sheetView showGridLines="0" zoomScale="90" zoomScaleNormal="90" workbookViewId="0">
      <pane ySplit="6" topLeftCell="A1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3015</v>
      </c>
      <c r="J2" s="38" t="s">
        <v>4662</v>
      </c>
    </row>
    <row r="3" spans="1:54" ht="16" x14ac:dyDescent="0.4">
      <c r="C3" s="1" t="s">
        <v>28</v>
      </c>
      <c r="D3" s="21" t="s">
        <v>3016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1325880</v>
      </c>
      <c r="G10" s="24">
        <v>22523.39</v>
      </c>
      <c r="H10" s="24">
        <v>8.43</v>
      </c>
      <c r="I10" s="31"/>
      <c r="J10" s="31"/>
      <c r="K10" s="35"/>
    </row>
    <row r="11" spans="1:54" x14ac:dyDescent="0.35">
      <c r="B11" s="8" t="s">
        <v>44</v>
      </c>
      <c r="C11" s="57" t="s">
        <v>45</v>
      </c>
      <c r="D11" s="54" t="s">
        <v>46</v>
      </c>
      <c r="E11" s="6" t="s">
        <v>43</v>
      </c>
      <c r="F11" s="19">
        <v>1306300</v>
      </c>
      <c r="G11" s="24">
        <v>16365.33</v>
      </c>
      <c r="H11" s="24">
        <v>6.12</v>
      </c>
      <c r="I11" s="31"/>
      <c r="J11" s="31"/>
      <c r="K11" s="35"/>
    </row>
    <row r="12" spans="1:54" x14ac:dyDescent="0.35">
      <c r="B12" s="8" t="s">
        <v>75</v>
      </c>
      <c r="C12" s="57" t="s">
        <v>76</v>
      </c>
      <c r="D12" s="54" t="s">
        <v>77</v>
      </c>
      <c r="E12" s="6" t="s">
        <v>78</v>
      </c>
      <c r="F12" s="19">
        <v>1231000</v>
      </c>
      <c r="G12" s="24">
        <v>15573.38</v>
      </c>
      <c r="H12" s="24">
        <v>5.83</v>
      </c>
      <c r="I12" s="31"/>
      <c r="J12" s="31"/>
      <c r="K12" s="35"/>
    </row>
    <row r="13" spans="1:54" x14ac:dyDescent="0.35">
      <c r="B13" s="8" t="s">
        <v>47</v>
      </c>
      <c r="C13" s="57" t="s">
        <v>48</v>
      </c>
      <c r="D13" s="54" t="s">
        <v>49</v>
      </c>
      <c r="E13" s="6" t="s">
        <v>50</v>
      </c>
      <c r="F13" s="19">
        <v>777000</v>
      </c>
      <c r="G13" s="24">
        <v>14606.05</v>
      </c>
      <c r="H13" s="24">
        <v>5.46</v>
      </c>
      <c r="I13" s="31"/>
      <c r="J13" s="31"/>
      <c r="K13" s="35"/>
    </row>
    <row r="14" spans="1:54" x14ac:dyDescent="0.35">
      <c r="B14" s="8" t="s">
        <v>54</v>
      </c>
      <c r="C14" s="57" t="s">
        <v>55</v>
      </c>
      <c r="D14" s="54" t="s">
        <v>56</v>
      </c>
      <c r="E14" s="6" t="s">
        <v>57</v>
      </c>
      <c r="F14" s="19">
        <v>314899</v>
      </c>
      <c r="G14" s="24">
        <v>11233.71</v>
      </c>
      <c r="H14" s="24">
        <v>4.2</v>
      </c>
      <c r="I14" s="31"/>
      <c r="J14" s="31"/>
      <c r="K14" s="35"/>
    </row>
    <row r="15" spans="1:54" x14ac:dyDescent="0.35">
      <c r="B15" s="8" t="s">
        <v>68</v>
      </c>
      <c r="C15" s="57" t="s">
        <v>69</v>
      </c>
      <c r="D15" s="54" t="s">
        <v>70</v>
      </c>
      <c r="E15" s="6" t="s">
        <v>71</v>
      </c>
      <c r="F15" s="19">
        <v>90300</v>
      </c>
      <c r="G15" s="24">
        <v>11116.52</v>
      </c>
      <c r="H15" s="24">
        <v>4.16</v>
      </c>
      <c r="I15" s="31"/>
      <c r="J15" s="31"/>
      <c r="K15" s="35"/>
    </row>
    <row r="16" spans="1:54" x14ac:dyDescent="0.35">
      <c r="B16" s="8" t="s">
        <v>51</v>
      </c>
      <c r="C16" s="57" t="s">
        <v>52</v>
      </c>
      <c r="D16" s="54" t="s">
        <v>53</v>
      </c>
      <c r="E16" s="6" t="s">
        <v>50</v>
      </c>
      <c r="F16" s="19">
        <v>246000</v>
      </c>
      <c r="G16" s="24">
        <v>10116.5</v>
      </c>
      <c r="H16" s="24">
        <v>3.78</v>
      </c>
      <c r="I16" s="31"/>
      <c r="J16" s="31"/>
      <c r="K16" s="35"/>
    </row>
    <row r="17" spans="2:11" x14ac:dyDescent="0.35">
      <c r="B17" s="8" t="s">
        <v>72</v>
      </c>
      <c r="C17" s="57" t="s">
        <v>73</v>
      </c>
      <c r="D17" s="54" t="s">
        <v>74</v>
      </c>
      <c r="E17" s="6" t="s">
        <v>43</v>
      </c>
      <c r="F17" s="19">
        <v>1152820</v>
      </c>
      <c r="G17" s="24">
        <v>8910.15</v>
      </c>
      <c r="H17" s="24">
        <v>3.33</v>
      </c>
      <c r="I17" s="31"/>
      <c r="J17" s="31"/>
      <c r="K17" s="35"/>
    </row>
    <row r="18" spans="2:11" x14ac:dyDescent="0.35">
      <c r="B18" s="8" t="s">
        <v>64</v>
      </c>
      <c r="C18" s="57" t="s">
        <v>65</v>
      </c>
      <c r="D18" s="54" t="s">
        <v>66</v>
      </c>
      <c r="E18" s="6" t="s">
        <v>67</v>
      </c>
      <c r="F18" s="19">
        <v>72300</v>
      </c>
      <c r="G18" s="24">
        <v>8305.43</v>
      </c>
      <c r="H18" s="24">
        <v>3.11</v>
      </c>
      <c r="I18" s="31"/>
      <c r="J18" s="31"/>
      <c r="K18" s="35"/>
    </row>
    <row r="19" spans="2:11" x14ac:dyDescent="0.35">
      <c r="B19" s="8" t="s">
        <v>61</v>
      </c>
      <c r="C19" s="57" t="s">
        <v>62</v>
      </c>
      <c r="D19" s="54" t="s">
        <v>63</v>
      </c>
      <c r="E19" s="6" t="s">
        <v>43</v>
      </c>
      <c r="F19" s="19">
        <v>392000</v>
      </c>
      <c r="G19" s="24">
        <v>7453.1</v>
      </c>
      <c r="H19" s="24">
        <v>2.79</v>
      </c>
      <c r="I19" s="31"/>
      <c r="J19" s="31"/>
      <c r="K19" s="35"/>
    </row>
    <row r="20" spans="2:11" x14ac:dyDescent="0.35">
      <c r="B20" s="8" t="s">
        <v>120</v>
      </c>
      <c r="C20" s="57" t="s">
        <v>121</v>
      </c>
      <c r="D20" s="54" t="s">
        <v>122</v>
      </c>
      <c r="E20" s="6" t="s">
        <v>123</v>
      </c>
      <c r="F20" s="19">
        <v>950000</v>
      </c>
      <c r="G20" s="24">
        <v>6687.05</v>
      </c>
      <c r="H20" s="24">
        <v>2.5</v>
      </c>
      <c r="I20" s="31"/>
      <c r="J20" s="31"/>
      <c r="K20" s="35"/>
    </row>
    <row r="21" spans="2:11" x14ac:dyDescent="0.35">
      <c r="B21" s="8" t="s">
        <v>97</v>
      </c>
      <c r="C21" s="57" t="s">
        <v>98</v>
      </c>
      <c r="D21" s="54" t="s">
        <v>99</v>
      </c>
      <c r="E21" s="6" t="s">
        <v>100</v>
      </c>
      <c r="F21" s="19">
        <v>118000</v>
      </c>
      <c r="G21" s="24">
        <v>6581.69</v>
      </c>
      <c r="H21" s="24">
        <v>2.46</v>
      </c>
      <c r="I21" s="31"/>
      <c r="J21" s="31"/>
      <c r="K21" s="35"/>
    </row>
    <row r="22" spans="2:11" x14ac:dyDescent="0.35">
      <c r="B22" s="8" t="s">
        <v>58</v>
      </c>
      <c r="C22" s="57" t="s">
        <v>59</v>
      </c>
      <c r="D22" s="54" t="s">
        <v>60</v>
      </c>
      <c r="E22" s="6" t="s">
        <v>43</v>
      </c>
      <c r="F22" s="19">
        <v>665000</v>
      </c>
      <c r="G22" s="24">
        <v>6557.57</v>
      </c>
      <c r="H22" s="24">
        <v>2.4500000000000002</v>
      </c>
      <c r="I22" s="31"/>
      <c r="J22" s="31"/>
      <c r="K22" s="35"/>
    </row>
    <row r="23" spans="2:11" x14ac:dyDescent="0.35">
      <c r="B23" s="8" t="s">
        <v>101</v>
      </c>
      <c r="C23" s="57" t="s">
        <v>102</v>
      </c>
      <c r="D23" s="54" t="s">
        <v>103</v>
      </c>
      <c r="E23" s="6" t="s">
        <v>104</v>
      </c>
      <c r="F23" s="19">
        <v>111000</v>
      </c>
      <c r="G23" s="24">
        <v>6048.78</v>
      </c>
      <c r="H23" s="24">
        <v>2.2599999999999998</v>
      </c>
      <c r="I23" s="31"/>
      <c r="J23" s="31"/>
      <c r="K23" s="35"/>
    </row>
    <row r="24" spans="2:11" x14ac:dyDescent="0.35">
      <c r="B24" s="8" t="s">
        <v>124</v>
      </c>
      <c r="C24" s="57" t="s">
        <v>125</v>
      </c>
      <c r="D24" s="54" t="s">
        <v>126</v>
      </c>
      <c r="E24" s="6" t="s">
        <v>127</v>
      </c>
      <c r="F24" s="19">
        <v>191000</v>
      </c>
      <c r="G24" s="24">
        <v>5458.4</v>
      </c>
      <c r="H24" s="24">
        <v>2.04</v>
      </c>
      <c r="I24" s="31"/>
      <c r="J24" s="31"/>
      <c r="K24" s="35"/>
    </row>
    <row r="25" spans="2:11" x14ac:dyDescent="0.35">
      <c r="B25" s="8" t="s">
        <v>147</v>
      </c>
      <c r="C25" s="57" t="s">
        <v>148</v>
      </c>
      <c r="D25" s="54" t="s">
        <v>149</v>
      </c>
      <c r="E25" s="6" t="s">
        <v>150</v>
      </c>
      <c r="F25" s="19">
        <v>550000</v>
      </c>
      <c r="G25" s="24">
        <v>5452.7</v>
      </c>
      <c r="H25" s="24">
        <v>2.04</v>
      </c>
      <c r="I25" s="31"/>
      <c r="J25" s="31"/>
      <c r="K25" s="35"/>
    </row>
    <row r="26" spans="2:11" x14ac:dyDescent="0.35">
      <c r="B26" s="8" t="s">
        <v>207</v>
      </c>
      <c r="C26" s="57" t="s">
        <v>208</v>
      </c>
      <c r="D26" s="54" t="s">
        <v>209</v>
      </c>
      <c r="E26" s="6" t="s">
        <v>100</v>
      </c>
      <c r="F26" s="19">
        <v>19700</v>
      </c>
      <c r="G26" s="24">
        <v>5156.1400000000003</v>
      </c>
      <c r="H26" s="24">
        <v>1.93</v>
      </c>
      <c r="I26" s="31"/>
      <c r="J26" s="31"/>
      <c r="K26" s="35"/>
    </row>
    <row r="27" spans="2:11" x14ac:dyDescent="0.35">
      <c r="B27" s="8" t="s">
        <v>82</v>
      </c>
      <c r="C27" s="57" t="s">
        <v>83</v>
      </c>
      <c r="D27" s="54" t="s">
        <v>84</v>
      </c>
      <c r="E27" s="6" t="s">
        <v>85</v>
      </c>
      <c r="F27" s="19">
        <v>800000</v>
      </c>
      <c r="G27" s="24">
        <v>5104.3999999999996</v>
      </c>
      <c r="H27" s="24">
        <v>1.91</v>
      </c>
      <c r="I27" s="31"/>
      <c r="J27" s="31"/>
      <c r="K27" s="35"/>
    </row>
    <row r="28" spans="2:11" x14ac:dyDescent="0.35">
      <c r="B28" s="8" t="s">
        <v>154</v>
      </c>
      <c r="C28" s="57" t="s">
        <v>155</v>
      </c>
      <c r="D28" s="54" t="s">
        <v>156</v>
      </c>
      <c r="E28" s="6" t="s">
        <v>143</v>
      </c>
      <c r="F28" s="19">
        <v>148000</v>
      </c>
      <c r="G28" s="24">
        <v>5070.18</v>
      </c>
      <c r="H28" s="24">
        <v>1.9</v>
      </c>
      <c r="I28" s="31"/>
      <c r="J28" s="31"/>
      <c r="K28" s="35"/>
    </row>
    <row r="29" spans="2:11" x14ac:dyDescent="0.35">
      <c r="B29" s="8" t="s">
        <v>112</v>
      </c>
      <c r="C29" s="57" t="s">
        <v>113</v>
      </c>
      <c r="D29" s="54" t="s">
        <v>114</v>
      </c>
      <c r="E29" s="6" t="s">
        <v>115</v>
      </c>
      <c r="F29" s="19">
        <v>845000</v>
      </c>
      <c r="G29" s="24">
        <v>5021.84</v>
      </c>
      <c r="H29" s="24">
        <v>1.88</v>
      </c>
      <c r="I29" s="31"/>
      <c r="J29" s="31"/>
      <c r="K29" s="35"/>
    </row>
    <row r="30" spans="2:11" x14ac:dyDescent="0.35">
      <c r="B30" s="8" t="s">
        <v>3017</v>
      </c>
      <c r="C30" s="57" t="s">
        <v>3018</v>
      </c>
      <c r="D30" s="54" t="s">
        <v>3019</v>
      </c>
      <c r="E30" s="6" t="s">
        <v>143</v>
      </c>
      <c r="F30" s="19">
        <v>251000</v>
      </c>
      <c r="G30" s="24">
        <v>4993.5200000000004</v>
      </c>
      <c r="H30" s="24">
        <v>1.87</v>
      </c>
      <c r="I30" s="31"/>
      <c r="J30" s="31"/>
      <c r="K30" s="35"/>
    </row>
    <row r="31" spans="2:11" x14ac:dyDescent="0.35">
      <c r="B31" s="8" t="s">
        <v>116</v>
      </c>
      <c r="C31" s="57" t="s">
        <v>117</v>
      </c>
      <c r="D31" s="54" t="s">
        <v>118</v>
      </c>
      <c r="E31" s="6" t="s">
        <v>119</v>
      </c>
      <c r="F31" s="19">
        <v>1650000</v>
      </c>
      <c r="G31" s="24">
        <v>4977.2299999999996</v>
      </c>
      <c r="H31" s="24">
        <v>1.86</v>
      </c>
      <c r="I31" s="31"/>
      <c r="J31" s="31"/>
      <c r="K31" s="35"/>
    </row>
    <row r="32" spans="2:11" x14ac:dyDescent="0.35">
      <c r="B32" s="8" t="s">
        <v>424</v>
      </c>
      <c r="C32" s="57" t="s">
        <v>425</v>
      </c>
      <c r="D32" s="54" t="s">
        <v>426</v>
      </c>
      <c r="E32" s="6" t="s">
        <v>127</v>
      </c>
      <c r="F32" s="19">
        <v>227615</v>
      </c>
      <c r="G32" s="24">
        <v>4387.17</v>
      </c>
      <c r="H32" s="24">
        <v>1.64</v>
      </c>
      <c r="I32" s="31"/>
      <c r="J32" s="31"/>
      <c r="K32" s="35"/>
    </row>
    <row r="33" spans="2:11" x14ac:dyDescent="0.35">
      <c r="B33" s="8" t="s">
        <v>79</v>
      </c>
      <c r="C33" s="57" t="s">
        <v>80</v>
      </c>
      <c r="D33" s="54" t="s">
        <v>81</v>
      </c>
      <c r="E33" s="6" t="s">
        <v>50</v>
      </c>
      <c r="F33" s="19">
        <v>73000</v>
      </c>
      <c r="G33" s="24">
        <v>4317.33</v>
      </c>
      <c r="H33" s="24">
        <v>1.62</v>
      </c>
      <c r="I33" s="31"/>
      <c r="J33" s="31"/>
      <c r="K33" s="35"/>
    </row>
    <row r="34" spans="2:11" x14ac:dyDescent="0.35">
      <c r="B34" s="8" t="s">
        <v>303</v>
      </c>
      <c r="C34" s="57" t="s">
        <v>304</v>
      </c>
      <c r="D34" s="54" t="s">
        <v>305</v>
      </c>
      <c r="E34" s="6" t="s">
        <v>290</v>
      </c>
      <c r="F34" s="19">
        <v>10300</v>
      </c>
      <c r="G34" s="24">
        <v>4168.6400000000003</v>
      </c>
      <c r="H34" s="24">
        <v>1.56</v>
      </c>
      <c r="I34" s="31"/>
      <c r="J34" s="31"/>
      <c r="K34" s="35"/>
    </row>
    <row r="35" spans="2:11" x14ac:dyDescent="0.35">
      <c r="B35" s="8" t="s">
        <v>266</v>
      </c>
      <c r="C35" s="57" t="s">
        <v>267</v>
      </c>
      <c r="D35" s="54" t="s">
        <v>268</v>
      </c>
      <c r="E35" s="6" t="s">
        <v>143</v>
      </c>
      <c r="F35" s="19">
        <v>36936</v>
      </c>
      <c r="G35" s="24">
        <v>4075.52</v>
      </c>
      <c r="H35" s="24">
        <v>1.52</v>
      </c>
      <c r="I35" s="31"/>
      <c r="J35" s="31"/>
      <c r="K35" s="35"/>
    </row>
    <row r="36" spans="2:11" x14ac:dyDescent="0.35">
      <c r="B36" s="8" t="s">
        <v>86</v>
      </c>
      <c r="C36" s="57" t="s">
        <v>87</v>
      </c>
      <c r="D36" s="54" t="s">
        <v>88</v>
      </c>
      <c r="E36" s="6" t="s">
        <v>89</v>
      </c>
      <c r="F36" s="19">
        <v>302800</v>
      </c>
      <c r="G36" s="24">
        <v>3893.55</v>
      </c>
      <c r="H36" s="24">
        <v>1.46</v>
      </c>
      <c r="I36" s="31"/>
      <c r="J36" s="31"/>
      <c r="K36" s="35"/>
    </row>
    <row r="37" spans="2:11" x14ac:dyDescent="0.35">
      <c r="B37" s="8" t="s">
        <v>105</v>
      </c>
      <c r="C37" s="57" t="s">
        <v>106</v>
      </c>
      <c r="D37" s="54" t="s">
        <v>107</v>
      </c>
      <c r="E37" s="6" t="s">
        <v>71</v>
      </c>
      <c r="F37" s="19">
        <v>157000</v>
      </c>
      <c r="G37" s="24">
        <v>3858.9</v>
      </c>
      <c r="H37" s="24">
        <v>1.44</v>
      </c>
      <c r="I37" s="31"/>
      <c r="J37" s="31"/>
      <c r="K37" s="35"/>
    </row>
    <row r="38" spans="2:11" x14ac:dyDescent="0.35">
      <c r="B38" s="8" t="s">
        <v>108</v>
      </c>
      <c r="C38" s="57" t="s">
        <v>109</v>
      </c>
      <c r="D38" s="54" t="s">
        <v>110</v>
      </c>
      <c r="E38" s="6" t="s">
        <v>111</v>
      </c>
      <c r="F38" s="19">
        <v>7880</v>
      </c>
      <c r="G38" s="24">
        <v>3524.22</v>
      </c>
      <c r="H38" s="24">
        <v>1.32</v>
      </c>
      <c r="I38" s="31"/>
      <c r="J38" s="31"/>
      <c r="K38" s="35"/>
    </row>
    <row r="39" spans="2:11" x14ac:dyDescent="0.35">
      <c r="B39" s="8" t="s">
        <v>2095</v>
      </c>
      <c r="C39" s="57" t="s">
        <v>2096</v>
      </c>
      <c r="D39" s="54" t="s">
        <v>2097</v>
      </c>
      <c r="E39" s="6" t="s">
        <v>200</v>
      </c>
      <c r="F39" s="19">
        <v>460000</v>
      </c>
      <c r="G39" s="24">
        <v>3427.23</v>
      </c>
      <c r="H39" s="24">
        <v>1.28</v>
      </c>
      <c r="I39" s="31"/>
      <c r="J39" s="31"/>
      <c r="K39" s="35"/>
    </row>
    <row r="40" spans="2:11" x14ac:dyDescent="0.35">
      <c r="B40" s="8" t="s">
        <v>140</v>
      </c>
      <c r="C40" s="57" t="s">
        <v>141</v>
      </c>
      <c r="D40" s="54" t="s">
        <v>142</v>
      </c>
      <c r="E40" s="6" t="s">
        <v>143</v>
      </c>
      <c r="F40" s="19">
        <v>647659</v>
      </c>
      <c r="G40" s="24">
        <v>3266.14</v>
      </c>
      <c r="H40" s="24">
        <v>1.22</v>
      </c>
      <c r="I40" s="31"/>
      <c r="J40" s="31"/>
      <c r="K40" s="35"/>
    </row>
    <row r="41" spans="2:11" x14ac:dyDescent="0.35">
      <c r="B41" s="8" t="s">
        <v>543</v>
      </c>
      <c r="C41" s="57" t="s">
        <v>544</v>
      </c>
      <c r="D41" s="54" t="s">
        <v>545</v>
      </c>
      <c r="E41" s="6" t="s">
        <v>85</v>
      </c>
      <c r="F41" s="19">
        <v>175000</v>
      </c>
      <c r="G41" s="24">
        <v>3252.38</v>
      </c>
      <c r="H41" s="24">
        <v>1.22</v>
      </c>
      <c r="I41" s="31"/>
      <c r="J41" s="31"/>
      <c r="K41" s="35"/>
    </row>
    <row r="42" spans="2:11" x14ac:dyDescent="0.35">
      <c r="B42" s="8" t="s">
        <v>151</v>
      </c>
      <c r="C42" s="57" t="s">
        <v>152</v>
      </c>
      <c r="D42" s="54" t="s">
        <v>153</v>
      </c>
      <c r="E42" s="6" t="s">
        <v>131</v>
      </c>
      <c r="F42" s="19">
        <v>82000</v>
      </c>
      <c r="G42" s="24">
        <v>3168.15</v>
      </c>
      <c r="H42" s="24">
        <v>1.19</v>
      </c>
      <c r="I42" s="31"/>
      <c r="J42" s="31"/>
      <c r="K42" s="35"/>
    </row>
    <row r="43" spans="2:11" x14ac:dyDescent="0.35">
      <c r="B43" s="8" t="s">
        <v>128</v>
      </c>
      <c r="C43" s="57" t="s">
        <v>129</v>
      </c>
      <c r="D43" s="54" t="s">
        <v>130</v>
      </c>
      <c r="E43" s="6" t="s">
        <v>131</v>
      </c>
      <c r="F43" s="19">
        <v>51940</v>
      </c>
      <c r="G43" s="24">
        <v>3051.29</v>
      </c>
      <c r="H43" s="24">
        <v>1.1399999999999999</v>
      </c>
      <c r="I43" s="31"/>
      <c r="J43" s="31"/>
      <c r="K43" s="35"/>
    </row>
    <row r="44" spans="2:11" x14ac:dyDescent="0.35">
      <c r="B44" s="8" t="s">
        <v>501</v>
      </c>
      <c r="C44" s="57" t="s">
        <v>502</v>
      </c>
      <c r="D44" s="54" t="s">
        <v>503</v>
      </c>
      <c r="E44" s="6" t="s">
        <v>127</v>
      </c>
      <c r="F44" s="19">
        <v>60850</v>
      </c>
      <c r="G44" s="24">
        <v>3049.5</v>
      </c>
      <c r="H44" s="24">
        <v>1.1399999999999999</v>
      </c>
      <c r="I44" s="31"/>
      <c r="J44" s="31"/>
      <c r="K44" s="35"/>
    </row>
    <row r="45" spans="2:11" x14ac:dyDescent="0.35">
      <c r="B45" s="8" t="s">
        <v>1710</v>
      </c>
      <c r="C45" s="57" t="s">
        <v>1711</v>
      </c>
      <c r="D45" s="54" t="s">
        <v>1712</v>
      </c>
      <c r="E45" s="6" t="s">
        <v>481</v>
      </c>
      <c r="F45" s="19">
        <v>625000</v>
      </c>
      <c r="G45" s="24">
        <v>3045.94</v>
      </c>
      <c r="H45" s="24">
        <v>1.1399999999999999</v>
      </c>
      <c r="I45" s="31"/>
      <c r="J45" s="31"/>
      <c r="K45" s="35"/>
    </row>
    <row r="46" spans="2:11" x14ac:dyDescent="0.35">
      <c r="B46" s="8" t="s">
        <v>1083</v>
      </c>
      <c r="C46" s="57" t="s">
        <v>1084</v>
      </c>
      <c r="D46" s="54" t="s">
        <v>1085</v>
      </c>
      <c r="E46" s="6" t="s">
        <v>290</v>
      </c>
      <c r="F46" s="19">
        <v>250889</v>
      </c>
      <c r="G46" s="24">
        <v>2887.86</v>
      </c>
      <c r="H46" s="24">
        <v>1.08</v>
      </c>
      <c r="I46" s="31"/>
      <c r="J46" s="31"/>
      <c r="K46" s="35"/>
    </row>
    <row r="47" spans="2:11" x14ac:dyDescent="0.35">
      <c r="B47" s="8" t="s">
        <v>132</v>
      </c>
      <c r="C47" s="57" t="s">
        <v>133</v>
      </c>
      <c r="D47" s="54" t="s">
        <v>134</v>
      </c>
      <c r="E47" s="6" t="s">
        <v>135</v>
      </c>
      <c r="F47" s="19">
        <v>1522008</v>
      </c>
      <c r="G47" s="24">
        <v>2570.67</v>
      </c>
      <c r="H47" s="24">
        <v>0.96</v>
      </c>
      <c r="I47" s="31"/>
      <c r="J47" s="31"/>
      <c r="K47" s="35"/>
    </row>
    <row r="48" spans="2:11" x14ac:dyDescent="0.35">
      <c r="B48" s="8" t="s">
        <v>1001</v>
      </c>
      <c r="C48" s="57" t="s">
        <v>1002</v>
      </c>
      <c r="D48" s="54" t="s">
        <v>1003</v>
      </c>
      <c r="E48" s="6" t="s">
        <v>127</v>
      </c>
      <c r="F48" s="19">
        <v>210000</v>
      </c>
      <c r="G48" s="24">
        <v>2492.0700000000002</v>
      </c>
      <c r="H48" s="24">
        <v>0.93</v>
      </c>
      <c r="I48" s="31"/>
      <c r="J48" s="31"/>
      <c r="K48" s="35"/>
    </row>
    <row r="49" spans="1:11" x14ac:dyDescent="0.35">
      <c r="B49" s="8" t="s">
        <v>203</v>
      </c>
      <c r="C49" s="57" t="s">
        <v>204</v>
      </c>
      <c r="D49" s="54" t="s">
        <v>205</v>
      </c>
      <c r="E49" s="6" t="s">
        <v>206</v>
      </c>
      <c r="F49" s="19">
        <v>62000</v>
      </c>
      <c r="G49" s="24">
        <v>2399.34</v>
      </c>
      <c r="H49" s="24">
        <v>0.9</v>
      </c>
      <c r="I49" s="31"/>
      <c r="J49" s="31"/>
      <c r="K49" s="35"/>
    </row>
    <row r="50" spans="1:11" x14ac:dyDescent="0.35">
      <c r="B50" s="8" t="s">
        <v>390</v>
      </c>
      <c r="C50" s="57" t="s">
        <v>391</v>
      </c>
      <c r="D50" s="54" t="s">
        <v>392</v>
      </c>
      <c r="E50" s="6" t="s">
        <v>127</v>
      </c>
      <c r="F50" s="19">
        <v>62528</v>
      </c>
      <c r="G50" s="24">
        <v>2301.41</v>
      </c>
      <c r="H50" s="24">
        <v>0.86</v>
      </c>
      <c r="I50" s="31"/>
      <c r="J50" s="31"/>
      <c r="K50" s="35"/>
    </row>
    <row r="51" spans="1:11" x14ac:dyDescent="0.35">
      <c r="B51" s="8" t="s">
        <v>792</v>
      </c>
      <c r="C51" s="57" t="s">
        <v>793</v>
      </c>
      <c r="D51" s="54" t="s">
        <v>794</v>
      </c>
      <c r="E51" s="6" t="s">
        <v>123</v>
      </c>
      <c r="F51" s="19">
        <v>286508</v>
      </c>
      <c r="G51" s="24">
        <v>2208.83</v>
      </c>
      <c r="H51" s="24">
        <v>0.83</v>
      </c>
      <c r="I51" s="31"/>
      <c r="J51" s="31"/>
      <c r="K51" s="35"/>
    </row>
    <row r="52" spans="1:11" x14ac:dyDescent="0.35">
      <c r="B52" s="8" t="s">
        <v>313</v>
      </c>
      <c r="C52" s="57" t="s">
        <v>314</v>
      </c>
      <c r="D52" s="54" t="s">
        <v>315</v>
      </c>
      <c r="E52" s="6" t="s">
        <v>67</v>
      </c>
      <c r="F52" s="19">
        <v>485000</v>
      </c>
      <c r="G52" s="24">
        <v>1699.93</v>
      </c>
      <c r="H52" s="24">
        <v>0.64</v>
      </c>
      <c r="I52" s="31"/>
      <c r="J52" s="31"/>
      <c r="K52" s="35"/>
    </row>
    <row r="53" spans="1:11" x14ac:dyDescent="0.35">
      <c r="B53" s="8" t="s">
        <v>822</v>
      </c>
      <c r="C53" s="57" t="s">
        <v>823</v>
      </c>
      <c r="D53" s="54" t="s">
        <v>824</v>
      </c>
      <c r="E53" s="6" t="s">
        <v>150</v>
      </c>
      <c r="F53" s="19">
        <v>451400</v>
      </c>
      <c r="G53" s="24">
        <v>1645.13</v>
      </c>
      <c r="H53" s="24">
        <v>0.62</v>
      </c>
      <c r="I53" s="31"/>
      <c r="J53" s="31"/>
      <c r="K53" s="35"/>
    </row>
    <row r="54" spans="1:11" x14ac:dyDescent="0.35">
      <c r="B54" s="8" t="s">
        <v>798</v>
      </c>
      <c r="C54" s="57" t="s">
        <v>799</v>
      </c>
      <c r="D54" s="54" t="s">
        <v>800</v>
      </c>
      <c r="E54" s="6" t="s">
        <v>150</v>
      </c>
      <c r="F54" s="19">
        <v>19234</v>
      </c>
      <c r="G54" s="24">
        <v>1608.7</v>
      </c>
      <c r="H54" s="24">
        <v>0.6</v>
      </c>
      <c r="I54" s="31"/>
      <c r="J54" s="31"/>
      <c r="K54" s="35"/>
    </row>
    <row r="55" spans="1:11" x14ac:dyDescent="0.35">
      <c r="B55" s="8" t="s">
        <v>3020</v>
      </c>
      <c r="C55" s="57" t="s">
        <v>3021</v>
      </c>
      <c r="D55" s="54" t="s">
        <v>3022</v>
      </c>
      <c r="E55" s="6" t="s">
        <v>839</v>
      </c>
      <c r="F55" s="19">
        <v>60000</v>
      </c>
      <c r="G55" s="24">
        <v>1465.29</v>
      </c>
      <c r="H55" s="24">
        <v>0.55000000000000004</v>
      </c>
      <c r="I55" s="31"/>
      <c r="J55" s="31"/>
      <c r="K55" s="35"/>
    </row>
    <row r="56" spans="1:11" x14ac:dyDescent="0.35">
      <c r="C56" s="58" t="s">
        <v>171</v>
      </c>
      <c r="D56" s="54"/>
      <c r="E56" s="6"/>
      <c r="F56" s="19"/>
      <c r="G56" s="25">
        <v>265078.25</v>
      </c>
      <c r="H56" s="25">
        <v>99.17</v>
      </c>
      <c r="I56" s="31"/>
      <c r="J56" s="31"/>
      <c r="K56" s="35"/>
    </row>
    <row r="57" spans="1:11" x14ac:dyDescent="0.35">
      <c r="C57" s="57"/>
      <c r="D57" s="54"/>
      <c r="E57" s="6"/>
      <c r="F57" s="19"/>
      <c r="G57" s="24"/>
      <c r="H57" s="24"/>
      <c r="I57" s="31"/>
      <c r="J57" s="31"/>
      <c r="K57" s="35"/>
    </row>
    <row r="58" spans="1:11" x14ac:dyDescent="0.35">
      <c r="C58" s="58" t="s">
        <v>3</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4</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5</v>
      </c>
      <c r="D62" s="54"/>
      <c r="E62" s="6"/>
      <c r="F62" s="19"/>
      <c r="G62" s="24"/>
      <c r="H62" s="24"/>
      <c r="I62" s="31"/>
      <c r="J62" s="31"/>
      <c r="K62" s="35"/>
    </row>
    <row r="63" spans="1:11" x14ac:dyDescent="0.35">
      <c r="C63" s="59" t="s">
        <v>6</v>
      </c>
      <c r="D63" s="54"/>
      <c r="E63" s="6"/>
      <c r="F63" s="19"/>
      <c r="G63" s="24"/>
      <c r="H63" s="24"/>
      <c r="I63" s="31"/>
      <c r="J63" s="31"/>
      <c r="K63" s="35"/>
    </row>
    <row r="64" spans="1:11" x14ac:dyDescent="0.35">
      <c r="B64" s="8" t="s">
        <v>3023</v>
      </c>
      <c r="C64" s="57" t="s">
        <v>2280</v>
      </c>
      <c r="D64" s="54" t="s">
        <v>3024</v>
      </c>
      <c r="E64" s="6" t="s">
        <v>631</v>
      </c>
      <c r="F64" s="19">
        <v>50</v>
      </c>
      <c r="G64" s="24">
        <v>524.07000000000005</v>
      </c>
      <c r="H64" s="24">
        <v>0.2</v>
      </c>
      <c r="I64" s="31">
        <v>7.3068</v>
      </c>
      <c r="J64" s="31"/>
      <c r="K64" s="35" t="s">
        <v>590</v>
      </c>
    </row>
    <row r="65" spans="2:11" x14ac:dyDescent="0.35">
      <c r="B65" s="8" t="s">
        <v>2832</v>
      </c>
      <c r="C65" s="57" t="s">
        <v>613</v>
      </c>
      <c r="D65" s="54" t="s">
        <v>2833</v>
      </c>
      <c r="E65" s="6" t="s">
        <v>611</v>
      </c>
      <c r="F65" s="19">
        <v>50</v>
      </c>
      <c r="G65" s="24">
        <v>500.33</v>
      </c>
      <c r="H65" s="24">
        <v>0.19</v>
      </c>
      <c r="I65" s="31">
        <v>7.8287000000000004</v>
      </c>
      <c r="J65" s="31"/>
      <c r="K65" s="35" t="s">
        <v>590</v>
      </c>
    </row>
    <row r="66" spans="2:11" x14ac:dyDescent="0.35">
      <c r="C66" s="58" t="s">
        <v>171</v>
      </c>
      <c r="D66" s="54"/>
      <c r="E66" s="6"/>
      <c r="F66" s="19"/>
      <c r="G66" s="25">
        <v>1024.4000000000001</v>
      </c>
      <c r="H66" s="25">
        <v>0.39</v>
      </c>
      <c r="I66" s="31"/>
      <c r="J66" s="31"/>
      <c r="K66" s="35"/>
    </row>
    <row r="67" spans="2:11" x14ac:dyDescent="0.35">
      <c r="C67" s="57"/>
      <c r="D67" s="54"/>
      <c r="E67" s="6"/>
      <c r="F67" s="19"/>
      <c r="G67" s="24"/>
      <c r="H67" s="24"/>
      <c r="I67" s="31"/>
      <c r="J67" s="31"/>
      <c r="K67" s="35"/>
    </row>
    <row r="68" spans="2:11" x14ac:dyDescent="0.35">
      <c r="C68" s="58" t="s">
        <v>7</v>
      </c>
      <c r="D68" s="54"/>
      <c r="E68" s="6"/>
      <c r="F68" s="19"/>
      <c r="G68" s="24" t="s">
        <v>2</v>
      </c>
      <c r="H68" s="24" t="s">
        <v>2</v>
      </c>
      <c r="I68" s="31"/>
      <c r="J68" s="31"/>
      <c r="K68" s="35"/>
    </row>
    <row r="69" spans="2:11" x14ac:dyDescent="0.35">
      <c r="C69" s="57"/>
      <c r="D69" s="54"/>
      <c r="E69" s="6"/>
      <c r="F69" s="19"/>
      <c r="G69" s="24"/>
      <c r="H69" s="24"/>
      <c r="I69" s="31"/>
      <c r="J69" s="31"/>
      <c r="K69" s="35"/>
    </row>
    <row r="70" spans="2:11" x14ac:dyDescent="0.35">
      <c r="C70" s="58" t="s">
        <v>8</v>
      </c>
      <c r="D70" s="54"/>
      <c r="E70" s="6"/>
      <c r="F70" s="19"/>
      <c r="G70" s="24" t="s">
        <v>2</v>
      </c>
      <c r="H70" s="24" t="s">
        <v>2</v>
      </c>
      <c r="I70" s="31"/>
      <c r="J70" s="31"/>
      <c r="K70" s="35"/>
    </row>
    <row r="71" spans="2:11" x14ac:dyDescent="0.35">
      <c r="C71" s="57"/>
      <c r="D71" s="54"/>
      <c r="E71" s="6"/>
      <c r="F71" s="19"/>
      <c r="G71" s="24"/>
      <c r="H71" s="24"/>
      <c r="I71" s="31"/>
      <c r="J71" s="31"/>
      <c r="K71" s="35"/>
    </row>
    <row r="72" spans="2:11" x14ac:dyDescent="0.35">
      <c r="C72" s="59" t="s">
        <v>9</v>
      </c>
      <c r="D72" s="54"/>
      <c r="E72" s="6"/>
      <c r="F72" s="19"/>
      <c r="G72" s="24"/>
      <c r="H72" s="24"/>
      <c r="I72" s="31"/>
      <c r="J72" s="31"/>
      <c r="K72" s="35"/>
    </row>
    <row r="73" spans="2:11" x14ac:dyDescent="0.35">
      <c r="B73" s="8" t="s">
        <v>3003</v>
      </c>
      <c r="C73" s="57" t="s">
        <v>3004</v>
      </c>
      <c r="D73" s="54" t="s">
        <v>3005</v>
      </c>
      <c r="E73" s="6" t="s">
        <v>185</v>
      </c>
      <c r="F73" s="19">
        <v>100000</v>
      </c>
      <c r="G73" s="24">
        <v>101.33</v>
      </c>
      <c r="H73" s="24">
        <v>0.04</v>
      </c>
      <c r="I73" s="31">
        <v>0</v>
      </c>
      <c r="J73" s="31"/>
      <c r="K73" s="35"/>
    </row>
    <row r="74" spans="2:11" x14ac:dyDescent="0.35">
      <c r="C74" s="58" t="s">
        <v>171</v>
      </c>
      <c r="D74" s="54"/>
      <c r="E74" s="6"/>
      <c r="F74" s="19"/>
      <c r="G74" s="25">
        <v>101.33</v>
      </c>
      <c r="H74" s="25">
        <v>0.04</v>
      </c>
      <c r="I74" s="31"/>
      <c r="J74" s="31"/>
      <c r="K74" s="35"/>
    </row>
    <row r="75" spans="2:11" x14ac:dyDescent="0.35">
      <c r="C75" s="57"/>
      <c r="D75" s="54"/>
      <c r="E75" s="6"/>
      <c r="F75" s="19"/>
      <c r="G75" s="24"/>
      <c r="H75" s="24"/>
      <c r="I75" s="31"/>
      <c r="J75" s="31"/>
      <c r="K75" s="35"/>
    </row>
    <row r="76" spans="2:11" x14ac:dyDescent="0.35">
      <c r="C76" s="58" t="s">
        <v>10</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8" t="s">
        <v>11</v>
      </c>
      <c r="D78" s="54"/>
      <c r="E78" s="6"/>
      <c r="F78" s="19"/>
      <c r="G78" s="24"/>
      <c r="H78" s="24"/>
      <c r="I78" s="31"/>
      <c r="J78" s="31"/>
      <c r="K78" s="35"/>
    </row>
    <row r="79" spans="2:11" x14ac:dyDescent="0.35">
      <c r="C79" s="57"/>
      <c r="D79" s="54"/>
      <c r="E79" s="6"/>
      <c r="F79" s="19"/>
      <c r="G79" s="24"/>
      <c r="H79" s="24"/>
      <c r="I79" s="31"/>
      <c r="J79" s="31"/>
      <c r="K79" s="35"/>
    </row>
    <row r="80" spans="2: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3480.31</v>
      </c>
      <c r="H102" s="24">
        <v>1.3</v>
      </c>
      <c r="I102" s="31"/>
      <c r="J102" s="31"/>
      <c r="K102" s="35"/>
    </row>
    <row r="103" spans="1:54" x14ac:dyDescent="0.35">
      <c r="C103" s="58" t="s">
        <v>171</v>
      </c>
      <c r="D103" s="54"/>
      <c r="E103" s="6"/>
      <c r="F103" s="19"/>
      <c r="G103" s="25">
        <v>3480.31</v>
      </c>
      <c r="H103" s="25">
        <v>1.3</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-2392.67</v>
      </c>
      <c r="H107" s="24">
        <v>-0.9</v>
      </c>
      <c r="I107" s="31"/>
      <c r="J107" s="31"/>
      <c r="K107" s="35"/>
    </row>
    <row r="108" spans="1:54" x14ac:dyDescent="0.35">
      <c r="C108" s="58" t="s">
        <v>171</v>
      </c>
      <c r="D108" s="54"/>
      <c r="E108" s="6"/>
      <c r="F108" s="19"/>
      <c r="G108" s="25">
        <v>-2392.67</v>
      </c>
      <c r="H108" s="25">
        <v>-0.9</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267291.62</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19" spans="3:11" ht="40.5" customHeight="1" x14ac:dyDescent="0.35">
      <c r="C119" s="83" t="s">
        <v>4961</v>
      </c>
      <c r="D119" s="83"/>
      <c r="E119" s="83"/>
      <c r="F119" s="83"/>
      <c r="G119" s="83"/>
      <c r="H119" s="83"/>
      <c r="I119" s="83"/>
      <c r="J119" s="83"/>
      <c r="K119" s="83"/>
    </row>
    <row r="121" spans="3:11" x14ac:dyDescent="0.35">
      <c r="C121" s="78" t="s">
        <v>5006</v>
      </c>
      <c r="E121" s="78" t="s">
        <v>5007</v>
      </c>
      <c r="F121" s="79"/>
    </row>
    <row r="122" spans="3:11" x14ac:dyDescent="0.35">
      <c r="E122" s="2" t="s">
        <v>5010</v>
      </c>
    </row>
  </sheetData>
  <mergeCells count="2">
    <mergeCell ref="C117:K117"/>
    <mergeCell ref="C119:K119"/>
  </mergeCells>
  <hyperlinks>
    <hyperlink ref="J2" location="'Index'!A1" display="'Index'!A1" xr:uid="{A10D1FC8-74AA-42C5-9007-90718B7B47AE}"/>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5B695-7F15-40AC-9625-157B69CB9118}">
  <sheetPr codeName="Sheet1"/>
  <dimension ref="A1:IV136"/>
  <sheetViews>
    <sheetView showGridLines="0" zoomScale="90" zoomScaleNormal="90" workbookViewId="0">
      <pane ySplit="6" topLeftCell="A12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3025</v>
      </c>
      <c r="J2" s="38" t="s">
        <v>4662</v>
      </c>
    </row>
    <row r="3" spans="1:54" ht="16" x14ac:dyDescent="0.4">
      <c r="C3" s="1" t="s">
        <v>28</v>
      </c>
      <c r="D3" s="21" t="s">
        <v>3026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598648</v>
      </c>
      <c r="G10" s="24">
        <v>10169.530000000001</v>
      </c>
      <c r="H10" s="24">
        <v>6.87</v>
      </c>
      <c r="I10" s="31"/>
      <c r="J10" s="31"/>
      <c r="K10" s="35"/>
    </row>
    <row r="11" spans="1:54" x14ac:dyDescent="0.35">
      <c r="B11" s="8" t="s">
        <v>44</v>
      </c>
      <c r="C11" s="57" t="s">
        <v>45</v>
      </c>
      <c r="D11" s="54" t="s">
        <v>46</v>
      </c>
      <c r="E11" s="6" t="s">
        <v>43</v>
      </c>
      <c r="F11" s="19">
        <v>555000</v>
      </c>
      <c r="G11" s="24">
        <v>6953.04</v>
      </c>
      <c r="H11" s="24">
        <v>4.7</v>
      </c>
      <c r="I11" s="31"/>
      <c r="J11" s="31"/>
      <c r="K11" s="35"/>
    </row>
    <row r="12" spans="1:54" x14ac:dyDescent="0.35">
      <c r="B12" s="8" t="s">
        <v>75</v>
      </c>
      <c r="C12" s="57" t="s">
        <v>76</v>
      </c>
      <c r="D12" s="54" t="s">
        <v>77</v>
      </c>
      <c r="E12" s="6" t="s">
        <v>78</v>
      </c>
      <c r="F12" s="19">
        <v>520000</v>
      </c>
      <c r="G12" s="24">
        <v>6578.52</v>
      </c>
      <c r="H12" s="24">
        <v>4.45</v>
      </c>
      <c r="I12" s="31"/>
      <c r="J12" s="31"/>
      <c r="K12" s="35"/>
    </row>
    <row r="13" spans="1:54" x14ac:dyDescent="0.35">
      <c r="B13" s="8" t="s">
        <v>47</v>
      </c>
      <c r="C13" s="57" t="s">
        <v>48</v>
      </c>
      <c r="D13" s="54" t="s">
        <v>49</v>
      </c>
      <c r="E13" s="6" t="s">
        <v>50</v>
      </c>
      <c r="F13" s="19">
        <v>347000</v>
      </c>
      <c r="G13" s="24">
        <v>6522.91</v>
      </c>
      <c r="H13" s="24">
        <v>4.41</v>
      </c>
      <c r="I13" s="31"/>
      <c r="J13" s="31"/>
      <c r="K13" s="35"/>
    </row>
    <row r="14" spans="1:54" x14ac:dyDescent="0.35">
      <c r="B14" s="8" t="s">
        <v>54</v>
      </c>
      <c r="C14" s="57" t="s">
        <v>55</v>
      </c>
      <c r="D14" s="54" t="s">
        <v>56</v>
      </c>
      <c r="E14" s="6" t="s">
        <v>57</v>
      </c>
      <c r="F14" s="19">
        <v>135584</v>
      </c>
      <c r="G14" s="24">
        <v>4836.82</v>
      </c>
      <c r="H14" s="24">
        <v>3.27</v>
      </c>
      <c r="I14" s="31"/>
      <c r="J14" s="31"/>
      <c r="K14" s="35"/>
    </row>
    <row r="15" spans="1:54" x14ac:dyDescent="0.35">
      <c r="B15" s="8" t="s">
        <v>68</v>
      </c>
      <c r="C15" s="57" t="s">
        <v>69</v>
      </c>
      <c r="D15" s="54" t="s">
        <v>70</v>
      </c>
      <c r="E15" s="6" t="s">
        <v>71</v>
      </c>
      <c r="F15" s="19">
        <v>39000</v>
      </c>
      <c r="G15" s="24">
        <v>4801.1499999999996</v>
      </c>
      <c r="H15" s="24">
        <v>3.24</v>
      </c>
      <c r="I15" s="31"/>
      <c r="J15" s="31"/>
      <c r="K15" s="35"/>
    </row>
    <row r="16" spans="1:54" x14ac:dyDescent="0.35">
      <c r="B16" s="8" t="s">
        <v>51</v>
      </c>
      <c r="C16" s="57" t="s">
        <v>52</v>
      </c>
      <c r="D16" s="54" t="s">
        <v>53</v>
      </c>
      <c r="E16" s="6" t="s">
        <v>50</v>
      </c>
      <c r="F16" s="19">
        <v>104000</v>
      </c>
      <c r="G16" s="24">
        <v>4276.8999999999996</v>
      </c>
      <c r="H16" s="24">
        <v>2.89</v>
      </c>
      <c r="I16" s="31"/>
      <c r="J16" s="31"/>
      <c r="K16" s="35"/>
    </row>
    <row r="17" spans="2:11" x14ac:dyDescent="0.35">
      <c r="B17" s="8" t="s">
        <v>64</v>
      </c>
      <c r="C17" s="57" t="s">
        <v>65</v>
      </c>
      <c r="D17" s="54" t="s">
        <v>66</v>
      </c>
      <c r="E17" s="6" t="s">
        <v>67</v>
      </c>
      <c r="F17" s="19">
        <v>33400</v>
      </c>
      <c r="G17" s="24">
        <v>3836.81</v>
      </c>
      <c r="H17" s="24">
        <v>2.59</v>
      </c>
      <c r="I17" s="31"/>
      <c r="J17" s="31"/>
      <c r="K17" s="35"/>
    </row>
    <row r="18" spans="2:11" x14ac:dyDescent="0.35">
      <c r="B18" s="8" t="s">
        <v>72</v>
      </c>
      <c r="C18" s="57" t="s">
        <v>73</v>
      </c>
      <c r="D18" s="54" t="s">
        <v>74</v>
      </c>
      <c r="E18" s="6" t="s">
        <v>43</v>
      </c>
      <c r="F18" s="19">
        <v>478460</v>
      </c>
      <c r="G18" s="24">
        <v>3698.02</v>
      </c>
      <c r="H18" s="24">
        <v>2.5</v>
      </c>
      <c r="I18" s="31"/>
      <c r="J18" s="31"/>
      <c r="K18" s="35"/>
    </row>
    <row r="19" spans="2:11" x14ac:dyDescent="0.35">
      <c r="B19" s="8" t="s">
        <v>61</v>
      </c>
      <c r="C19" s="57" t="s">
        <v>62</v>
      </c>
      <c r="D19" s="54" t="s">
        <v>63</v>
      </c>
      <c r="E19" s="6" t="s">
        <v>43</v>
      </c>
      <c r="F19" s="19">
        <v>167000</v>
      </c>
      <c r="G19" s="24">
        <v>3175.17</v>
      </c>
      <c r="H19" s="24">
        <v>2.15</v>
      </c>
      <c r="I19" s="31"/>
      <c r="J19" s="31"/>
      <c r="K19" s="35"/>
    </row>
    <row r="20" spans="2:11" x14ac:dyDescent="0.35">
      <c r="B20" s="8" t="s">
        <v>97</v>
      </c>
      <c r="C20" s="57" t="s">
        <v>98</v>
      </c>
      <c r="D20" s="54" t="s">
        <v>99</v>
      </c>
      <c r="E20" s="6" t="s">
        <v>100</v>
      </c>
      <c r="F20" s="19">
        <v>55000</v>
      </c>
      <c r="G20" s="24">
        <v>3067.74</v>
      </c>
      <c r="H20" s="24">
        <v>2.0699999999999998</v>
      </c>
      <c r="I20" s="31"/>
      <c r="J20" s="31"/>
      <c r="K20" s="35"/>
    </row>
    <row r="21" spans="2:11" x14ac:dyDescent="0.35">
      <c r="B21" s="8" t="s">
        <v>120</v>
      </c>
      <c r="C21" s="57" t="s">
        <v>121</v>
      </c>
      <c r="D21" s="54" t="s">
        <v>122</v>
      </c>
      <c r="E21" s="6" t="s">
        <v>123</v>
      </c>
      <c r="F21" s="19">
        <v>415000</v>
      </c>
      <c r="G21" s="24">
        <v>2921.19</v>
      </c>
      <c r="H21" s="24">
        <v>1.97</v>
      </c>
      <c r="I21" s="31"/>
      <c r="J21" s="31"/>
      <c r="K21" s="35"/>
    </row>
    <row r="22" spans="2:11" x14ac:dyDescent="0.35">
      <c r="B22" s="8" t="s">
        <v>58</v>
      </c>
      <c r="C22" s="57" t="s">
        <v>59</v>
      </c>
      <c r="D22" s="54" t="s">
        <v>60</v>
      </c>
      <c r="E22" s="6" t="s">
        <v>43</v>
      </c>
      <c r="F22" s="19">
        <v>291300</v>
      </c>
      <c r="G22" s="24">
        <v>2872.51</v>
      </c>
      <c r="H22" s="24">
        <v>1.94</v>
      </c>
      <c r="I22" s="31"/>
      <c r="J22" s="31"/>
      <c r="K22" s="35"/>
    </row>
    <row r="23" spans="2:11" x14ac:dyDescent="0.35">
      <c r="B23" s="8" t="s">
        <v>101</v>
      </c>
      <c r="C23" s="57" t="s">
        <v>102</v>
      </c>
      <c r="D23" s="54" t="s">
        <v>103</v>
      </c>
      <c r="E23" s="6" t="s">
        <v>104</v>
      </c>
      <c r="F23" s="19">
        <v>52000</v>
      </c>
      <c r="G23" s="24">
        <v>2833.66</v>
      </c>
      <c r="H23" s="24">
        <v>1.92</v>
      </c>
      <c r="I23" s="31"/>
      <c r="J23" s="31"/>
      <c r="K23" s="35"/>
    </row>
    <row r="24" spans="2:11" x14ac:dyDescent="0.35">
      <c r="B24" s="8" t="s">
        <v>207</v>
      </c>
      <c r="C24" s="57" t="s">
        <v>208</v>
      </c>
      <c r="D24" s="54" t="s">
        <v>209</v>
      </c>
      <c r="E24" s="6" t="s">
        <v>100</v>
      </c>
      <c r="F24" s="19">
        <v>9915</v>
      </c>
      <c r="G24" s="24">
        <v>2595.08</v>
      </c>
      <c r="H24" s="24">
        <v>1.75</v>
      </c>
      <c r="I24" s="31"/>
      <c r="J24" s="31"/>
      <c r="K24" s="35"/>
    </row>
    <row r="25" spans="2:11" x14ac:dyDescent="0.35">
      <c r="B25" s="8" t="s">
        <v>124</v>
      </c>
      <c r="C25" s="57" t="s">
        <v>125</v>
      </c>
      <c r="D25" s="54" t="s">
        <v>126</v>
      </c>
      <c r="E25" s="6" t="s">
        <v>127</v>
      </c>
      <c r="F25" s="19">
        <v>84000</v>
      </c>
      <c r="G25" s="24">
        <v>2400.5500000000002</v>
      </c>
      <c r="H25" s="24">
        <v>1.62</v>
      </c>
      <c r="I25" s="31"/>
      <c r="J25" s="31"/>
      <c r="K25" s="35"/>
    </row>
    <row r="26" spans="2:11" x14ac:dyDescent="0.35">
      <c r="B26" s="8" t="s">
        <v>154</v>
      </c>
      <c r="C26" s="57" t="s">
        <v>155</v>
      </c>
      <c r="D26" s="54" t="s">
        <v>156</v>
      </c>
      <c r="E26" s="6" t="s">
        <v>143</v>
      </c>
      <c r="F26" s="19">
        <v>69000</v>
      </c>
      <c r="G26" s="24">
        <v>2363.8000000000002</v>
      </c>
      <c r="H26" s="24">
        <v>1.6</v>
      </c>
      <c r="I26" s="31"/>
      <c r="J26" s="31"/>
      <c r="K26" s="35"/>
    </row>
    <row r="27" spans="2:11" x14ac:dyDescent="0.35">
      <c r="B27" s="8" t="s">
        <v>147</v>
      </c>
      <c r="C27" s="57" t="s">
        <v>148</v>
      </c>
      <c r="D27" s="54" t="s">
        <v>149</v>
      </c>
      <c r="E27" s="6" t="s">
        <v>150</v>
      </c>
      <c r="F27" s="19">
        <v>233000</v>
      </c>
      <c r="G27" s="24">
        <v>2309.96</v>
      </c>
      <c r="H27" s="24">
        <v>1.56</v>
      </c>
      <c r="I27" s="31"/>
      <c r="J27" s="31"/>
      <c r="K27" s="35"/>
    </row>
    <row r="28" spans="2:11" x14ac:dyDescent="0.35">
      <c r="B28" s="8" t="s">
        <v>112</v>
      </c>
      <c r="C28" s="57" t="s">
        <v>113</v>
      </c>
      <c r="D28" s="54" t="s">
        <v>114</v>
      </c>
      <c r="E28" s="6" t="s">
        <v>115</v>
      </c>
      <c r="F28" s="19">
        <v>387000</v>
      </c>
      <c r="G28" s="24">
        <v>2299.94</v>
      </c>
      <c r="H28" s="24">
        <v>1.55</v>
      </c>
      <c r="I28" s="31"/>
      <c r="J28" s="31"/>
      <c r="K28" s="35"/>
    </row>
    <row r="29" spans="2:11" x14ac:dyDescent="0.35">
      <c r="B29" s="8" t="s">
        <v>3017</v>
      </c>
      <c r="C29" s="57" t="s">
        <v>3018</v>
      </c>
      <c r="D29" s="54" t="s">
        <v>3019</v>
      </c>
      <c r="E29" s="6" t="s">
        <v>143</v>
      </c>
      <c r="F29" s="19">
        <v>111000</v>
      </c>
      <c r="G29" s="24">
        <v>2208.29</v>
      </c>
      <c r="H29" s="24">
        <v>1.49</v>
      </c>
      <c r="I29" s="31"/>
      <c r="J29" s="31"/>
      <c r="K29" s="35"/>
    </row>
    <row r="30" spans="2:11" x14ac:dyDescent="0.35">
      <c r="B30" s="8" t="s">
        <v>116</v>
      </c>
      <c r="C30" s="57" t="s">
        <v>117</v>
      </c>
      <c r="D30" s="54" t="s">
        <v>118</v>
      </c>
      <c r="E30" s="6" t="s">
        <v>119</v>
      </c>
      <c r="F30" s="19">
        <v>710000</v>
      </c>
      <c r="G30" s="24">
        <v>2141.7199999999998</v>
      </c>
      <c r="H30" s="24">
        <v>1.45</v>
      </c>
      <c r="I30" s="31"/>
      <c r="J30" s="31"/>
      <c r="K30" s="35"/>
    </row>
    <row r="31" spans="2:11" x14ac:dyDescent="0.35">
      <c r="B31" s="8" t="s">
        <v>424</v>
      </c>
      <c r="C31" s="57" t="s">
        <v>425</v>
      </c>
      <c r="D31" s="54" t="s">
        <v>426</v>
      </c>
      <c r="E31" s="6" t="s">
        <v>127</v>
      </c>
      <c r="F31" s="19">
        <v>104694</v>
      </c>
      <c r="G31" s="24">
        <v>2017.92</v>
      </c>
      <c r="H31" s="24">
        <v>1.36</v>
      </c>
      <c r="I31" s="31"/>
      <c r="J31" s="31"/>
      <c r="K31" s="35"/>
    </row>
    <row r="32" spans="2:11" x14ac:dyDescent="0.35">
      <c r="B32" s="8" t="s">
        <v>82</v>
      </c>
      <c r="C32" s="57" t="s">
        <v>83</v>
      </c>
      <c r="D32" s="54" t="s">
        <v>84</v>
      </c>
      <c r="E32" s="6" t="s">
        <v>85</v>
      </c>
      <c r="F32" s="19">
        <v>300000</v>
      </c>
      <c r="G32" s="24">
        <v>1914.15</v>
      </c>
      <c r="H32" s="24">
        <v>1.29</v>
      </c>
      <c r="I32" s="31"/>
      <c r="J32" s="31"/>
      <c r="K32" s="35"/>
    </row>
    <row r="33" spans="2:11" x14ac:dyDescent="0.35">
      <c r="B33" s="8" t="s">
        <v>303</v>
      </c>
      <c r="C33" s="57" t="s">
        <v>304</v>
      </c>
      <c r="D33" s="54" t="s">
        <v>305</v>
      </c>
      <c r="E33" s="6" t="s">
        <v>290</v>
      </c>
      <c r="F33" s="19">
        <v>4600</v>
      </c>
      <c r="G33" s="24">
        <v>1861.72</v>
      </c>
      <c r="H33" s="24">
        <v>1.26</v>
      </c>
      <c r="I33" s="31"/>
      <c r="J33" s="31"/>
      <c r="K33" s="35"/>
    </row>
    <row r="34" spans="2:11" x14ac:dyDescent="0.35">
      <c r="B34" s="8" t="s">
        <v>266</v>
      </c>
      <c r="C34" s="57" t="s">
        <v>267</v>
      </c>
      <c r="D34" s="54" t="s">
        <v>268</v>
      </c>
      <c r="E34" s="6" t="s">
        <v>143</v>
      </c>
      <c r="F34" s="19">
        <v>16358</v>
      </c>
      <c r="G34" s="24">
        <v>1804.94</v>
      </c>
      <c r="H34" s="24">
        <v>1.22</v>
      </c>
      <c r="I34" s="31"/>
      <c r="J34" s="31"/>
      <c r="K34" s="35"/>
    </row>
    <row r="35" spans="2:11" x14ac:dyDescent="0.35">
      <c r="B35" s="8" t="s">
        <v>390</v>
      </c>
      <c r="C35" s="57" t="s">
        <v>391</v>
      </c>
      <c r="D35" s="54" t="s">
        <v>392</v>
      </c>
      <c r="E35" s="6" t="s">
        <v>127</v>
      </c>
      <c r="F35" s="19">
        <v>47565</v>
      </c>
      <c r="G35" s="24">
        <v>1750.68</v>
      </c>
      <c r="H35" s="24">
        <v>1.18</v>
      </c>
      <c r="I35" s="31"/>
      <c r="J35" s="31"/>
      <c r="K35" s="35"/>
    </row>
    <row r="36" spans="2:11" x14ac:dyDescent="0.35">
      <c r="B36" s="8" t="s">
        <v>105</v>
      </c>
      <c r="C36" s="57" t="s">
        <v>106</v>
      </c>
      <c r="D36" s="54" t="s">
        <v>107</v>
      </c>
      <c r="E36" s="6" t="s">
        <v>71</v>
      </c>
      <c r="F36" s="19">
        <v>70000</v>
      </c>
      <c r="G36" s="24">
        <v>1720.53</v>
      </c>
      <c r="H36" s="24">
        <v>1.1599999999999999</v>
      </c>
      <c r="I36" s="31"/>
      <c r="J36" s="31"/>
      <c r="K36" s="35"/>
    </row>
    <row r="37" spans="2:11" x14ac:dyDescent="0.35">
      <c r="B37" s="8" t="s">
        <v>79</v>
      </c>
      <c r="C37" s="57" t="s">
        <v>80</v>
      </c>
      <c r="D37" s="54" t="s">
        <v>81</v>
      </c>
      <c r="E37" s="6" t="s">
        <v>50</v>
      </c>
      <c r="F37" s="19">
        <v>28000</v>
      </c>
      <c r="G37" s="24">
        <v>1655.96</v>
      </c>
      <c r="H37" s="24">
        <v>1.1200000000000001</v>
      </c>
      <c r="I37" s="31"/>
      <c r="J37" s="31"/>
      <c r="K37" s="35"/>
    </row>
    <row r="38" spans="2:11" x14ac:dyDescent="0.35">
      <c r="B38" s="8" t="s">
        <v>86</v>
      </c>
      <c r="C38" s="57" t="s">
        <v>87</v>
      </c>
      <c r="D38" s="54" t="s">
        <v>88</v>
      </c>
      <c r="E38" s="6" t="s">
        <v>89</v>
      </c>
      <c r="F38" s="19">
        <v>119800</v>
      </c>
      <c r="G38" s="24">
        <v>1540.45</v>
      </c>
      <c r="H38" s="24">
        <v>1.04</v>
      </c>
      <c r="I38" s="31"/>
      <c r="J38" s="31"/>
      <c r="K38" s="35"/>
    </row>
    <row r="39" spans="2:11" x14ac:dyDescent="0.35">
      <c r="B39" s="8" t="s">
        <v>2095</v>
      </c>
      <c r="C39" s="57" t="s">
        <v>2096</v>
      </c>
      <c r="D39" s="54" t="s">
        <v>2097</v>
      </c>
      <c r="E39" s="6" t="s">
        <v>200</v>
      </c>
      <c r="F39" s="19">
        <v>205000</v>
      </c>
      <c r="G39" s="24">
        <v>1527.35</v>
      </c>
      <c r="H39" s="24">
        <v>1.03</v>
      </c>
      <c r="I39" s="31"/>
      <c r="J39" s="31"/>
      <c r="K39" s="35"/>
    </row>
    <row r="40" spans="2:11" x14ac:dyDescent="0.35">
      <c r="B40" s="8" t="s">
        <v>108</v>
      </c>
      <c r="C40" s="57" t="s">
        <v>109</v>
      </c>
      <c r="D40" s="54" t="s">
        <v>110</v>
      </c>
      <c r="E40" s="6" t="s">
        <v>111</v>
      </c>
      <c r="F40" s="19">
        <v>3400</v>
      </c>
      <c r="G40" s="24">
        <v>1520.6</v>
      </c>
      <c r="H40" s="24">
        <v>1.03</v>
      </c>
      <c r="I40" s="31"/>
      <c r="J40" s="31"/>
      <c r="K40" s="35"/>
    </row>
    <row r="41" spans="2:11" x14ac:dyDescent="0.35">
      <c r="B41" s="8" t="s">
        <v>140</v>
      </c>
      <c r="C41" s="57" t="s">
        <v>141</v>
      </c>
      <c r="D41" s="54" t="s">
        <v>142</v>
      </c>
      <c r="E41" s="6" t="s">
        <v>143</v>
      </c>
      <c r="F41" s="19">
        <v>299732</v>
      </c>
      <c r="G41" s="24">
        <v>1511.55</v>
      </c>
      <c r="H41" s="24">
        <v>1.02</v>
      </c>
      <c r="I41" s="31"/>
      <c r="J41" s="31"/>
      <c r="K41" s="35"/>
    </row>
    <row r="42" spans="2:11" x14ac:dyDescent="0.35">
      <c r="B42" s="8" t="s">
        <v>1710</v>
      </c>
      <c r="C42" s="57" t="s">
        <v>1711</v>
      </c>
      <c r="D42" s="54" t="s">
        <v>1712</v>
      </c>
      <c r="E42" s="6" t="s">
        <v>481</v>
      </c>
      <c r="F42" s="19">
        <v>300000</v>
      </c>
      <c r="G42" s="24">
        <v>1462.05</v>
      </c>
      <c r="H42" s="24">
        <v>0.99</v>
      </c>
      <c r="I42" s="31"/>
      <c r="J42" s="31"/>
      <c r="K42" s="35"/>
    </row>
    <row r="43" spans="2:11" x14ac:dyDescent="0.35">
      <c r="B43" s="8" t="s">
        <v>543</v>
      </c>
      <c r="C43" s="57" t="s">
        <v>544</v>
      </c>
      <c r="D43" s="54" t="s">
        <v>545</v>
      </c>
      <c r="E43" s="6" t="s">
        <v>85</v>
      </c>
      <c r="F43" s="19">
        <v>78000</v>
      </c>
      <c r="G43" s="24">
        <v>1449.63</v>
      </c>
      <c r="H43" s="24">
        <v>0.98</v>
      </c>
      <c r="I43" s="31"/>
      <c r="J43" s="31"/>
      <c r="K43" s="35"/>
    </row>
    <row r="44" spans="2:11" x14ac:dyDescent="0.35">
      <c r="B44" s="8" t="s">
        <v>501</v>
      </c>
      <c r="C44" s="57" t="s">
        <v>502</v>
      </c>
      <c r="D44" s="54" t="s">
        <v>503</v>
      </c>
      <c r="E44" s="6" t="s">
        <v>127</v>
      </c>
      <c r="F44" s="19">
        <v>27100</v>
      </c>
      <c r="G44" s="24">
        <v>1358.12</v>
      </c>
      <c r="H44" s="24">
        <v>0.92</v>
      </c>
      <c r="I44" s="31"/>
      <c r="J44" s="31"/>
      <c r="K44" s="35"/>
    </row>
    <row r="45" spans="2:11" x14ac:dyDescent="0.35">
      <c r="B45" s="8" t="s">
        <v>1083</v>
      </c>
      <c r="C45" s="57" t="s">
        <v>1084</v>
      </c>
      <c r="D45" s="54" t="s">
        <v>1085</v>
      </c>
      <c r="E45" s="6" t="s">
        <v>290</v>
      </c>
      <c r="F45" s="19">
        <v>114868</v>
      </c>
      <c r="G45" s="24">
        <v>1322.19</v>
      </c>
      <c r="H45" s="24">
        <v>0.89</v>
      </c>
      <c r="I45" s="31"/>
      <c r="J45" s="31"/>
      <c r="K45" s="35"/>
    </row>
    <row r="46" spans="2:11" x14ac:dyDescent="0.35">
      <c r="B46" s="8" t="s">
        <v>1001</v>
      </c>
      <c r="C46" s="57" t="s">
        <v>1002</v>
      </c>
      <c r="D46" s="54" t="s">
        <v>1003</v>
      </c>
      <c r="E46" s="6" t="s">
        <v>127</v>
      </c>
      <c r="F46" s="19">
        <v>110000</v>
      </c>
      <c r="G46" s="24">
        <v>1305.3699999999999</v>
      </c>
      <c r="H46" s="24">
        <v>0.88</v>
      </c>
      <c r="I46" s="31"/>
      <c r="J46" s="31"/>
      <c r="K46" s="35"/>
    </row>
    <row r="47" spans="2:11" x14ac:dyDescent="0.35">
      <c r="B47" s="8" t="s">
        <v>151</v>
      </c>
      <c r="C47" s="57" t="s">
        <v>152</v>
      </c>
      <c r="D47" s="54" t="s">
        <v>153</v>
      </c>
      <c r="E47" s="6" t="s">
        <v>131</v>
      </c>
      <c r="F47" s="19">
        <v>31000</v>
      </c>
      <c r="G47" s="24">
        <v>1197.72</v>
      </c>
      <c r="H47" s="24">
        <v>0.81</v>
      </c>
      <c r="I47" s="31"/>
      <c r="J47" s="31"/>
      <c r="K47" s="35"/>
    </row>
    <row r="48" spans="2:11" x14ac:dyDescent="0.35">
      <c r="B48" s="8" t="s">
        <v>798</v>
      </c>
      <c r="C48" s="57" t="s">
        <v>799</v>
      </c>
      <c r="D48" s="54" t="s">
        <v>800</v>
      </c>
      <c r="E48" s="6" t="s">
        <v>150</v>
      </c>
      <c r="F48" s="19">
        <v>14293</v>
      </c>
      <c r="G48" s="24">
        <v>1195.45</v>
      </c>
      <c r="H48" s="24">
        <v>0.81</v>
      </c>
      <c r="I48" s="31"/>
      <c r="J48" s="31"/>
      <c r="K48" s="35"/>
    </row>
    <row r="49" spans="2:11" x14ac:dyDescent="0.35">
      <c r="B49" s="8" t="s">
        <v>128</v>
      </c>
      <c r="C49" s="57" t="s">
        <v>129</v>
      </c>
      <c r="D49" s="54" t="s">
        <v>130</v>
      </c>
      <c r="E49" s="6" t="s">
        <v>131</v>
      </c>
      <c r="F49" s="19">
        <v>19931</v>
      </c>
      <c r="G49" s="24">
        <v>1170.8800000000001</v>
      </c>
      <c r="H49" s="24">
        <v>0.79</v>
      </c>
      <c r="I49" s="31"/>
      <c r="J49" s="31"/>
      <c r="K49" s="35"/>
    </row>
    <row r="50" spans="2:11" x14ac:dyDescent="0.35">
      <c r="B50" s="8" t="s">
        <v>132</v>
      </c>
      <c r="C50" s="57" t="s">
        <v>133</v>
      </c>
      <c r="D50" s="54" t="s">
        <v>134</v>
      </c>
      <c r="E50" s="6" t="s">
        <v>135</v>
      </c>
      <c r="F50" s="19">
        <v>640024</v>
      </c>
      <c r="G50" s="24">
        <v>1081</v>
      </c>
      <c r="H50" s="24">
        <v>0.73</v>
      </c>
      <c r="I50" s="31"/>
      <c r="J50" s="31"/>
      <c r="K50" s="35"/>
    </row>
    <row r="51" spans="2:11" x14ac:dyDescent="0.35">
      <c r="B51" s="8" t="s">
        <v>203</v>
      </c>
      <c r="C51" s="57" t="s">
        <v>204</v>
      </c>
      <c r="D51" s="54" t="s">
        <v>205</v>
      </c>
      <c r="E51" s="6" t="s">
        <v>206</v>
      </c>
      <c r="F51" s="19">
        <v>27000</v>
      </c>
      <c r="G51" s="24">
        <v>1044.8699999999999</v>
      </c>
      <c r="H51" s="24">
        <v>0.71</v>
      </c>
      <c r="I51" s="31"/>
      <c r="J51" s="31"/>
      <c r="K51" s="35"/>
    </row>
    <row r="52" spans="2:11" x14ac:dyDescent="0.35">
      <c r="B52" s="8" t="s">
        <v>792</v>
      </c>
      <c r="C52" s="57" t="s">
        <v>793</v>
      </c>
      <c r="D52" s="54" t="s">
        <v>794</v>
      </c>
      <c r="E52" s="6" t="s">
        <v>123</v>
      </c>
      <c r="F52" s="19">
        <v>127000</v>
      </c>
      <c r="G52" s="24">
        <v>979.11</v>
      </c>
      <c r="H52" s="24">
        <v>0.66</v>
      </c>
      <c r="I52" s="31"/>
      <c r="J52" s="31"/>
      <c r="K52" s="35"/>
    </row>
    <row r="53" spans="2:11" x14ac:dyDescent="0.35">
      <c r="B53" s="8" t="s">
        <v>3020</v>
      </c>
      <c r="C53" s="57" t="s">
        <v>3021</v>
      </c>
      <c r="D53" s="54" t="s">
        <v>3022</v>
      </c>
      <c r="E53" s="6" t="s">
        <v>839</v>
      </c>
      <c r="F53" s="19">
        <v>36000</v>
      </c>
      <c r="G53" s="24">
        <v>879.17</v>
      </c>
      <c r="H53" s="24">
        <v>0.59</v>
      </c>
      <c r="I53" s="31"/>
      <c r="J53" s="31"/>
      <c r="K53" s="35"/>
    </row>
    <row r="54" spans="2:11" x14ac:dyDescent="0.35">
      <c r="B54" s="8" t="s">
        <v>822</v>
      </c>
      <c r="C54" s="57" t="s">
        <v>823</v>
      </c>
      <c r="D54" s="54" t="s">
        <v>824</v>
      </c>
      <c r="E54" s="6" t="s">
        <v>150</v>
      </c>
      <c r="F54" s="19">
        <v>192833</v>
      </c>
      <c r="G54" s="24">
        <v>702.78</v>
      </c>
      <c r="H54" s="24">
        <v>0.47</v>
      </c>
      <c r="I54" s="31"/>
      <c r="J54" s="31"/>
      <c r="K54" s="35"/>
    </row>
    <row r="55" spans="2:11" x14ac:dyDescent="0.35">
      <c r="B55" s="8" t="s">
        <v>313</v>
      </c>
      <c r="C55" s="57" t="s">
        <v>314</v>
      </c>
      <c r="D55" s="54" t="s">
        <v>315</v>
      </c>
      <c r="E55" s="6" t="s">
        <v>67</v>
      </c>
      <c r="F55" s="19">
        <v>196000</v>
      </c>
      <c r="G55" s="24">
        <v>686.98</v>
      </c>
      <c r="H55" s="24">
        <v>0.46</v>
      </c>
      <c r="I55" s="31"/>
      <c r="J55" s="31"/>
      <c r="K55" s="35"/>
    </row>
    <row r="56" spans="2:11" x14ac:dyDescent="0.35">
      <c r="C56" s="58" t="s">
        <v>171</v>
      </c>
      <c r="D56" s="54"/>
      <c r="E56" s="6"/>
      <c r="F56" s="19"/>
      <c r="G56" s="25">
        <v>117524.48</v>
      </c>
      <c r="H56" s="25">
        <v>79.39</v>
      </c>
      <c r="I56" s="31"/>
      <c r="J56" s="31"/>
      <c r="K56" s="35"/>
    </row>
    <row r="57" spans="2:11" x14ac:dyDescent="0.35">
      <c r="C57" s="57"/>
      <c r="D57" s="54"/>
      <c r="E57" s="6"/>
      <c r="F57" s="19"/>
      <c r="G57" s="24"/>
      <c r="H57" s="24"/>
      <c r="I57" s="31"/>
      <c r="J57" s="31"/>
      <c r="K57" s="35"/>
    </row>
    <row r="58" spans="2:11" x14ac:dyDescent="0.35">
      <c r="C58" s="58" t="s">
        <v>3</v>
      </c>
      <c r="D58" s="54"/>
      <c r="E58" s="6"/>
      <c r="F58" s="19"/>
      <c r="G58" s="24" t="s">
        <v>2</v>
      </c>
      <c r="H58" s="24" t="s">
        <v>2</v>
      </c>
      <c r="I58" s="31"/>
      <c r="J58" s="31"/>
      <c r="K58" s="35"/>
    </row>
    <row r="59" spans="2:11" x14ac:dyDescent="0.35">
      <c r="C59" s="57"/>
      <c r="D59" s="54"/>
      <c r="E59" s="6"/>
      <c r="F59" s="19"/>
      <c r="G59" s="24"/>
      <c r="H59" s="24"/>
      <c r="I59" s="31"/>
      <c r="J59" s="31"/>
      <c r="K59" s="35"/>
    </row>
    <row r="60" spans="2:11" x14ac:dyDescent="0.35">
      <c r="C60" s="58" t="s">
        <v>4</v>
      </c>
      <c r="D60" s="54"/>
      <c r="E60" s="6"/>
      <c r="F60" s="19"/>
      <c r="G60" s="24" t="s">
        <v>2</v>
      </c>
      <c r="H60" s="24" t="s">
        <v>2</v>
      </c>
      <c r="I60" s="31"/>
      <c r="J60" s="31"/>
      <c r="K60" s="35"/>
    </row>
    <row r="61" spans="2:11" x14ac:dyDescent="0.35">
      <c r="C61" s="57"/>
      <c r="D61" s="54"/>
      <c r="E61" s="6"/>
      <c r="F61" s="19"/>
      <c r="G61" s="24"/>
      <c r="H61" s="24"/>
      <c r="I61" s="31"/>
      <c r="J61" s="31"/>
      <c r="K61" s="35"/>
    </row>
    <row r="62" spans="2:11" x14ac:dyDescent="0.35">
      <c r="C62" s="59" t="s">
        <v>575</v>
      </c>
      <c r="D62" s="54"/>
      <c r="E62" s="6"/>
      <c r="F62" s="19"/>
      <c r="G62" s="24"/>
      <c r="H62" s="24"/>
      <c r="I62" s="31"/>
      <c r="J62" s="31"/>
      <c r="K62" s="35"/>
    </row>
    <row r="63" spans="2:11" x14ac:dyDescent="0.35">
      <c r="B63" s="8" t="s">
        <v>579</v>
      </c>
      <c r="C63" s="57" t="s">
        <v>580</v>
      </c>
      <c r="D63" s="54" t="s">
        <v>581</v>
      </c>
      <c r="E63" s="6" t="s">
        <v>539</v>
      </c>
      <c r="F63" s="19">
        <v>2600000</v>
      </c>
      <c r="G63" s="24">
        <v>3395.6</v>
      </c>
      <c r="H63" s="24">
        <v>2.29</v>
      </c>
      <c r="I63" s="31"/>
      <c r="J63" s="31"/>
      <c r="K63" s="35"/>
    </row>
    <row r="64" spans="2:11" x14ac:dyDescent="0.35">
      <c r="B64" s="8" t="s">
        <v>576</v>
      </c>
      <c r="C64" s="57" t="s">
        <v>577</v>
      </c>
      <c r="D64" s="54" t="s">
        <v>578</v>
      </c>
      <c r="E64" s="6" t="s">
        <v>539</v>
      </c>
      <c r="F64" s="19">
        <v>2600000</v>
      </c>
      <c r="G64" s="24">
        <v>3172</v>
      </c>
      <c r="H64" s="24">
        <v>2.14</v>
      </c>
      <c r="I64" s="31"/>
      <c r="J64" s="31"/>
      <c r="K64" s="35"/>
    </row>
    <row r="65" spans="1:11" x14ac:dyDescent="0.35">
      <c r="C65" s="58" t="s">
        <v>171</v>
      </c>
      <c r="D65" s="54"/>
      <c r="E65" s="6"/>
      <c r="F65" s="19"/>
      <c r="G65" s="25">
        <v>6567.6</v>
      </c>
      <c r="H65" s="25">
        <v>4.43</v>
      </c>
      <c r="I65" s="31"/>
      <c r="J65" s="31"/>
      <c r="K65" s="35"/>
    </row>
    <row r="66" spans="1:11" x14ac:dyDescent="0.35">
      <c r="C66" s="57"/>
      <c r="D66" s="54"/>
      <c r="E66" s="6"/>
      <c r="F66" s="19"/>
      <c r="G66" s="24"/>
      <c r="H66" s="24"/>
      <c r="I66" s="31"/>
      <c r="J66" s="31"/>
      <c r="K66" s="35"/>
    </row>
    <row r="67" spans="1:11" x14ac:dyDescent="0.35">
      <c r="C67" s="59" t="s">
        <v>582</v>
      </c>
      <c r="D67" s="54"/>
      <c r="E67" s="6"/>
      <c r="F67" s="19"/>
      <c r="G67" s="24"/>
      <c r="H67" s="24"/>
      <c r="I67" s="31"/>
      <c r="J67" s="31"/>
      <c r="K67" s="35"/>
    </row>
    <row r="68" spans="1:11" x14ac:dyDescent="0.35">
      <c r="B68" s="8" t="s">
        <v>583</v>
      </c>
      <c r="C68" s="57" t="s">
        <v>584</v>
      </c>
      <c r="D68" s="54" t="s">
        <v>585</v>
      </c>
      <c r="E68" s="6" t="s">
        <v>200</v>
      </c>
      <c r="F68" s="19">
        <v>825000</v>
      </c>
      <c r="G68" s="24">
        <v>3053.66</v>
      </c>
      <c r="H68" s="24">
        <v>2.06</v>
      </c>
      <c r="I68" s="31"/>
      <c r="J68" s="31"/>
      <c r="K68" s="35"/>
    </row>
    <row r="69" spans="1:11" x14ac:dyDescent="0.35">
      <c r="B69" s="8" t="s">
        <v>3027</v>
      </c>
      <c r="C69" s="57" t="s">
        <v>1102</v>
      </c>
      <c r="D69" s="54" t="s">
        <v>3028</v>
      </c>
      <c r="E69" s="6" t="s">
        <v>200</v>
      </c>
      <c r="F69" s="19">
        <v>2166000</v>
      </c>
      <c r="G69" s="24">
        <v>3002.94</v>
      </c>
      <c r="H69" s="24">
        <v>2.0299999999999998</v>
      </c>
      <c r="I69" s="31"/>
      <c r="J69" s="31"/>
      <c r="K69" s="35"/>
    </row>
    <row r="70" spans="1:11" x14ac:dyDescent="0.35">
      <c r="C70" s="58" t="s">
        <v>171</v>
      </c>
      <c r="D70" s="54"/>
      <c r="E70" s="6"/>
      <c r="F70" s="19"/>
      <c r="G70" s="25">
        <v>6056.6</v>
      </c>
      <c r="H70" s="25">
        <v>4.09</v>
      </c>
      <c r="I70" s="31"/>
      <c r="J70" s="31"/>
      <c r="K70" s="35"/>
    </row>
    <row r="71" spans="1:11" x14ac:dyDescent="0.35">
      <c r="C71" s="57"/>
      <c r="D71" s="54"/>
      <c r="E71" s="6"/>
      <c r="F71" s="19"/>
      <c r="G71" s="24"/>
      <c r="H71" s="24"/>
      <c r="I71" s="31"/>
      <c r="J71" s="31"/>
      <c r="K71" s="35"/>
    </row>
    <row r="72" spans="1:11" x14ac:dyDescent="0.35">
      <c r="A72" s="10"/>
      <c r="B72" s="28"/>
      <c r="C72" s="58" t="s">
        <v>5</v>
      </c>
      <c r="D72" s="54"/>
      <c r="E72" s="6"/>
      <c r="F72" s="19"/>
      <c r="G72" s="24"/>
      <c r="H72" s="24"/>
      <c r="I72" s="31"/>
      <c r="J72" s="31"/>
      <c r="K72" s="35"/>
    </row>
    <row r="73" spans="1:11" x14ac:dyDescent="0.35">
      <c r="C73" s="59" t="s">
        <v>6</v>
      </c>
      <c r="D73" s="54"/>
      <c r="E73" s="6"/>
      <c r="F73" s="19"/>
      <c r="G73" s="24"/>
      <c r="H73" s="24"/>
      <c r="I73" s="31"/>
      <c r="J73" s="31"/>
      <c r="K73" s="35"/>
    </row>
    <row r="74" spans="1:11" x14ac:dyDescent="0.35">
      <c r="B74" s="8" t="s">
        <v>3023</v>
      </c>
      <c r="C74" s="57" t="s">
        <v>2280</v>
      </c>
      <c r="D74" s="54" t="s">
        <v>3024</v>
      </c>
      <c r="E74" s="6" t="s">
        <v>631</v>
      </c>
      <c r="F74" s="19">
        <v>50</v>
      </c>
      <c r="G74" s="24">
        <v>524.07000000000005</v>
      </c>
      <c r="H74" s="24">
        <v>0.35</v>
      </c>
      <c r="I74" s="31">
        <v>7.3068</v>
      </c>
      <c r="J74" s="31"/>
      <c r="K74" s="35" t="s">
        <v>590</v>
      </c>
    </row>
    <row r="75" spans="1:11" x14ac:dyDescent="0.35">
      <c r="C75" s="58" t="s">
        <v>171</v>
      </c>
      <c r="D75" s="54"/>
      <c r="E75" s="6"/>
      <c r="F75" s="19"/>
      <c r="G75" s="25">
        <v>524.07000000000005</v>
      </c>
      <c r="H75" s="25">
        <v>0.35</v>
      </c>
      <c r="I75" s="31"/>
      <c r="J75" s="31"/>
      <c r="K75" s="35"/>
    </row>
    <row r="76" spans="1:11" x14ac:dyDescent="0.35">
      <c r="C76" s="57"/>
      <c r="D76" s="54"/>
      <c r="E76" s="6"/>
      <c r="F76" s="19"/>
      <c r="G76" s="24"/>
      <c r="H76" s="24"/>
      <c r="I76" s="31"/>
      <c r="J76" s="31"/>
      <c r="K76" s="35"/>
    </row>
    <row r="77" spans="1:11" x14ac:dyDescent="0.35">
      <c r="C77" s="58" t="s">
        <v>7</v>
      </c>
      <c r="D77" s="54"/>
      <c r="E77" s="6"/>
      <c r="F77" s="19"/>
      <c r="G77" s="24" t="s">
        <v>2</v>
      </c>
      <c r="H77" s="24" t="s">
        <v>2</v>
      </c>
      <c r="I77" s="31"/>
      <c r="J77" s="31"/>
      <c r="K77" s="35"/>
    </row>
    <row r="78" spans="1:11" x14ac:dyDescent="0.35">
      <c r="C78" s="57"/>
      <c r="D78" s="54"/>
      <c r="E78" s="6"/>
      <c r="F78" s="19"/>
      <c r="G78" s="24"/>
      <c r="H78" s="24"/>
      <c r="I78" s="31"/>
      <c r="J78" s="31"/>
      <c r="K78" s="35"/>
    </row>
    <row r="79" spans="1:11" x14ac:dyDescent="0.35">
      <c r="C79" s="58" t="s">
        <v>8</v>
      </c>
      <c r="D79" s="54"/>
      <c r="E79" s="6"/>
      <c r="F79" s="19"/>
      <c r="G79" s="24" t="s">
        <v>2</v>
      </c>
      <c r="H79" s="24" t="s">
        <v>2</v>
      </c>
      <c r="I79" s="31"/>
      <c r="J79" s="31"/>
      <c r="K79" s="35"/>
    </row>
    <row r="80" spans="1:11" x14ac:dyDescent="0.35">
      <c r="C80" s="57"/>
      <c r="D80" s="54"/>
      <c r="E80" s="6"/>
      <c r="F80" s="19"/>
      <c r="G80" s="24"/>
      <c r="H80" s="24"/>
      <c r="I80" s="31"/>
      <c r="J80" s="31"/>
      <c r="K80" s="35"/>
    </row>
    <row r="81" spans="2:11" x14ac:dyDescent="0.35">
      <c r="C81" s="59" t="s">
        <v>9</v>
      </c>
      <c r="D81" s="54"/>
      <c r="E81" s="6"/>
      <c r="F81" s="19"/>
      <c r="G81" s="24"/>
      <c r="H81" s="24"/>
      <c r="I81" s="31"/>
      <c r="J81" s="31"/>
      <c r="K81" s="35"/>
    </row>
    <row r="82" spans="2:11" x14ac:dyDescent="0.35">
      <c r="B82" s="8" t="s">
        <v>1865</v>
      </c>
      <c r="C82" s="57" t="s">
        <v>1866</v>
      </c>
      <c r="D82" s="54" t="s">
        <v>1867</v>
      </c>
      <c r="E82" s="6" t="s">
        <v>185</v>
      </c>
      <c r="F82" s="19">
        <v>13000000</v>
      </c>
      <c r="G82" s="24">
        <v>13052.2</v>
      </c>
      <c r="H82" s="24">
        <v>8.82</v>
      </c>
      <c r="I82" s="31">
        <v>0</v>
      </c>
      <c r="J82" s="31"/>
      <c r="K82" s="35"/>
    </row>
    <row r="83" spans="2:11" x14ac:dyDescent="0.35">
      <c r="B83" s="8" t="s">
        <v>3003</v>
      </c>
      <c r="C83" s="57" t="s">
        <v>3004</v>
      </c>
      <c r="D83" s="54" t="s">
        <v>3005</v>
      </c>
      <c r="E83" s="6" t="s">
        <v>185</v>
      </c>
      <c r="F83" s="19">
        <v>400000</v>
      </c>
      <c r="G83" s="24">
        <v>405.31</v>
      </c>
      <c r="H83" s="24">
        <v>0.27</v>
      </c>
      <c r="I83" s="31">
        <v>0</v>
      </c>
      <c r="J83" s="31"/>
      <c r="K83" s="35"/>
    </row>
    <row r="84" spans="2:11" x14ac:dyDescent="0.35">
      <c r="C84" s="58" t="s">
        <v>171</v>
      </c>
      <c r="D84" s="54"/>
      <c r="E84" s="6"/>
      <c r="F84" s="19"/>
      <c r="G84" s="25">
        <v>13457.51</v>
      </c>
      <c r="H84" s="25">
        <v>9.09</v>
      </c>
      <c r="I84" s="31"/>
      <c r="J84" s="31"/>
      <c r="K84" s="35"/>
    </row>
    <row r="85" spans="2:11" x14ac:dyDescent="0.35">
      <c r="C85" s="57"/>
      <c r="D85" s="54"/>
      <c r="E85" s="6"/>
      <c r="F85" s="19"/>
      <c r="G85" s="24"/>
      <c r="H85" s="24"/>
      <c r="I85" s="31"/>
      <c r="J85" s="31"/>
      <c r="K85" s="35"/>
    </row>
    <row r="86" spans="2:11" x14ac:dyDescent="0.35">
      <c r="C86" s="59" t="s">
        <v>10</v>
      </c>
      <c r="D86" s="54"/>
      <c r="E86" s="6"/>
      <c r="F86" s="19"/>
      <c r="G86" s="24"/>
      <c r="H86" s="24"/>
      <c r="I86" s="31"/>
      <c r="J86" s="31"/>
      <c r="K86" s="35"/>
    </row>
    <row r="87" spans="2:11" x14ac:dyDescent="0.35">
      <c r="B87" s="8" t="s">
        <v>3029</v>
      </c>
      <c r="C87" s="57" t="s">
        <v>3030</v>
      </c>
      <c r="D87" s="54" t="s">
        <v>3031</v>
      </c>
      <c r="E87" s="6" t="s">
        <v>185</v>
      </c>
      <c r="F87" s="19">
        <v>500000</v>
      </c>
      <c r="G87" s="24">
        <v>501.71</v>
      </c>
      <c r="H87" s="24">
        <v>0.34</v>
      </c>
      <c r="I87" s="31">
        <v>6.6630000000000003</v>
      </c>
      <c r="J87" s="31"/>
      <c r="K87" s="35"/>
    </row>
    <row r="88" spans="2:11" x14ac:dyDescent="0.35">
      <c r="C88" s="58" t="s">
        <v>171</v>
      </c>
      <c r="D88" s="54"/>
      <c r="E88" s="6"/>
      <c r="F88" s="19"/>
      <c r="G88" s="25">
        <v>501.71</v>
      </c>
      <c r="H88" s="25">
        <v>0.34</v>
      </c>
      <c r="I88" s="31"/>
      <c r="J88" s="31"/>
      <c r="K88" s="35"/>
    </row>
    <row r="89" spans="2:11" x14ac:dyDescent="0.35">
      <c r="C89" s="57"/>
      <c r="D89" s="54"/>
      <c r="E89" s="6"/>
      <c r="F89" s="19"/>
      <c r="G89" s="24"/>
      <c r="H89" s="24"/>
      <c r="I89" s="31"/>
      <c r="J89" s="31"/>
      <c r="K89" s="35"/>
    </row>
    <row r="90" spans="2:11" x14ac:dyDescent="0.35">
      <c r="C90" s="58" t="s">
        <v>11</v>
      </c>
      <c r="D90" s="54"/>
      <c r="E90" s="6"/>
      <c r="F90" s="19"/>
      <c r="G90" s="24"/>
      <c r="H90" s="24"/>
      <c r="I90" s="31"/>
      <c r="J90" s="31"/>
      <c r="K90" s="35"/>
    </row>
    <row r="91" spans="2:11" x14ac:dyDescent="0.35">
      <c r="C91" s="57"/>
      <c r="D91" s="54"/>
      <c r="E91" s="6"/>
      <c r="F91" s="19"/>
      <c r="G91" s="24"/>
      <c r="H91" s="24"/>
      <c r="I91" s="31"/>
      <c r="J91" s="31"/>
      <c r="K91" s="35"/>
    </row>
    <row r="92" spans="2:11" x14ac:dyDescent="0.35">
      <c r="C92" s="58" t="s">
        <v>13</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14</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15</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16</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C100" s="58" t="s">
        <v>17</v>
      </c>
      <c r="D100" s="54"/>
      <c r="E100" s="6"/>
      <c r="F100" s="19"/>
      <c r="G100" s="24" t="s">
        <v>2</v>
      </c>
      <c r="H100" s="24" t="s">
        <v>2</v>
      </c>
      <c r="I100" s="31"/>
      <c r="J100" s="31"/>
      <c r="K100" s="35"/>
    </row>
    <row r="101" spans="1:11" x14ac:dyDescent="0.35">
      <c r="C101" s="57"/>
      <c r="D101" s="54"/>
      <c r="E101" s="6"/>
      <c r="F101" s="19"/>
      <c r="G101" s="24"/>
      <c r="H101" s="24"/>
      <c r="I101" s="31"/>
      <c r="J101" s="31"/>
      <c r="K101" s="35"/>
    </row>
    <row r="102" spans="1:11" x14ac:dyDescent="0.35">
      <c r="A102" s="10"/>
      <c r="B102" s="28"/>
      <c r="C102" s="58" t="s">
        <v>18</v>
      </c>
      <c r="D102" s="54"/>
      <c r="E102" s="6"/>
      <c r="F102" s="19"/>
      <c r="G102" s="24"/>
      <c r="H102" s="24"/>
      <c r="I102" s="31"/>
      <c r="J102" s="31"/>
      <c r="K102" s="35"/>
    </row>
    <row r="103" spans="1:11" x14ac:dyDescent="0.35">
      <c r="C103" s="59" t="s">
        <v>19</v>
      </c>
      <c r="D103" s="54"/>
      <c r="E103" s="6"/>
      <c r="F103" s="19"/>
      <c r="G103" s="24"/>
      <c r="H103" s="24"/>
      <c r="I103" s="31"/>
      <c r="J103" s="31"/>
      <c r="K103" s="35"/>
    </row>
    <row r="104" spans="1:11" x14ac:dyDescent="0.35">
      <c r="B104" s="8" t="s">
        <v>2084</v>
      </c>
      <c r="C104" s="57" t="s">
        <v>2085</v>
      </c>
      <c r="D104" s="54" t="s">
        <v>2086</v>
      </c>
      <c r="E104" s="6" t="s">
        <v>206</v>
      </c>
      <c r="F104" s="19">
        <v>2300000</v>
      </c>
      <c r="G104" s="24">
        <v>1636.45</v>
      </c>
      <c r="H104" s="24">
        <v>1.1100000000000001</v>
      </c>
      <c r="I104" s="31"/>
      <c r="J104" s="31"/>
      <c r="K104" s="35"/>
    </row>
    <row r="105" spans="1:11" x14ac:dyDescent="0.35">
      <c r="C105" s="58" t="s">
        <v>171</v>
      </c>
      <c r="D105" s="54"/>
      <c r="E105" s="6"/>
      <c r="F105" s="19"/>
      <c r="G105" s="25">
        <v>1636.45</v>
      </c>
      <c r="H105" s="25">
        <v>1.1100000000000001</v>
      </c>
      <c r="I105" s="31"/>
      <c r="J105" s="31"/>
      <c r="K105" s="35"/>
    </row>
    <row r="106" spans="1:11" x14ac:dyDescent="0.35">
      <c r="C106" s="57"/>
      <c r="D106" s="54"/>
      <c r="E106" s="6"/>
      <c r="F106" s="19"/>
      <c r="G106" s="24"/>
      <c r="H106" s="24"/>
      <c r="I106" s="31"/>
      <c r="J106" s="31"/>
      <c r="K106" s="35"/>
    </row>
    <row r="107" spans="1:11" x14ac:dyDescent="0.35">
      <c r="C107" s="58" t="s">
        <v>20</v>
      </c>
      <c r="D107" s="54"/>
      <c r="E107" s="6"/>
      <c r="F107" s="19"/>
      <c r="G107" s="24" t="s">
        <v>2</v>
      </c>
      <c r="H107" s="24" t="s">
        <v>2</v>
      </c>
      <c r="I107" s="31"/>
      <c r="J107" s="31"/>
      <c r="K107" s="35"/>
    </row>
    <row r="108" spans="1:11" x14ac:dyDescent="0.35">
      <c r="C108" s="57"/>
      <c r="D108" s="54"/>
      <c r="E108" s="6"/>
      <c r="F108" s="19"/>
      <c r="G108" s="24"/>
      <c r="H108" s="24"/>
      <c r="I108" s="31"/>
      <c r="J108" s="31"/>
      <c r="K108" s="35"/>
    </row>
    <row r="109" spans="1:11" x14ac:dyDescent="0.35">
      <c r="C109" s="58" t="s">
        <v>21</v>
      </c>
      <c r="D109" s="54"/>
      <c r="E109" s="6"/>
      <c r="F109" s="19"/>
      <c r="G109" s="24" t="s">
        <v>2</v>
      </c>
      <c r="H109" s="24" t="s">
        <v>2</v>
      </c>
      <c r="I109" s="31"/>
      <c r="J109" s="31"/>
      <c r="K109" s="35"/>
    </row>
    <row r="110" spans="1:11" x14ac:dyDescent="0.35">
      <c r="C110" s="57"/>
      <c r="D110" s="54"/>
      <c r="E110" s="6"/>
      <c r="F110" s="19"/>
      <c r="G110" s="24"/>
      <c r="H110" s="24"/>
      <c r="I110" s="31"/>
      <c r="J110" s="31"/>
      <c r="K110" s="35"/>
    </row>
    <row r="111" spans="1:11" x14ac:dyDescent="0.35">
      <c r="C111" s="58" t="s">
        <v>22</v>
      </c>
      <c r="D111" s="54"/>
      <c r="E111" s="6"/>
      <c r="F111" s="19"/>
      <c r="G111" s="24" t="s">
        <v>2</v>
      </c>
      <c r="H111" s="24" t="s">
        <v>2</v>
      </c>
      <c r="I111" s="31"/>
      <c r="J111" s="31"/>
      <c r="K111" s="35"/>
    </row>
    <row r="112" spans="1:11" x14ac:dyDescent="0.35">
      <c r="C112" s="57"/>
      <c r="D112" s="54"/>
      <c r="E112" s="6"/>
      <c r="F112" s="19"/>
      <c r="G112" s="24"/>
      <c r="H112" s="24"/>
      <c r="I112" s="31"/>
      <c r="J112" s="31"/>
      <c r="K112" s="35"/>
    </row>
    <row r="113" spans="1:54" x14ac:dyDescent="0.35">
      <c r="C113" s="58" t="s">
        <v>23</v>
      </c>
      <c r="D113" s="54"/>
      <c r="E113" s="6"/>
      <c r="F113" s="19"/>
      <c r="G113" s="24" t="s">
        <v>2</v>
      </c>
      <c r="H113" s="24" t="s">
        <v>2</v>
      </c>
      <c r="I113" s="31"/>
      <c r="J113" s="31"/>
      <c r="K113" s="35"/>
    </row>
    <row r="114" spans="1:54" x14ac:dyDescent="0.35">
      <c r="C114" s="57"/>
      <c r="D114" s="54"/>
      <c r="E114" s="6"/>
      <c r="F114" s="19"/>
      <c r="G114" s="24"/>
      <c r="H114" s="24"/>
      <c r="I114" s="31"/>
      <c r="J114" s="31"/>
      <c r="K114" s="35"/>
    </row>
    <row r="115" spans="1:54" x14ac:dyDescent="0.35">
      <c r="C115" s="59" t="s">
        <v>24</v>
      </c>
      <c r="D115" s="54"/>
      <c r="E115" s="6"/>
      <c r="F115" s="19"/>
      <c r="G115" s="24"/>
      <c r="H115" s="24"/>
      <c r="I115" s="31"/>
      <c r="J115" s="31"/>
      <c r="K115" s="35"/>
    </row>
    <row r="116" spans="1:54" x14ac:dyDescent="0.35">
      <c r="B116" s="8" t="s">
        <v>186</v>
      </c>
      <c r="C116" s="57" t="s">
        <v>187</v>
      </c>
      <c r="D116" s="54"/>
      <c r="E116" s="6"/>
      <c r="F116" s="19"/>
      <c r="G116" s="24">
        <v>1656.7</v>
      </c>
      <c r="H116" s="24">
        <v>1.1200000000000001</v>
      </c>
      <c r="I116" s="31"/>
      <c r="J116" s="31"/>
      <c r="K116" s="35"/>
    </row>
    <row r="117" spans="1:54" x14ac:dyDescent="0.35">
      <c r="C117" s="58" t="s">
        <v>171</v>
      </c>
      <c r="D117" s="54"/>
      <c r="E117" s="6"/>
      <c r="F117" s="19"/>
      <c r="G117" s="25">
        <v>1656.7</v>
      </c>
      <c r="H117" s="25">
        <v>1.1200000000000001</v>
      </c>
      <c r="I117" s="31"/>
      <c r="J117" s="31"/>
      <c r="K117" s="35"/>
    </row>
    <row r="118" spans="1:54" x14ac:dyDescent="0.35">
      <c r="C118" s="57"/>
      <c r="D118" s="54"/>
      <c r="E118" s="6"/>
      <c r="F118" s="19"/>
      <c r="G118" s="24"/>
      <c r="H118" s="24"/>
      <c r="I118" s="31"/>
      <c r="J118" s="31"/>
      <c r="K118" s="35"/>
    </row>
    <row r="119" spans="1:54" x14ac:dyDescent="0.35">
      <c r="A119" s="10"/>
      <c r="B119" s="28"/>
      <c r="C119" s="58" t="s">
        <v>25</v>
      </c>
      <c r="D119" s="54"/>
      <c r="E119" s="6"/>
      <c r="F119" s="19"/>
      <c r="G119" s="24"/>
      <c r="H119" s="24"/>
      <c r="I119" s="31"/>
      <c r="J119" s="31"/>
      <c r="K119" s="35"/>
    </row>
    <row r="120" spans="1:54" s="2" customFormat="1" ht="13.5" x14ac:dyDescent="0.35">
      <c r="A120" s="28"/>
      <c r="B120" s="28"/>
      <c r="C120" s="57" t="s">
        <v>4922</v>
      </c>
      <c r="D120" s="54"/>
      <c r="E120" s="6"/>
      <c r="F120" s="19"/>
      <c r="G120" s="24" t="s">
        <v>2</v>
      </c>
      <c r="H120" s="24" t="s">
        <v>2</v>
      </c>
      <c r="I120" s="31"/>
      <c r="J120" s="31"/>
      <c r="K120" s="35"/>
      <c r="L120" s="3"/>
      <c r="AI120" s="3"/>
      <c r="AV120" s="3"/>
      <c r="AX120" s="3"/>
      <c r="BB120" s="3"/>
    </row>
    <row r="121" spans="1:54" x14ac:dyDescent="0.35">
      <c r="B121" s="8"/>
      <c r="C121" s="57" t="s">
        <v>188</v>
      </c>
      <c r="D121" s="54"/>
      <c r="E121" s="6"/>
      <c r="F121" s="19"/>
      <c r="G121" s="24">
        <v>34.79</v>
      </c>
      <c r="H121" s="24">
        <v>0.08</v>
      </c>
      <c r="I121" s="31"/>
      <c r="J121" s="31"/>
      <c r="K121" s="35"/>
    </row>
    <row r="122" spans="1:54" x14ac:dyDescent="0.35">
      <c r="C122" s="58" t="s">
        <v>171</v>
      </c>
      <c r="D122" s="54"/>
      <c r="E122" s="6"/>
      <c r="F122" s="19"/>
      <c r="G122" s="25">
        <v>34.79</v>
      </c>
      <c r="H122" s="25">
        <v>0.08</v>
      </c>
      <c r="I122" s="31"/>
      <c r="J122" s="31"/>
      <c r="K122" s="35"/>
    </row>
    <row r="123" spans="1:54" x14ac:dyDescent="0.35">
      <c r="C123" s="57"/>
      <c r="D123" s="54"/>
      <c r="E123" s="6"/>
      <c r="F123" s="19"/>
      <c r="G123" s="24"/>
      <c r="H123" s="24"/>
      <c r="I123" s="31"/>
      <c r="J123" s="31"/>
      <c r="K123" s="35"/>
    </row>
    <row r="124" spans="1:54" x14ac:dyDescent="0.35">
      <c r="C124" s="60" t="s">
        <v>189</v>
      </c>
      <c r="D124" s="55"/>
      <c r="E124" s="5"/>
      <c r="F124" s="20"/>
      <c r="G124" s="26">
        <v>147959.91</v>
      </c>
      <c r="H124" s="26">
        <v>100</v>
      </c>
      <c r="I124" s="32"/>
      <c r="J124" s="32"/>
      <c r="K124" s="36"/>
    </row>
    <row r="127" spans="1:54" x14ac:dyDescent="0.35">
      <c r="C127" s="1" t="s">
        <v>190</v>
      </c>
    </row>
    <row r="128" spans="1:54" x14ac:dyDescent="0.35">
      <c r="C128" s="37" t="s">
        <v>191</v>
      </c>
      <c r="D128" s="37"/>
      <c r="E128" s="37"/>
      <c r="F128" s="37"/>
      <c r="G128" s="37"/>
      <c r="H128" s="37"/>
      <c r="I128" s="37"/>
      <c r="J128" s="37"/>
      <c r="K128" s="37"/>
    </row>
    <row r="129" spans="3:11" x14ac:dyDescent="0.35">
      <c r="C129" s="2" t="s">
        <v>192</v>
      </c>
    </row>
    <row r="130" spans="3:11" x14ac:dyDescent="0.35">
      <c r="C130" s="2" t="s">
        <v>193</v>
      </c>
    </row>
    <row r="131" spans="3:11" ht="30" customHeight="1" x14ac:dyDescent="0.35">
      <c r="C131" s="81" t="s">
        <v>194</v>
      </c>
      <c r="D131" s="82"/>
      <c r="E131" s="82"/>
      <c r="F131" s="82"/>
      <c r="G131" s="82"/>
      <c r="H131" s="82"/>
      <c r="I131" s="82"/>
      <c r="J131" s="82"/>
      <c r="K131" s="82"/>
    </row>
    <row r="132" spans="3:11" x14ac:dyDescent="0.35">
      <c r="C132" s="2" t="s">
        <v>195</v>
      </c>
    </row>
    <row r="133" spans="3:11" ht="43.5" customHeight="1" x14ac:dyDescent="0.35">
      <c r="C133" s="83" t="s">
        <v>4961</v>
      </c>
      <c r="D133" s="83"/>
      <c r="E133" s="83"/>
      <c r="F133" s="83"/>
      <c r="G133" s="83"/>
      <c r="H133" s="83"/>
      <c r="I133" s="83"/>
      <c r="J133" s="83"/>
      <c r="K133" s="83"/>
    </row>
    <row r="135" spans="3:11" x14ac:dyDescent="0.35">
      <c r="C135" s="78" t="s">
        <v>5006</v>
      </c>
      <c r="E135" s="78" t="s">
        <v>5007</v>
      </c>
      <c r="F135" s="79"/>
    </row>
    <row r="136" spans="3:11" x14ac:dyDescent="0.35">
      <c r="E136" s="2" t="s">
        <v>5012</v>
      </c>
    </row>
  </sheetData>
  <mergeCells count="2">
    <mergeCell ref="C131:K131"/>
    <mergeCell ref="C133:K133"/>
  </mergeCells>
  <hyperlinks>
    <hyperlink ref="J2" location="'Index'!A1" display="'Index'!A1" xr:uid="{53C7C7CD-7BBE-4E26-81E5-9D36C7F2ACD1}"/>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CAC83-BC04-4AB1-A0F6-153BA8AAAAA7}">
  <sheetPr codeName="Sheet1"/>
  <dimension ref="A1:IV132"/>
  <sheetViews>
    <sheetView showGridLines="0" zoomScale="90" zoomScaleNormal="90" workbookViewId="0">
      <pane ySplit="6" topLeftCell="A12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3032</v>
      </c>
      <c r="J2" s="38" t="s">
        <v>4662</v>
      </c>
    </row>
    <row r="3" spans="1:54" ht="16" x14ac:dyDescent="0.4">
      <c r="C3" s="1" t="s">
        <v>28</v>
      </c>
      <c r="D3" s="21" t="s">
        <v>3033</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52460</v>
      </c>
      <c r="G10" s="24">
        <v>891.16</v>
      </c>
      <c r="H10" s="24">
        <v>3.28</v>
      </c>
      <c r="I10" s="31"/>
      <c r="J10" s="31"/>
      <c r="K10" s="35"/>
    </row>
    <row r="11" spans="1:54" x14ac:dyDescent="0.35">
      <c r="B11" s="8" t="s">
        <v>44</v>
      </c>
      <c r="C11" s="57" t="s">
        <v>45</v>
      </c>
      <c r="D11" s="54" t="s">
        <v>46</v>
      </c>
      <c r="E11" s="6" t="s">
        <v>43</v>
      </c>
      <c r="F11" s="19">
        <v>51600</v>
      </c>
      <c r="G11" s="24">
        <v>646.44000000000005</v>
      </c>
      <c r="H11" s="24">
        <v>2.38</v>
      </c>
      <c r="I11" s="31"/>
      <c r="J11" s="31"/>
      <c r="K11" s="35"/>
    </row>
    <row r="12" spans="1:54" x14ac:dyDescent="0.35">
      <c r="B12" s="8" t="s">
        <v>75</v>
      </c>
      <c r="C12" s="57" t="s">
        <v>76</v>
      </c>
      <c r="D12" s="54" t="s">
        <v>77</v>
      </c>
      <c r="E12" s="6" t="s">
        <v>78</v>
      </c>
      <c r="F12" s="19">
        <v>47000</v>
      </c>
      <c r="G12" s="24">
        <v>594.6</v>
      </c>
      <c r="H12" s="24">
        <v>2.19</v>
      </c>
      <c r="I12" s="31"/>
      <c r="J12" s="31"/>
      <c r="K12" s="35"/>
    </row>
    <row r="13" spans="1:54" x14ac:dyDescent="0.35">
      <c r="B13" s="8" t="s">
        <v>47</v>
      </c>
      <c r="C13" s="57" t="s">
        <v>48</v>
      </c>
      <c r="D13" s="54" t="s">
        <v>49</v>
      </c>
      <c r="E13" s="6" t="s">
        <v>50</v>
      </c>
      <c r="F13" s="19">
        <v>31250</v>
      </c>
      <c r="G13" s="24">
        <v>587.44000000000005</v>
      </c>
      <c r="H13" s="24">
        <v>2.16</v>
      </c>
      <c r="I13" s="31"/>
      <c r="J13" s="31"/>
      <c r="K13" s="35"/>
    </row>
    <row r="14" spans="1:54" x14ac:dyDescent="0.35">
      <c r="B14" s="8" t="s">
        <v>54</v>
      </c>
      <c r="C14" s="57" t="s">
        <v>55</v>
      </c>
      <c r="D14" s="54" t="s">
        <v>56</v>
      </c>
      <c r="E14" s="6" t="s">
        <v>57</v>
      </c>
      <c r="F14" s="19">
        <v>11795</v>
      </c>
      <c r="G14" s="24">
        <v>420.77</v>
      </c>
      <c r="H14" s="24">
        <v>1.55</v>
      </c>
      <c r="I14" s="31"/>
      <c r="J14" s="31"/>
      <c r="K14" s="35"/>
    </row>
    <row r="15" spans="1:54" x14ac:dyDescent="0.35">
      <c r="B15" s="8" t="s">
        <v>68</v>
      </c>
      <c r="C15" s="57" t="s">
        <v>69</v>
      </c>
      <c r="D15" s="54" t="s">
        <v>70</v>
      </c>
      <c r="E15" s="6" t="s">
        <v>71</v>
      </c>
      <c r="F15" s="19">
        <v>3380</v>
      </c>
      <c r="G15" s="24">
        <v>416.1</v>
      </c>
      <c r="H15" s="24">
        <v>1.53</v>
      </c>
      <c r="I15" s="31"/>
      <c r="J15" s="31"/>
      <c r="K15" s="35"/>
    </row>
    <row r="16" spans="1:54" x14ac:dyDescent="0.35">
      <c r="B16" s="8" t="s">
        <v>51</v>
      </c>
      <c r="C16" s="57" t="s">
        <v>52</v>
      </c>
      <c r="D16" s="54" t="s">
        <v>53</v>
      </c>
      <c r="E16" s="6" t="s">
        <v>50</v>
      </c>
      <c r="F16" s="19">
        <v>9150</v>
      </c>
      <c r="G16" s="24">
        <v>376.28</v>
      </c>
      <c r="H16" s="24">
        <v>1.38</v>
      </c>
      <c r="I16" s="31"/>
      <c r="J16" s="31"/>
      <c r="K16" s="35"/>
    </row>
    <row r="17" spans="2:11" x14ac:dyDescent="0.35">
      <c r="B17" s="8" t="s">
        <v>72</v>
      </c>
      <c r="C17" s="57" t="s">
        <v>73</v>
      </c>
      <c r="D17" s="54" t="s">
        <v>74</v>
      </c>
      <c r="E17" s="6" t="s">
        <v>43</v>
      </c>
      <c r="F17" s="19">
        <v>44000</v>
      </c>
      <c r="G17" s="24">
        <v>340.08</v>
      </c>
      <c r="H17" s="24">
        <v>1.25</v>
      </c>
      <c r="I17" s="31"/>
      <c r="J17" s="31"/>
      <c r="K17" s="35"/>
    </row>
    <row r="18" spans="2:11" x14ac:dyDescent="0.35">
      <c r="B18" s="8" t="s">
        <v>64</v>
      </c>
      <c r="C18" s="57" t="s">
        <v>65</v>
      </c>
      <c r="D18" s="54" t="s">
        <v>66</v>
      </c>
      <c r="E18" s="6" t="s">
        <v>67</v>
      </c>
      <c r="F18" s="19">
        <v>2650</v>
      </c>
      <c r="G18" s="24">
        <v>304.42</v>
      </c>
      <c r="H18" s="24">
        <v>1.1200000000000001</v>
      </c>
      <c r="I18" s="31"/>
      <c r="J18" s="31"/>
      <c r="K18" s="35"/>
    </row>
    <row r="19" spans="2:11" x14ac:dyDescent="0.35">
      <c r="B19" s="8" t="s">
        <v>58</v>
      </c>
      <c r="C19" s="57" t="s">
        <v>59</v>
      </c>
      <c r="D19" s="54" t="s">
        <v>60</v>
      </c>
      <c r="E19" s="6" t="s">
        <v>43</v>
      </c>
      <c r="F19" s="19">
        <v>27300</v>
      </c>
      <c r="G19" s="24">
        <v>269.20999999999998</v>
      </c>
      <c r="H19" s="24">
        <v>0.99</v>
      </c>
      <c r="I19" s="31"/>
      <c r="J19" s="31"/>
      <c r="K19" s="35"/>
    </row>
    <row r="20" spans="2:11" x14ac:dyDescent="0.35">
      <c r="B20" s="8" t="s">
        <v>61</v>
      </c>
      <c r="C20" s="57" t="s">
        <v>62</v>
      </c>
      <c r="D20" s="54" t="s">
        <v>63</v>
      </c>
      <c r="E20" s="6" t="s">
        <v>43</v>
      </c>
      <c r="F20" s="19">
        <v>14000</v>
      </c>
      <c r="G20" s="24">
        <v>266.18</v>
      </c>
      <c r="H20" s="24">
        <v>0.98</v>
      </c>
      <c r="I20" s="31"/>
      <c r="J20" s="31"/>
      <c r="K20" s="35"/>
    </row>
    <row r="21" spans="2:11" x14ac:dyDescent="0.35">
      <c r="B21" s="8" t="s">
        <v>120</v>
      </c>
      <c r="C21" s="57" t="s">
        <v>121</v>
      </c>
      <c r="D21" s="54" t="s">
        <v>122</v>
      </c>
      <c r="E21" s="6" t="s">
        <v>123</v>
      </c>
      <c r="F21" s="19">
        <v>36800</v>
      </c>
      <c r="G21" s="24">
        <v>259.04000000000002</v>
      </c>
      <c r="H21" s="24">
        <v>0.95</v>
      </c>
      <c r="I21" s="31"/>
      <c r="J21" s="31"/>
      <c r="K21" s="35"/>
    </row>
    <row r="22" spans="2:11" x14ac:dyDescent="0.35">
      <c r="B22" s="8" t="s">
        <v>97</v>
      </c>
      <c r="C22" s="57" t="s">
        <v>98</v>
      </c>
      <c r="D22" s="54" t="s">
        <v>99</v>
      </c>
      <c r="E22" s="6" t="s">
        <v>100</v>
      </c>
      <c r="F22" s="19">
        <v>4200</v>
      </c>
      <c r="G22" s="24">
        <v>234.26</v>
      </c>
      <c r="H22" s="24">
        <v>0.86</v>
      </c>
      <c r="I22" s="31"/>
      <c r="J22" s="31"/>
      <c r="K22" s="35"/>
    </row>
    <row r="23" spans="2:11" x14ac:dyDescent="0.35">
      <c r="B23" s="8" t="s">
        <v>101</v>
      </c>
      <c r="C23" s="57" t="s">
        <v>102</v>
      </c>
      <c r="D23" s="54" t="s">
        <v>103</v>
      </c>
      <c r="E23" s="6" t="s">
        <v>104</v>
      </c>
      <c r="F23" s="19">
        <v>4050</v>
      </c>
      <c r="G23" s="24">
        <v>220.7</v>
      </c>
      <c r="H23" s="24">
        <v>0.81</v>
      </c>
      <c r="I23" s="31"/>
      <c r="J23" s="31"/>
      <c r="K23" s="35"/>
    </row>
    <row r="24" spans="2:11" x14ac:dyDescent="0.35">
      <c r="B24" s="8" t="s">
        <v>147</v>
      </c>
      <c r="C24" s="57" t="s">
        <v>148</v>
      </c>
      <c r="D24" s="54" t="s">
        <v>149</v>
      </c>
      <c r="E24" s="6" t="s">
        <v>150</v>
      </c>
      <c r="F24" s="19">
        <v>22000</v>
      </c>
      <c r="G24" s="24">
        <v>218.11</v>
      </c>
      <c r="H24" s="24">
        <v>0.8</v>
      </c>
      <c r="I24" s="31"/>
      <c r="J24" s="31"/>
      <c r="K24" s="35"/>
    </row>
    <row r="25" spans="2:11" x14ac:dyDescent="0.35">
      <c r="B25" s="8" t="s">
        <v>154</v>
      </c>
      <c r="C25" s="57" t="s">
        <v>155</v>
      </c>
      <c r="D25" s="54" t="s">
        <v>156</v>
      </c>
      <c r="E25" s="6" t="s">
        <v>143</v>
      </c>
      <c r="F25" s="19">
        <v>6300</v>
      </c>
      <c r="G25" s="24">
        <v>215.83</v>
      </c>
      <c r="H25" s="24">
        <v>0.79</v>
      </c>
      <c r="I25" s="31"/>
      <c r="J25" s="31"/>
      <c r="K25" s="35"/>
    </row>
    <row r="26" spans="2:11" x14ac:dyDescent="0.35">
      <c r="B26" s="8" t="s">
        <v>124</v>
      </c>
      <c r="C26" s="57" t="s">
        <v>125</v>
      </c>
      <c r="D26" s="54" t="s">
        <v>126</v>
      </c>
      <c r="E26" s="6" t="s">
        <v>127</v>
      </c>
      <c r="F26" s="19">
        <v>7430</v>
      </c>
      <c r="G26" s="24">
        <v>212.33</v>
      </c>
      <c r="H26" s="24">
        <v>0.78</v>
      </c>
      <c r="I26" s="31"/>
      <c r="J26" s="31"/>
      <c r="K26" s="35"/>
    </row>
    <row r="27" spans="2:11" x14ac:dyDescent="0.35">
      <c r="B27" s="8" t="s">
        <v>116</v>
      </c>
      <c r="C27" s="57" t="s">
        <v>117</v>
      </c>
      <c r="D27" s="54" t="s">
        <v>118</v>
      </c>
      <c r="E27" s="6" t="s">
        <v>119</v>
      </c>
      <c r="F27" s="19">
        <v>69000</v>
      </c>
      <c r="G27" s="24">
        <v>208.14</v>
      </c>
      <c r="H27" s="24">
        <v>0.77</v>
      </c>
      <c r="I27" s="31"/>
      <c r="J27" s="31"/>
      <c r="K27" s="35"/>
    </row>
    <row r="28" spans="2:11" x14ac:dyDescent="0.35">
      <c r="B28" s="8" t="s">
        <v>112</v>
      </c>
      <c r="C28" s="57" t="s">
        <v>113</v>
      </c>
      <c r="D28" s="54" t="s">
        <v>114</v>
      </c>
      <c r="E28" s="6" t="s">
        <v>115</v>
      </c>
      <c r="F28" s="19">
        <v>34800</v>
      </c>
      <c r="G28" s="24">
        <v>206.82</v>
      </c>
      <c r="H28" s="24">
        <v>0.76</v>
      </c>
      <c r="I28" s="31"/>
      <c r="J28" s="31"/>
      <c r="K28" s="35"/>
    </row>
    <row r="29" spans="2:11" x14ac:dyDescent="0.35">
      <c r="B29" s="8" t="s">
        <v>3017</v>
      </c>
      <c r="C29" s="57" t="s">
        <v>3018</v>
      </c>
      <c r="D29" s="54" t="s">
        <v>3019</v>
      </c>
      <c r="E29" s="6" t="s">
        <v>143</v>
      </c>
      <c r="F29" s="19">
        <v>10100</v>
      </c>
      <c r="G29" s="24">
        <v>200.93</v>
      </c>
      <c r="H29" s="24">
        <v>0.74</v>
      </c>
      <c r="I29" s="31"/>
      <c r="J29" s="31"/>
      <c r="K29" s="35"/>
    </row>
    <row r="30" spans="2:11" x14ac:dyDescent="0.35">
      <c r="B30" s="8" t="s">
        <v>207</v>
      </c>
      <c r="C30" s="57" t="s">
        <v>208</v>
      </c>
      <c r="D30" s="54" t="s">
        <v>209</v>
      </c>
      <c r="E30" s="6" t="s">
        <v>100</v>
      </c>
      <c r="F30" s="19">
        <v>695</v>
      </c>
      <c r="G30" s="24">
        <v>181.9</v>
      </c>
      <c r="H30" s="24">
        <v>0.67</v>
      </c>
      <c r="I30" s="31"/>
      <c r="J30" s="31"/>
      <c r="K30" s="35"/>
    </row>
    <row r="31" spans="2:11" x14ac:dyDescent="0.35">
      <c r="B31" s="8" t="s">
        <v>424</v>
      </c>
      <c r="C31" s="57" t="s">
        <v>425</v>
      </c>
      <c r="D31" s="54" t="s">
        <v>426</v>
      </c>
      <c r="E31" s="6" t="s">
        <v>127</v>
      </c>
      <c r="F31" s="19">
        <v>9309</v>
      </c>
      <c r="G31" s="24">
        <v>179.43</v>
      </c>
      <c r="H31" s="24">
        <v>0.66</v>
      </c>
      <c r="I31" s="31"/>
      <c r="J31" s="31"/>
      <c r="K31" s="35"/>
    </row>
    <row r="32" spans="2:11" x14ac:dyDescent="0.35">
      <c r="B32" s="8" t="s">
        <v>82</v>
      </c>
      <c r="C32" s="57" t="s">
        <v>83</v>
      </c>
      <c r="D32" s="54" t="s">
        <v>84</v>
      </c>
      <c r="E32" s="6" t="s">
        <v>85</v>
      </c>
      <c r="F32" s="19">
        <v>27000</v>
      </c>
      <c r="G32" s="24">
        <v>172.27</v>
      </c>
      <c r="H32" s="24">
        <v>0.63</v>
      </c>
      <c r="I32" s="31"/>
      <c r="J32" s="31"/>
      <c r="K32" s="35"/>
    </row>
    <row r="33" spans="2:11" x14ac:dyDescent="0.35">
      <c r="B33" s="8" t="s">
        <v>303</v>
      </c>
      <c r="C33" s="57" t="s">
        <v>304</v>
      </c>
      <c r="D33" s="54" t="s">
        <v>305</v>
      </c>
      <c r="E33" s="6" t="s">
        <v>290</v>
      </c>
      <c r="F33" s="19">
        <v>400</v>
      </c>
      <c r="G33" s="24">
        <v>161.88999999999999</v>
      </c>
      <c r="H33" s="24">
        <v>0.6</v>
      </c>
      <c r="I33" s="31"/>
      <c r="J33" s="31"/>
      <c r="K33" s="35"/>
    </row>
    <row r="34" spans="2:11" x14ac:dyDescent="0.35">
      <c r="B34" s="8" t="s">
        <v>105</v>
      </c>
      <c r="C34" s="57" t="s">
        <v>106</v>
      </c>
      <c r="D34" s="54" t="s">
        <v>107</v>
      </c>
      <c r="E34" s="6" t="s">
        <v>71</v>
      </c>
      <c r="F34" s="19">
        <v>6100</v>
      </c>
      <c r="G34" s="24">
        <v>149.93</v>
      </c>
      <c r="H34" s="24">
        <v>0.55000000000000004</v>
      </c>
      <c r="I34" s="31"/>
      <c r="J34" s="31"/>
      <c r="K34" s="35"/>
    </row>
    <row r="35" spans="2:11" x14ac:dyDescent="0.35">
      <c r="B35" s="8" t="s">
        <v>266</v>
      </c>
      <c r="C35" s="57" t="s">
        <v>267</v>
      </c>
      <c r="D35" s="54" t="s">
        <v>268</v>
      </c>
      <c r="E35" s="6" t="s">
        <v>143</v>
      </c>
      <c r="F35" s="19">
        <v>1350</v>
      </c>
      <c r="G35" s="24">
        <v>148.96</v>
      </c>
      <c r="H35" s="24">
        <v>0.55000000000000004</v>
      </c>
      <c r="I35" s="31"/>
      <c r="J35" s="31"/>
      <c r="K35" s="35"/>
    </row>
    <row r="36" spans="2:11" x14ac:dyDescent="0.35">
      <c r="B36" s="8" t="s">
        <v>79</v>
      </c>
      <c r="C36" s="57" t="s">
        <v>80</v>
      </c>
      <c r="D36" s="54" t="s">
        <v>81</v>
      </c>
      <c r="E36" s="6" t="s">
        <v>50</v>
      </c>
      <c r="F36" s="19">
        <v>2500</v>
      </c>
      <c r="G36" s="24">
        <v>147.85</v>
      </c>
      <c r="H36" s="24">
        <v>0.54</v>
      </c>
      <c r="I36" s="31"/>
      <c r="J36" s="31"/>
      <c r="K36" s="35"/>
    </row>
    <row r="37" spans="2:11" x14ac:dyDescent="0.35">
      <c r="B37" s="8" t="s">
        <v>108</v>
      </c>
      <c r="C37" s="57" t="s">
        <v>109</v>
      </c>
      <c r="D37" s="54" t="s">
        <v>110</v>
      </c>
      <c r="E37" s="6" t="s">
        <v>111</v>
      </c>
      <c r="F37" s="19">
        <v>320</v>
      </c>
      <c r="G37" s="24">
        <v>143.12</v>
      </c>
      <c r="H37" s="24">
        <v>0.53</v>
      </c>
      <c r="I37" s="31"/>
      <c r="J37" s="31"/>
      <c r="K37" s="35"/>
    </row>
    <row r="38" spans="2:11" x14ac:dyDescent="0.35">
      <c r="B38" s="8" t="s">
        <v>2095</v>
      </c>
      <c r="C38" s="57" t="s">
        <v>2096</v>
      </c>
      <c r="D38" s="54" t="s">
        <v>2097</v>
      </c>
      <c r="E38" s="6" t="s">
        <v>200</v>
      </c>
      <c r="F38" s="19">
        <v>17500</v>
      </c>
      <c r="G38" s="24">
        <v>130.38</v>
      </c>
      <c r="H38" s="24">
        <v>0.48</v>
      </c>
      <c r="I38" s="31"/>
      <c r="J38" s="31"/>
      <c r="K38" s="35"/>
    </row>
    <row r="39" spans="2:11" x14ac:dyDescent="0.35">
      <c r="B39" s="8" t="s">
        <v>140</v>
      </c>
      <c r="C39" s="57" t="s">
        <v>141</v>
      </c>
      <c r="D39" s="54" t="s">
        <v>142</v>
      </c>
      <c r="E39" s="6" t="s">
        <v>143</v>
      </c>
      <c r="F39" s="19">
        <v>25500</v>
      </c>
      <c r="G39" s="24">
        <v>128.6</v>
      </c>
      <c r="H39" s="24">
        <v>0.47</v>
      </c>
      <c r="I39" s="31"/>
      <c r="J39" s="31"/>
      <c r="K39" s="35"/>
    </row>
    <row r="40" spans="2:11" x14ac:dyDescent="0.35">
      <c r="B40" s="8" t="s">
        <v>798</v>
      </c>
      <c r="C40" s="57" t="s">
        <v>799</v>
      </c>
      <c r="D40" s="54" t="s">
        <v>800</v>
      </c>
      <c r="E40" s="6" t="s">
        <v>150</v>
      </c>
      <c r="F40" s="19">
        <v>1497</v>
      </c>
      <c r="G40" s="24">
        <v>125.21</v>
      </c>
      <c r="H40" s="24">
        <v>0.46</v>
      </c>
      <c r="I40" s="31"/>
      <c r="J40" s="31"/>
      <c r="K40" s="35"/>
    </row>
    <row r="41" spans="2:11" x14ac:dyDescent="0.35">
      <c r="B41" s="8" t="s">
        <v>390</v>
      </c>
      <c r="C41" s="57" t="s">
        <v>391</v>
      </c>
      <c r="D41" s="54" t="s">
        <v>392</v>
      </c>
      <c r="E41" s="6" t="s">
        <v>127</v>
      </c>
      <c r="F41" s="19">
        <v>3399</v>
      </c>
      <c r="G41" s="24">
        <v>125.1</v>
      </c>
      <c r="H41" s="24">
        <v>0.46</v>
      </c>
      <c r="I41" s="31"/>
      <c r="J41" s="31"/>
      <c r="K41" s="35"/>
    </row>
    <row r="42" spans="2:11" x14ac:dyDescent="0.35">
      <c r="B42" s="8" t="s">
        <v>1710</v>
      </c>
      <c r="C42" s="57" t="s">
        <v>1711</v>
      </c>
      <c r="D42" s="54" t="s">
        <v>1712</v>
      </c>
      <c r="E42" s="6" t="s">
        <v>481</v>
      </c>
      <c r="F42" s="19">
        <v>25000</v>
      </c>
      <c r="G42" s="24">
        <v>121.84</v>
      </c>
      <c r="H42" s="24">
        <v>0.45</v>
      </c>
      <c r="I42" s="31"/>
      <c r="J42" s="31"/>
      <c r="K42" s="35"/>
    </row>
    <row r="43" spans="2:11" x14ac:dyDescent="0.35">
      <c r="B43" s="8" t="s">
        <v>543</v>
      </c>
      <c r="C43" s="57" t="s">
        <v>544</v>
      </c>
      <c r="D43" s="54" t="s">
        <v>545</v>
      </c>
      <c r="E43" s="6" t="s">
        <v>85</v>
      </c>
      <c r="F43" s="19">
        <v>6400</v>
      </c>
      <c r="G43" s="24">
        <v>118.94</v>
      </c>
      <c r="H43" s="24">
        <v>0.44</v>
      </c>
      <c r="I43" s="31"/>
      <c r="J43" s="31"/>
      <c r="K43" s="35"/>
    </row>
    <row r="44" spans="2:11" x14ac:dyDescent="0.35">
      <c r="B44" s="8" t="s">
        <v>1001</v>
      </c>
      <c r="C44" s="57" t="s">
        <v>1002</v>
      </c>
      <c r="D44" s="54" t="s">
        <v>1003</v>
      </c>
      <c r="E44" s="6" t="s">
        <v>127</v>
      </c>
      <c r="F44" s="19">
        <v>9300</v>
      </c>
      <c r="G44" s="24">
        <v>110.36</v>
      </c>
      <c r="H44" s="24">
        <v>0.41</v>
      </c>
      <c r="I44" s="31"/>
      <c r="J44" s="31"/>
      <c r="K44" s="35"/>
    </row>
    <row r="45" spans="2:11" x14ac:dyDescent="0.35">
      <c r="B45" s="8" t="s">
        <v>151</v>
      </c>
      <c r="C45" s="57" t="s">
        <v>152</v>
      </c>
      <c r="D45" s="54" t="s">
        <v>153</v>
      </c>
      <c r="E45" s="6" t="s">
        <v>131</v>
      </c>
      <c r="F45" s="19">
        <v>2700</v>
      </c>
      <c r="G45" s="24">
        <v>104.32</v>
      </c>
      <c r="H45" s="24">
        <v>0.38</v>
      </c>
      <c r="I45" s="31"/>
      <c r="J45" s="31"/>
      <c r="K45" s="35"/>
    </row>
    <row r="46" spans="2:11" x14ac:dyDescent="0.35">
      <c r="B46" s="8" t="s">
        <v>86</v>
      </c>
      <c r="C46" s="57" t="s">
        <v>87</v>
      </c>
      <c r="D46" s="54" t="s">
        <v>88</v>
      </c>
      <c r="E46" s="6" t="s">
        <v>89</v>
      </c>
      <c r="F46" s="19">
        <v>7900</v>
      </c>
      <c r="G46" s="24">
        <v>101.58</v>
      </c>
      <c r="H46" s="24">
        <v>0.37</v>
      </c>
      <c r="I46" s="31"/>
      <c r="J46" s="31"/>
      <c r="K46" s="35"/>
    </row>
    <row r="47" spans="2:11" x14ac:dyDescent="0.35">
      <c r="B47" s="8" t="s">
        <v>128</v>
      </c>
      <c r="C47" s="57" t="s">
        <v>129</v>
      </c>
      <c r="D47" s="54" t="s">
        <v>130</v>
      </c>
      <c r="E47" s="6" t="s">
        <v>131</v>
      </c>
      <c r="F47" s="19">
        <v>1728</v>
      </c>
      <c r="G47" s="24">
        <v>101.51</v>
      </c>
      <c r="H47" s="24">
        <v>0.37</v>
      </c>
      <c r="I47" s="31"/>
      <c r="J47" s="31"/>
      <c r="K47" s="35"/>
    </row>
    <row r="48" spans="2:11" x14ac:dyDescent="0.35">
      <c r="B48" s="8" t="s">
        <v>501</v>
      </c>
      <c r="C48" s="57" t="s">
        <v>502</v>
      </c>
      <c r="D48" s="54" t="s">
        <v>503</v>
      </c>
      <c r="E48" s="6" t="s">
        <v>127</v>
      </c>
      <c r="F48" s="19">
        <v>1950</v>
      </c>
      <c r="G48" s="24">
        <v>97.72</v>
      </c>
      <c r="H48" s="24">
        <v>0.36</v>
      </c>
      <c r="I48" s="31"/>
      <c r="J48" s="31"/>
      <c r="K48" s="35"/>
    </row>
    <row r="49" spans="1:11" x14ac:dyDescent="0.35">
      <c r="B49" s="8" t="s">
        <v>1083</v>
      </c>
      <c r="C49" s="57" t="s">
        <v>1084</v>
      </c>
      <c r="D49" s="54" t="s">
        <v>1085</v>
      </c>
      <c r="E49" s="6" t="s">
        <v>290</v>
      </c>
      <c r="F49" s="19">
        <v>8339</v>
      </c>
      <c r="G49" s="24">
        <v>95.99</v>
      </c>
      <c r="H49" s="24">
        <v>0.35</v>
      </c>
      <c r="I49" s="31"/>
      <c r="J49" s="31"/>
      <c r="K49" s="35"/>
    </row>
    <row r="50" spans="1:11" x14ac:dyDescent="0.35">
      <c r="B50" s="8" t="s">
        <v>132</v>
      </c>
      <c r="C50" s="57" t="s">
        <v>133</v>
      </c>
      <c r="D50" s="54" t="s">
        <v>134</v>
      </c>
      <c r="E50" s="6" t="s">
        <v>135</v>
      </c>
      <c r="F50" s="19">
        <v>55392</v>
      </c>
      <c r="G50" s="24">
        <v>93.56</v>
      </c>
      <c r="H50" s="24">
        <v>0.34</v>
      </c>
      <c r="I50" s="31"/>
      <c r="J50" s="31"/>
      <c r="K50" s="35"/>
    </row>
    <row r="51" spans="1:11" x14ac:dyDescent="0.35">
      <c r="B51" s="8" t="s">
        <v>203</v>
      </c>
      <c r="C51" s="57" t="s">
        <v>204</v>
      </c>
      <c r="D51" s="54" t="s">
        <v>205</v>
      </c>
      <c r="E51" s="6" t="s">
        <v>206</v>
      </c>
      <c r="F51" s="19">
        <v>2300</v>
      </c>
      <c r="G51" s="24">
        <v>89.01</v>
      </c>
      <c r="H51" s="24">
        <v>0.33</v>
      </c>
      <c r="I51" s="31"/>
      <c r="J51" s="31"/>
      <c r="K51" s="35"/>
    </row>
    <row r="52" spans="1:11" x14ac:dyDescent="0.35">
      <c r="B52" s="8" t="s">
        <v>792</v>
      </c>
      <c r="C52" s="57" t="s">
        <v>793</v>
      </c>
      <c r="D52" s="54" t="s">
        <v>794</v>
      </c>
      <c r="E52" s="6" t="s">
        <v>123</v>
      </c>
      <c r="F52" s="19">
        <v>11000</v>
      </c>
      <c r="G52" s="24">
        <v>84.8</v>
      </c>
      <c r="H52" s="24">
        <v>0.31</v>
      </c>
      <c r="I52" s="31"/>
      <c r="J52" s="31"/>
      <c r="K52" s="35"/>
    </row>
    <row r="53" spans="1:11" x14ac:dyDescent="0.35">
      <c r="B53" s="8" t="s">
        <v>3020</v>
      </c>
      <c r="C53" s="57" t="s">
        <v>3021</v>
      </c>
      <c r="D53" s="54" t="s">
        <v>3022</v>
      </c>
      <c r="E53" s="6" t="s">
        <v>839</v>
      </c>
      <c r="F53" s="19">
        <v>3100</v>
      </c>
      <c r="G53" s="24">
        <v>75.709999999999994</v>
      </c>
      <c r="H53" s="24">
        <v>0.28000000000000003</v>
      </c>
      <c r="I53" s="31"/>
      <c r="J53" s="31"/>
      <c r="K53" s="35"/>
    </row>
    <row r="54" spans="1:11" x14ac:dyDescent="0.35">
      <c r="B54" s="8" t="s">
        <v>313</v>
      </c>
      <c r="C54" s="57" t="s">
        <v>314</v>
      </c>
      <c r="D54" s="54" t="s">
        <v>315</v>
      </c>
      <c r="E54" s="6" t="s">
        <v>67</v>
      </c>
      <c r="F54" s="19">
        <v>18500</v>
      </c>
      <c r="G54" s="24">
        <v>64.84</v>
      </c>
      <c r="H54" s="24">
        <v>0.24</v>
      </c>
      <c r="I54" s="31"/>
      <c r="J54" s="31"/>
      <c r="K54" s="35"/>
    </row>
    <row r="55" spans="1:11" x14ac:dyDescent="0.35">
      <c r="B55" s="8" t="s">
        <v>822</v>
      </c>
      <c r="C55" s="57" t="s">
        <v>823</v>
      </c>
      <c r="D55" s="54" t="s">
        <v>824</v>
      </c>
      <c r="E55" s="6" t="s">
        <v>150</v>
      </c>
      <c r="F55" s="19">
        <v>16104</v>
      </c>
      <c r="G55" s="24">
        <v>58.69</v>
      </c>
      <c r="H55" s="24">
        <v>0.22</v>
      </c>
      <c r="I55" s="31"/>
      <c r="J55" s="31"/>
      <c r="K55" s="35"/>
    </row>
    <row r="56" spans="1:11" x14ac:dyDescent="0.35">
      <c r="C56" s="58" t="s">
        <v>171</v>
      </c>
      <c r="D56" s="54"/>
      <c r="E56" s="6"/>
      <c r="F56" s="19"/>
      <c r="G56" s="25">
        <v>10202.35</v>
      </c>
      <c r="H56" s="25">
        <v>37.520000000000003</v>
      </c>
      <c r="I56" s="31"/>
      <c r="J56" s="31"/>
      <c r="K56" s="35"/>
    </row>
    <row r="57" spans="1:11" x14ac:dyDescent="0.35">
      <c r="C57" s="57"/>
      <c r="D57" s="54"/>
      <c r="E57" s="6"/>
      <c r="F57" s="19"/>
      <c r="G57" s="24"/>
      <c r="H57" s="24"/>
      <c r="I57" s="31"/>
      <c r="J57" s="31"/>
      <c r="K57" s="35"/>
    </row>
    <row r="58" spans="1:11" x14ac:dyDescent="0.35">
      <c r="C58" s="58" t="s">
        <v>3</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4</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5</v>
      </c>
      <c r="D62" s="54"/>
      <c r="E62" s="6"/>
      <c r="F62" s="19"/>
      <c r="G62" s="24"/>
      <c r="H62" s="24"/>
      <c r="I62" s="31"/>
      <c r="J62" s="31"/>
      <c r="K62" s="35"/>
    </row>
    <row r="63" spans="1:11" x14ac:dyDescent="0.35">
      <c r="C63" s="59" t="s">
        <v>6</v>
      </c>
      <c r="D63" s="54"/>
      <c r="E63" s="6"/>
      <c r="F63" s="19"/>
      <c r="G63" s="24"/>
      <c r="H63" s="24"/>
      <c r="I63" s="31"/>
      <c r="J63" s="31"/>
      <c r="K63" s="35"/>
    </row>
    <row r="64" spans="1:11" x14ac:dyDescent="0.35">
      <c r="B64" s="8" t="s">
        <v>3034</v>
      </c>
      <c r="C64" s="57" t="s">
        <v>2895</v>
      </c>
      <c r="D64" s="54" t="s">
        <v>3035</v>
      </c>
      <c r="E64" s="6" t="s">
        <v>1825</v>
      </c>
      <c r="F64" s="19">
        <v>100</v>
      </c>
      <c r="G64" s="24">
        <v>1018.14</v>
      </c>
      <c r="H64" s="24">
        <v>3.75</v>
      </c>
      <c r="I64" s="31">
        <v>7.5473999999999997</v>
      </c>
      <c r="J64" s="31"/>
      <c r="K64" s="35" t="s">
        <v>590</v>
      </c>
    </row>
    <row r="65" spans="2:11" x14ac:dyDescent="0.35">
      <c r="B65" s="8" t="s">
        <v>677</v>
      </c>
      <c r="C65" s="57" t="s">
        <v>217</v>
      </c>
      <c r="D65" s="54" t="s">
        <v>678</v>
      </c>
      <c r="E65" s="6" t="s">
        <v>594</v>
      </c>
      <c r="F65" s="19">
        <v>500</v>
      </c>
      <c r="G65" s="24">
        <v>517.76</v>
      </c>
      <c r="H65" s="24">
        <v>1.91</v>
      </c>
      <c r="I65" s="31">
        <v>7.8323999999999998</v>
      </c>
      <c r="J65" s="31"/>
      <c r="K65" s="35" t="s">
        <v>590</v>
      </c>
    </row>
    <row r="66" spans="2:11" x14ac:dyDescent="0.35">
      <c r="B66" s="8" t="s">
        <v>1098</v>
      </c>
      <c r="C66" s="57" t="s">
        <v>1099</v>
      </c>
      <c r="D66" s="54" t="s">
        <v>1100</v>
      </c>
      <c r="E66" s="6" t="s">
        <v>611</v>
      </c>
      <c r="F66" s="19">
        <v>500</v>
      </c>
      <c r="G66" s="24">
        <v>514.92999999999995</v>
      </c>
      <c r="H66" s="24">
        <v>1.89</v>
      </c>
      <c r="I66" s="31">
        <v>7.76</v>
      </c>
      <c r="J66" s="31"/>
      <c r="K66" s="35" t="s">
        <v>590</v>
      </c>
    </row>
    <row r="67" spans="2:11" x14ac:dyDescent="0.35">
      <c r="B67" s="8" t="s">
        <v>3036</v>
      </c>
      <c r="C67" s="57" t="s">
        <v>685</v>
      </c>
      <c r="D67" s="54" t="s">
        <v>3037</v>
      </c>
      <c r="E67" s="6" t="s">
        <v>611</v>
      </c>
      <c r="F67" s="19">
        <v>500</v>
      </c>
      <c r="G67" s="24">
        <v>514.21</v>
      </c>
      <c r="H67" s="24">
        <v>1.89</v>
      </c>
      <c r="I67" s="31">
        <v>7.2099000000000002</v>
      </c>
      <c r="J67" s="31"/>
      <c r="K67" s="35" t="s">
        <v>590</v>
      </c>
    </row>
    <row r="68" spans="2:11" x14ac:dyDescent="0.35">
      <c r="B68" s="8" t="s">
        <v>3038</v>
      </c>
      <c r="C68" s="57" t="s">
        <v>1810</v>
      </c>
      <c r="D68" s="54" t="s">
        <v>3039</v>
      </c>
      <c r="E68" s="6" t="s">
        <v>611</v>
      </c>
      <c r="F68" s="19">
        <v>500</v>
      </c>
      <c r="G68" s="24">
        <v>503.64</v>
      </c>
      <c r="H68" s="24">
        <v>1.85</v>
      </c>
      <c r="I68" s="31">
        <v>7.4950000000000001</v>
      </c>
      <c r="J68" s="31"/>
      <c r="K68" s="35" t="s">
        <v>590</v>
      </c>
    </row>
    <row r="69" spans="2:11" x14ac:dyDescent="0.35">
      <c r="B69" s="8" t="s">
        <v>618</v>
      </c>
      <c r="C69" s="57" t="s">
        <v>619</v>
      </c>
      <c r="D69" s="54" t="s">
        <v>620</v>
      </c>
      <c r="E69" s="6" t="s">
        <v>621</v>
      </c>
      <c r="F69" s="19">
        <v>500</v>
      </c>
      <c r="G69" s="24">
        <v>501.64</v>
      </c>
      <c r="H69" s="24">
        <v>1.85</v>
      </c>
      <c r="I69" s="31">
        <v>7.79</v>
      </c>
      <c r="J69" s="31"/>
      <c r="K69" s="35" t="s">
        <v>590</v>
      </c>
    </row>
    <row r="70" spans="2:11" x14ac:dyDescent="0.35">
      <c r="B70" s="8" t="s">
        <v>2832</v>
      </c>
      <c r="C70" s="57" t="s">
        <v>613</v>
      </c>
      <c r="D70" s="54" t="s">
        <v>2833</v>
      </c>
      <c r="E70" s="6" t="s">
        <v>611</v>
      </c>
      <c r="F70" s="19">
        <v>50</v>
      </c>
      <c r="G70" s="24">
        <v>500.33</v>
      </c>
      <c r="H70" s="24">
        <v>1.84</v>
      </c>
      <c r="I70" s="31">
        <v>7.8287000000000004</v>
      </c>
      <c r="J70" s="31"/>
      <c r="K70" s="35" t="s">
        <v>590</v>
      </c>
    </row>
    <row r="71" spans="2:11" x14ac:dyDescent="0.35">
      <c r="B71" s="8" t="s">
        <v>1734</v>
      </c>
      <c r="C71" s="57" t="s">
        <v>735</v>
      </c>
      <c r="D71" s="54" t="s">
        <v>1735</v>
      </c>
      <c r="E71" s="6" t="s">
        <v>621</v>
      </c>
      <c r="F71" s="19">
        <v>500</v>
      </c>
      <c r="G71" s="24">
        <v>499.87</v>
      </c>
      <c r="H71" s="24">
        <v>1.84</v>
      </c>
      <c r="I71" s="31">
        <v>8.11</v>
      </c>
      <c r="J71" s="31"/>
      <c r="K71" s="35" t="s">
        <v>590</v>
      </c>
    </row>
    <row r="72" spans="2:11" x14ac:dyDescent="0.35">
      <c r="B72" s="8" t="s">
        <v>1785</v>
      </c>
      <c r="C72" s="57" t="s">
        <v>1779</v>
      </c>
      <c r="D72" s="54" t="s">
        <v>1786</v>
      </c>
      <c r="E72" s="6" t="s">
        <v>594</v>
      </c>
      <c r="F72" s="19">
        <v>2</v>
      </c>
      <c r="G72" s="24">
        <v>199.99</v>
      </c>
      <c r="H72" s="24">
        <v>0.74</v>
      </c>
      <c r="I72" s="31">
        <v>8.6696489999999997</v>
      </c>
      <c r="J72" s="31"/>
      <c r="K72" s="35" t="s">
        <v>590</v>
      </c>
    </row>
    <row r="73" spans="2:11" x14ac:dyDescent="0.35">
      <c r="C73" s="58" t="s">
        <v>171</v>
      </c>
      <c r="D73" s="54"/>
      <c r="E73" s="6"/>
      <c r="F73" s="19"/>
      <c r="G73" s="25">
        <v>4770.51</v>
      </c>
      <c r="H73" s="25">
        <v>17.559999999999999</v>
      </c>
      <c r="I73" s="31"/>
      <c r="J73" s="31"/>
      <c r="K73" s="35"/>
    </row>
    <row r="74" spans="2:11" x14ac:dyDescent="0.35">
      <c r="C74" s="57"/>
      <c r="D74" s="54"/>
      <c r="E74" s="6"/>
      <c r="F74" s="19"/>
      <c r="G74" s="24"/>
      <c r="H74" s="24"/>
      <c r="I74" s="31"/>
      <c r="J74" s="31"/>
      <c r="K74" s="35"/>
    </row>
    <row r="75" spans="2:11" x14ac:dyDescent="0.35">
      <c r="C75" s="58" t="s">
        <v>7</v>
      </c>
      <c r="D75" s="54"/>
      <c r="E75" s="6"/>
      <c r="F75" s="19"/>
      <c r="G75" s="24" t="s">
        <v>2</v>
      </c>
      <c r="H75" s="24" t="s">
        <v>2</v>
      </c>
      <c r="I75" s="31"/>
      <c r="J75" s="31"/>
      <c r="K75" s="35"/>
    </row>
    <row r="76" spans="2:11" x14ac:dyDescent="0.35">
      <c r="C76" s="57"/>
      <c r="D76" s="54"/>
      <c r="E76" s="6"/>
      <c r="F76" s="19"/>
      <c r="G76" s="24"/>
      <c r="H76" s="24"/>
      <c r="I76" s="31"/>
      <c r="J76" s="31"/>
      <c r="K76" s="35"/>
    </row>
    <row r="77" spans="2:11" x14ac:dyDescent="0.35">
      <c r="C77" s="58" t="s">
        <v>8</v>
      </c>
      <c r="D77" s="54"/>
      <c r="E77" s="6"/>
      <c r="F77" s="19"/>
      <c r="G77" s="24" t="s">
        <v>2</v>
      </c>
      <c r="H77" s="24" t="s">
        <v>2</v>
      </c>
      <c r="I77" s="31"/>
      <c r="J77" s="31"/>
      <c r="K77" s="35"/>
    </row>
    <row r="78" spans="2:11" x14ac:dyDescent="0.35">
      <c r="C78" s="57"/>
      <c r="D78" s="54"/>
      <c r="E78" s="6"/>
      <c r="F78" s="19"/>
      <c r="G78" s="24"/>
      <c r="H78" s="24"/>
      <c r="I78" s="31"/>
      <c r="J78" s="31"/>
      <c r="K78" s="35"/>
    </row>
    <row r="79" spans="2:11" x14ac:dyDescent="0.35">
      <c r="C79" s="59" t="s">
        <v>9</v>
      </c>
      <c r="D79" s="54"/>
      <c r="E79" s="6"/>
      <c r="F79" s="19"/>
      <c r="G79" s="24"/>
      <c r="H79" s="24"/>
      <c r="I79" s="31"/>
      <c r="J79" s="31"/>
      <c r="K79" s="35"/>
    </row>
    <row r="80" spans="2:11" x14ac:dyDescent="0.35">
      <c r="B80" s="8" t="s">
        <v>696</v>
      </c>
      <c r="C80" s="57" t="s">
        <v>697</v>
      </c>
      <c r="D80" s="54" t="s">
        <v>698</v>
      </c>
      <c r="E80" s="6" t="s">
        <v>185</v>
      </c>
      <c r="F80" s="19">
        <v>6250000</v>
      </c>
      <c r="G80" s="24">
        <v>6291.23</v>
      </c>
      <c r="H80" s="24">
        <v>23.15</v>
      </c>
      <c r="I80" s="31">
        <v>6.8065204000000001</v>
      </c>
      <c r="J80" s="31"/>
      <c r="K80" s="35"/>
    </row>
    <row r="81" spans="2:11" x14ac:dyDescent="0.35">
      <c r="B81" s="8" t="s">
        <v>711</v>
      </c>
      <c r="C81" s="57" t="s">
        <v>712</v>
      </c>
      <c r="D81" s="54" t="s">
        <v>713</v>
      </c>
      <c r="E81" s="6" t="s">
        <v>185</v>
      </c>
      <c r="F81" s="19">
        <v>3500000</v>
      </c>
      <c r="G81" s="24">
        <v>3618.67</v>
      </c>
      <c r="H81" s="24">
        <v>13.32</v>
      </c>
      <c r="I81" s="31">
        <v>7.1451837999999999</v>
      </c>
      <c r="J81" s="31"/>
      <c r="K81" s="35"/>
    </row>
    <row r="82" spans="2:11" x14ac:dyDescent="0.35">
      <c r="B82" s="8" t="s">
        <v>763</v>
      </c>
      <c r="C82" s="57" t="s">
        <v>764</v>
      </c>
      <c r="D82" s="54" t="s">
        <v>765</v>
      </c>
      <c r="E82" s="6" t="s">
        <v>185</v>
      </c>
      <c r="F82" s="19">
        <v>1000000</v>
      </c>
      <c r="G82" s="24">
        <v>1038.3900000000001</v>
      </c>
      <c r="H82" s="24">
        <v>3.82</v>
      </c>
      <c r="I82" s="31">
        <v>7.1733123000000001</v>
      </c>
      <c r="J82" s="31"/>
      <c r="K82" s="35"/>
    </row>
    <row r="83" spans="2:11" x14ac:dyDescent="0.35">
      <c r="B83" s="8" t="s">
        <v>1186</v>
      </c>
      <c r="C83" s="57" t="s">
        <v>1187</v>
      </c>
      <c r="D83" s="54" t="s">
        <v>1188</v>
      </c>
      <c r="E83" s="6" t="s">
        <v>185</v>
      </c>
      <c r="F83" s="19">
        <v>250000</v>
      </c>
      <c r="G83" s="24">
        <v>256.39999999999998</v>
      </c>
      <c r="H83" s="24">
        <v>0.94</v>
      </c>
      <c r="I83" s="31">
        <v>0</v>
      </c>
      <c r="J83" s="31"/>
      <c r="K83" s="35"/>
    </row>
    <row r="84" spans="2:11" x14ac:dyDescent="0.35">
      <c r="C84" s="58" t="s">
        <v>171</v>
      </c>
      <c r="D84" s="54"/>
      <c r="E84" s="6"/>
      <c r="F84" s="19"/>
      <c r="G84" s="25">
        <v>11204.69</v>
      </c>
      <c r="H84" s="25">
        <v>41.23</v>
      </c>
      <c r="I84" s="31"/>
      <c r="J84" s="31"/>
      <c r="K84" s="35"/>
    </row>
    <row r="85" spans="2:11" x14ac:dyDescent="0.35">
      <c r="C85" s="57"/>
      <c r="D85" s="54"/>
      <c r="E85" s="6"/>
      <c r="F85" s="19"/>
      <c r="G85" s="24"/>
      <c r="H85" s="24"/>
      <c r="I85" s="31"/>
      <c r="J85" s="31"/>
      <c r="K85" s="35"/>
    </row>
    <row r="86" spans="2:11" x14ac:dyDescent="0.35">
      <c r="C86" s="58" t="s">
        <v>10</v>
      </c>
      <c r="D86" s="54"/>
      <c r="E86" s="6"/>
      <c r="F86" s="19"/>
      <c r="G86" s="24" t="s">
        <v>2</v>
      </c>
      <c r="H86" s="24" t="s">
        <v>2</v>
      </c>
      <c r="I86" s="31"/>
      <c r="J86" s="31"/>
      <c r="K86" s="35"/>
    </row>
    <row r="87" spans="2:11" x14ac:dyDescent="0.35">
      <c r="C87" s="57"/>
      <c r="D87" s="54"/>
      <c r="E87" s="6"/>
      <c r="F87" s="19"/>
      <c r="G87" s="24"/>
      <c r="H87" s="24"/>
      <c r="I87" s="31"/>
      <c r="J87" s="31"/>
      <c r="K87" s="35"/>
    </row>
    <row r="88" spans="2:11" x14ac:dyDescent="0.35">
      <c r="C88" s="58" t="s">
        <v>11</v>
      </c>
      <c r="D88" s="54"/>
      <c r="E88" s="6"/>
      <c r="F88" s="19"/>
      <c r="G88" s="24"/>
      <c r="H88" s="24"/>
      <c r="I88" s="31"/>
      <c r="J88" s="31"/>
      <c r="K88" s="35"/>
    </row>
    <row r="89" spans="2:11" x14ac:dyDescent="0.35">
      <c r="C89" s="57"/>
      <c r="D89" s="54"/>
      <c r="E89" s="6"/>
      <c r="F89" s="19"/>
      <c r="G89" s="24"/>
      <c r="H89" s="24"/>
      <c r="I89" s="31"/>
      <c r="J89" s="31"/>
      <c r="K89" s="35"/>
    </row>
    <row r="90" spans="2:11" x14ac:dyDescent="0.35">
      <c r="C90" s="58" t="s">
        <v>13</v>
      </c>
      <c r="D90" s="54"/>
      <c r="E90" s="6"/>
      <c r="F90" s="19"/>
      <c r="G90" s="24" t="s">
        <v>2</v>
      </c>
      <c r="H90" s="24" t="s">
        <v>2</v>
      </c>
      <c r="I90" s="31"/>
      <c r="J90" s="31"/>
      <c r="K90" s="35"/>
    </row>
    <row r="91" spans="2:11" x14ac:dyDescent="0.35">
      <c r="C91" s="57"/>
      <c r="D91" s="54"/>
      <c r="E91" s="6"/>
      <c r="F91" s="19"/>
      <c r="G91" s="24"/>
      <c r="H91" s="24"/>
      <c r="I91" s="31"/>
      <c r="J91" s="31"/>
      <c r="K91" s="35"/>
    </row>
    <row r="92" spans="2:11" x14ac:dyDescent="0.35">
      <c r="C92" s="58" t="s">
        <v>14</v>
      </c>
      <c r="D92" s="54"/>
      <c r="E92" s="6"/>
      <c r="F92" s="19"/>
      <c r="G92" s="24" t="s">
        <v>2</v>
      </c>
      <c r="H92" s="24" t="s">
        <v>2</v>
      </c>
      <c r="I92" s="31"/>
      <c r="J92" s="31"/>
      <c r="K92" s="35"/>
    </row>
    <row r="93" spans="2:11" x14ac:dyDescent="0.35">
      <c r="C93" s="57"/>
      <c r="D93" s="54"/>
      <c r="E93" s="6"/>
      <c r="F93" s="19"/>
      <c r="G93" s="24"/>
      <c r="H93" s="24"/>
      <c r="I93" s="31"/>
      <c r="J93" s="31"/>
      <c r="K93" s="35"/>
    </row>
    <row r="94" spans="2:11" x14ac:dyDescent="0.35">
      <c r="C94" s="58" t="s">
        <v>15</v>
      </c>
      <c r="D94" s="54"/>
      <c r="E94" s="6"/>
      <c r="F94" s="19"/>
      <c r="G94" s="24" t="s">
        <v>2</v>
      </c>
      <c r="H94" s="24" t="s">
        <v>2</v>
      </c>
      <c r="I94" s="31"/>
      <c r="J94" s="31"/>
      <c r="K94" s="35"/>
    </row>
    <row r="95" spans="2:11" x14ac:dyDescent="0.35">
      <c r="C95" s="57"/>
      <c r="D95" s="54"/>
      <c r="E95" s="6"/>
      <c r="F95" s="19"/>
      <c r="G95" s="24"/>
      <c r="H95" s="24"/>
      <c r="I95" s="31"/>
      <c r="J95" s="31"/>
      <c r="K95" s="35"/>
    </row>
    <row r="96" spans="2:11" x14ac:dyDescent="0.35">
      <c r="C96" s="58" t="s">
        <v>16</v>
      </c>
      <c r="D96" s="54"/>
      <c r="E96" s="6"/>
      <c r="F96" s="19"/>
      <c r="G96" s="24" t="s">
        <v>2</v>
      </c>
      <c r="H96" s="24" t="s">
        <v>2</v>
      </c>
      <c r="I96" s="31"/>
      <c r="J96" s="31"/>
      <c r="K96" s="35"/>
    </row>
    <row r="97" spans="1:11" x14ac:dyDescent="0.35">
      <c r="C97" s="57"/>
      <c r="D97" s="54"/>
      <c r="E97" s="6"/>
      <c r="F97" s="19"/>
      <c r="G97" s="24"/>
      <c r="H97" s="24"/>
      <c r="I97" s="31"/>
      <c r="J97" s="31"/>
      <c r="K97" s="35"/>
    </row>
    <row r="98" spans="1:11" x14ac:dyDescent="0.35">
      <c r="C98" s="58" t="s">
        <v>17</v>
      </c>
      <c r="D98" s="54"/>
      <c r="E98" s="6"/>
      <c r="F98" s="19"/>
      <c r="G98" s="24" t="s">
        <v>2</v>
      </c>
      <c r="H98" s="24" t="s">
        <v>2</v>
      </c>
      <c r="I98" s="31"/>
      <c r="J98" s="31"/>
      <c r="K98" s="35"/>
    </row>
    <row r="99" spans="1:11" x14ac:dyDescent="0.35">
      <c r="C99" s="57"/>
      <c r="D99" s="54"/>
      <c r="E99" s="6"/>
      <c r="F99" s="19"/>
      <c r="G99" s="24"/>
      <c r="H99" s="24"/>
      <c r="I99" s="31"/>
      <c r="J99" s="31"/>
      <c r="K99" s="35"/>
    </row>
    <row r="100" spans="1:11" x14ac:dyDescent="0.35">
      <c r="A100" s="10"/>
      <c r="B100" s="28"/>
      <c r="C100" s="58" t="s">
        <v>18</v>
      </c>
      <c r="D100" s="54"/>
      <c r="E100" s="6"/>
      <c r="F100" s="19"/>
      <c r="G100" s="24"/>
      <c r="H100" s="24"/>
      <c r="I100" s="31"/>
      <c r="J100" s="31"/>
      <c r="K100" s="35"/>
    </row>
    <row r="101" spans="1:11" x14ac:dyDescent="0.35">
      <c r="A101" s="28"/>
      <c r="B101" s="28"/>
      <c r="C101" s="58" t="s">
        <v>19</v>
      </c>
      <c r="D101" s="54"/>
      <c r="E101" s="6"/>
      <c r="F101" s="19"/>
      <c r="G101" s="24" t="s">
        <v>2</v>
      </c>
      <c r="H101" s="24" t="s">
        <v>2</v>
      </c>
      <c r="I101" s="31"/>
      <c r="J101" s="31"/>
      <c r="K101" s="35"/>
    </row>
    <row r="102" spans="1:11" x14ac:dyDescent="0.35">
      <c r="A102" s="28"/>
      <c r="B102" s="28"/>
      <c r="C102" s="58"/>
      <c r="D102" s="54"/>
      <c r="E102" s="6"/>
      <c r="F102" s="19"/>
      <c r="G102" s="24"/>
      <c r="H102" s="24"/>
      <c r="I102" s="31"/>
      <c r="J102" s="31"/>
      <c r="K102" s="35"/>
    </row>
    <row r="103" spans="1:11" x14ac:dyDescent="0.35">
      <c r="A103" s="28"/>
      <c r="B103" s="28"/>
      <c r="C103" s="58" t="s">
        <v>20</v>
      </c>
      <c r="D103" s="54"/>
      <c r="E103" s="6"/>
      <c r="F103" s="19"/>
      <c r="G103" s="24" t="s">
        <v>2</v>
      </c>
      <c r="H103" s="24" t="s">
        <v>2</v>
      </c>
      <c r="I103" s="31"/>
      <c r="J103" s="31"/>
      <c r="K103" s="35"/>
    </row>
    <row r="104" spans="1:11" x14ac:dyDescent="0.35">
      <c r="A104" s="28"/>
      <c r="B104" s="28"/>
      <c r="C104" s="58"/>
      <c r="D104" s="54"/>
      <c r="E104" s="6"/>
      <c r="F104" s="19"/>
      <c r="G104" s="24"/>
      <c r="H104" s="24"/>
      <c r="I104" s="31"/>
      <c r="J104" s="31"/>
      <c r="K104" s="35"/>
    </row>
    <row r="105" spans="1:11" x14ac:dyDescent="0.35">
      <c r="A105" s="28"/>
      <c r="B105" s="28"/>
      <c r="C105" s="58" t="s">
        <v>21</v>
      </c>
      <c r="D105" s="54"/>
      <c r="E105" s="6"/>
      <c r="F105" s="19"/>
      <c r="G105" s="24" t="s">
        <v>2</v>
      </c>
      <c r="H105" s="24" t="s">
        <v>2</v>
      </c>
      <c r="I105" s="31"/>
      <c r="J105" s="31"/>
      <c r="K105" s="35"/>
    </row>
    <row r="106" spans="1:11" x14ac:dyDescent="0.35">
      <c r="A106" s="28"/>
      <c r="B106" s="28"/>
      <c r="C106" s="58"/>
      <c r="D106" s="54"/>
      <c r="E106" s="6"/>
      <c r="F106" s="19"/>
      <c r="G106" s="24"/>
      <c r="H106" s="24"/>
      <c r="I106" s="31"/>
      <c r="J106" s="31"/>
      <c r="K106" s="35"/>
    </row>
    <row r="107" spans="1:11" x14ac:dyDescent="0.35">
      <c r="A107" s="28"/>
      <c r="B107" s="28"/>
      <c r="C107" s="58" t="s">
        <v>22</v>
      </c>
      <c r="D107" s="54"/>
      <c r="E107" s="6"/>
      <c r="F107" s="19"/>
      <c r="G107" s="24" t="s">
        <v>2</v>
      </c>
      <c r="H107" s="24" t="s">
        <v>2</v>
      </c>
      <c r="I107" s="31"/>
      <c r="J107" s="31"/>
      <c r="K107" s="35"/>
    </row>
    <row r="108" spans="1:11" x14ac:dyDescent="0.35">
      <c r="A108" s="28"/>
      <c r="B108" s="28"/>
      <c r="C108" s="58"/>
      <c r="D108" s="54"/>
      <c r="E108" s="6"/>
      <c r="F108" s="19"/>
      <c r="G108" s="24"/>
      <c r="H108" s="24"/>
      <c r="I108" s="31"/>
      <c r="J108" s="31"/>
      <c r="K108" s="35"/>
    </row>
    <row r="109" spans="1:11" x14ac:dyDescent="0.35">
      <c r="A109" s="28"/>
      <c r="B109" s="28"/>
      <c r="C109" s="58" t="s">
        <v>23</v>
      </c>
      <c r="D109" s="54"/>
      <c r="E109" s="6"/>
      <c r="F109" s="19"/>
      <c r="G109" s="24" t="s">
        <v>2</v>
      </c>
      <c r="H109" s="24" t="s">
        <v>2</v>
      </c>
      <c r="I109" s="31"/>
      <c r="J109" s="31"/>
      <c r="K109" s="35"/>
    </row>
    <row r="110" spans="1:11" x14ac:dyDescent="0.35">
      <c r="A110" s="28"/>
      <c r="B110" s="28"/>
      <c r="C110" s="58"/>
      <c r="D110" s="54"/>
      <c r="E110" s="6"/>
      <c r="F110" s="19"/>
      <c r="G110" s="24"/>
      <c r="H110" s="24"/>
      <c r="I110" s="31"/>
      <c r="J110" s="31"/>
      <c r="K110" s="35"/>
    </row>
    <row r="111" spans="1:11" x14ac:dyDescent="0.35">
      <c r="C111" s="59" t="s">
        <v>24</v>
      </c>
      <c r="D111" s="54"/>
      <c r="E111" s="6"/>
      <c r="F111" s="19"/>
      <c r="G111" s="24"/>
      <c r="H111" s="24"/>
      <c r="I111" s="31"/>
      <c r="J111" s="31"/>
      <c r="K111" s="35"/>
    </row>
    <row r="112" spans="1:11" x14ac:dyDescent="0.35">
      <c r="B112" s="8" t="s">
        <v>186</v>
      </c>
      <c r="C112" s="57" t="s">
        <v>187</v>
      </c>
      <c r="D112" s="54"/>
      <c r="E112" s="6"/>
      <c r="F112" s="19"/>
      <c r="G112" s="24">
        <v>591.55999999999995</v>
      </c>
      <c r="H112" s="24">
        <v>2.1800000000000002</v>
      </c>
      <c r="I112" s="31"/>
      <c r="J112" s="31"/>
      <c r="K112" s="35"/>
    </row>
    <row r="113" spans="1:54" x14ac:dyDescent="0.35">
      <c r="C113" s="58" t="s">
        <v>171</v>
      </c>
      <c r="D113" s="54"/>
      <c r="E113" s="6"/>
      <c r="F113" s="19"/>
      <c r="G113" s="25">
        <v>591.55999999999995</v>
      </c>
      <c r="H113" s="25">
        <v>2.1800000000000002</v>
      </c>
      <c r="I113" s="31"/>
      <c r="J113" s="31"/>
      <c r="K113" s="35"/>
    </row>
    <row r="114" spans="1:54" x14ac:dyDescent="0.35">
      <c r="C114" s="57"/>
      <c r="D114" s="54"/>
      <c r="E114" s="6"/>
      <c r="F114" s="19"/>
      <c r="G114" s="24"/>
      <c r="H114" s="24"/>
      <c r="I114" s="31"/>
      <c r="J114" s="31"/>
      <c r="K114" s="35"/>
    </row>
    <row r="115" spans="1:54" x14ac:dyDescent="0.35">
      <c r="A115" s="10"/>
      <c r="B115" s="28"/>
      <c r="C115" s="58" t="s">
        <v>25</v>
      </c>
      <c r="D115" s="54"/>
      <c r="E115" s="6"/>
      <c r="F115" s="19"/>
      <c r="G115" s="24"/>
      <c r="H115" s="24"/>
      <c r="I115" s="31"/>
      <c r="J115" s="31"/>
      <c r="K115" s="35"/>
    </row>
    <row r="116" spans="1:54" s="2" customFormat="1" ht="13.5" x14ac:dyDescent="0.35">
      <c r="A116" s="28"/>
      <c r="B116" s="28"/>
      <c r="C116" s="57" t="s">
        <v>4922</v>
      </c>
      <c r="D116" s="54"/>
      <c r="E116" s="6"/>
      <c r="F116" s="19"/>
      <c r="G116" s="24" t="s">
        <v>2</v>
      </c>
      <c r="H116" s="24" t="s">
        <v>2</v>
      </c>
      <c r="I116" s="31"/>
      <c r="J116" s="31"/>
      <c r="K116" s="35"/>
      <c r="L116" s="3"/>
      <c r="AI116" s="3"/>
      <c r="AV116" s="3"/>
      <c r="AX116" s="3"/>
      <c r="BB116" s="3"/>
    </row>
    <row r="117" spans="1:54" x14ac:dyDescent="0.35">
      <c r="B117" s="8"/>
      <c r="C117" s="57" t="s">
        <v>188</v>
      </c>
      <c r="D117" s="54"/>
      <c r="E117" s="6"/>
      <c r="F117" s="19"/>
      <c r="G117" s="24">
        <v>406.91</v>
      </c>
      <c r="H117" s="24">
        <v>1.51</v>
      </c>
      <c r="I117" s="31"/>
      <c r="J117" s="31"/>
      <c r="K117" s="35"/>
    </row>
    <row r="118" spans="1:54" x14ac:dyDescent="0.35">
      <c r="C118" s="58" t="s">
        <v>171</v>
      </c>
      <c r="D118" s="54"/>
      <c r="E118" s="6"/>
      <c r="F118" s="19"/>
      <c r="G118" s="25">
        <v>406.91</v>
      </c>
      <c r="H118" s="25">
        <v>1.51</v>
      </c>
      <c r="I118" s="31"/>
      <c r="J118" s="31"/>
      <c r="K118" s="35"/>
    </row>
    <row r="119" spans="1:54" x14ac:dyDescent="0.35">
      <c r="C119" s="57"/>
      <c r="D119" s="54"/>
      <c r="E119" s="6"/>
      <c r="F119" s="19"/>
      <c r="G119" s="24"/>
      <c r="H119" s="24"/>
      <c r="I119" s="31"/>
      <c r="J119" s="31"/>
      <c r="K119" s="35"/>
    </row>
    <row r="120" spans="1:54" x14ac:dyDescent="0.35">
      <c r="C120" s="60" t="s">
        <v>189</v>
      </c>
      <c r="D120" s="55"/>
      <c r="E120" s="5"/>
      <c r="F120" s="20"/>
      <c r="G120" s="26">
        <v>27176.02</v>
      </c>
      <c r="H120" s="26">
        <v>100.00000000000001</v>
      </c>
      <c r="I120" s="32"/>
      <c r="J120" s="32"/>
      <c r="K120" s="36"/>
    </row>
    <row r="123" spans="1:54" x14ac:dyDescent="0.35">
      <c r="C123" s="1" t="s">
        <v>190</v>
      </c>
    </row>
    <row r="124" spans="1:54" x14ac:dyDescent="0.35">
      <c r="C124" s="37" t="s">
        <v>191</v>
      </c>
      <c r="D124" s="37"/>
      <c r="E124" s="37"/>
      <c r="F124" s="37"/>
      <c r="G124" s="37"/>
      <c r="H124" s="37"/>
      <c r="I124" s="37"/>
      <c r="J124" s="37"/>
      <c r="K124" s="37"/>
    </row>
    <row r="125" spans="1:54" x14ac:dyDescent="0.35">
      <c r="C125" s="2" t="s">
        <v>192</v>
      </c>
    </row>
    <row r="126" spans="1:54" x14ac:dyDescent="0.35">
      <c r="C126" s="2" t="s">
        <v>193</v>
      </c>
    </row>
    <row r="127" spans="1:54" ht="30" customHeight="1" x14ac:dyDescent="0.35">
      <c r="C127" s="81" t="s">
        <v>194</v>
      </c>
      <c r="D127" s="82"/>
      <c r="E127" s="82"/>
      <c r="F127" s="82"/>
      <c r="G127" s="82"/>
      <c r="H127" s="82"/>
      <c r="I127" s="82"/>
      <c r="J127" s="82"/>
      <c r="K127" s="82"/>
    </row>
    <row r="128" spans="1:54" x14ac:dyDescent="0.35">
      <c r="C128" s="2" t="s">
        <v>195</v>
      </c>
    </row>
    <row r="129" spans="3:11" ht="47.25" customHeight="1" x14ac:dyDescent="0.35">
      <c r="C129" s="83" t="s">
        <v>4961</v>
      </c>
      <c r="D129" s="83"/>
      <c r="E129" s="83"/>
      <c r="F129" s="83"/>
      <c r="G129" s="83"/>
      <c r="H129" s="83"/>
      <c r="I129" s="83"/>
      <c r="J129" s="83"/>
      <c r="K129" s="83"/>
    </row>
    <row r="131" spans="3:11" x14ac:dyDescent="0.35">
      <c r="C131" s="78" t="s">
        <v>5006</v>
      </c>
      <c r="E131" s="78" t="s">
        <v>5007</v>
      </c>
      <c r="F131" s="79"/>
    </row>
    <row r="132" spans="3:11" x14ac:dyDescent="0.35">
      <c r="E132" s="2" t="s">
        <v>5052</v>
      </c>
    </row>
  </sheetData>
  <mergeCells count="2">
    <mergeCell ref="C127:K127"/>
    <mergeCell ref="C129:K129"/>
  </mergeCells>
  <hyperlinks>
    <hyperlink ref="J2" location="'Index'!A1" display="'Index'!A1" xr:uid="{5D0C025C-701E-4D71-816B-771A91A7BDDD}"/>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45C5F-4D14-442B-9F28-069F7260C3D8}">
  <sheetPr codeName="Sheet1"/>
  <dimension ref="A1:IV133"/>
  <sheetViews>
    <sheetView showGridLines="0" zoomScale="90" zoomScaleNormal="90" workbookViewId="0">
      <pane ySplit="6" topLeftCell="A12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2905</v>
      </c>
      <c r="J2" s="38" t="s">
        <v>4662</v>
      </c>
    </row>
    <row r="3" spans="1:54" ht="16" x14ac:dyDescent="0.4">
      <c r="C3" s="1" t="s">
        <v>28</v>
      </c>
      <c r="D3" s="21" t="s">
        <v>3040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16741</v>
      </c>
      <c r="G10" s="24">
        <v>284.39</v>
      </c>
      <c r="H10" s="24">
        <v>1.63</v>
      </c>
      <c r="I10" s="31"/>
      <c r="J10" s="31"/>
      <c r="K10" s="35"/>
    </row>
    <row r="11" spans="1:54" x14ac:dyDescent="0.35">
      <c r="B11" s="8" t="s">
        <v>44</v>
      </c>
      <c r="C11" s="57" t="s">
        <v>45</v>
      </c>
      <c r="D11" s="54" t="s">
        <v>46</v>
      </c>
      <c r="E11" s="6" t="s">
        <v>43</v>
      </c>
      <c r="F11" s="19">
        <v>16400</v>
      </c>
      <c r="G11" s="24">
        <v>205.46</v>
      </c>
      <c r="H11" s="24">
        <v>1.18</v>
      </c>
      <c r="I11" s="31"/>
      <c r="J11" s="31"/>
      <c r="K11" s="35"/>
    </row>
    <row r="12" spans="1:54" x14ac:dyDescent="0.35">
      <c r="B12" s="8" t="s">
        <v>75</v>
      </c>
      <c r="C12" s="57" t="s">
        <v>76</v>
      </c>
      <c r="D12" s="54" t="s">
        <v>77</v>
      </c>
      <c r="E12" s="6" t="s">
        <v>78</v>
      </c>
      <c r="F12" s="19">
        <v>15100</v>
      </c>
      <c r="G12" s="24">
        <v>191.03</v>
      </c>
      <c r="H12" s="24">
        <v>1.0900000000000001</v>
      </c>
      <c r="I12" s="31"/>
      <c r="J12" s="31"/>
      <c r="K12" s="35"/>
    </row>
    <row r="13" spans="1:54" x14ac:dyDescent="0.35">
      <c r="B13" s="8" t="s">
        <v>47</v>
      </c>
      <c r="C13" s="57" t="s">
        <v>48</v>
      </c>
      <c r="D13" s="54" t="s">
        <v>49</v>
      </c>
      <c r="E13" s="6" t="s">
        <v>50</v>
      </c>
      <c r="F13" s="19">
        <v>10050</v>
      </c>
      <c r="G13" s="24">
        <v>188.92</v>
      </c>
      <c r="H13" s="24">
        <v>1.08</v>
      </c>
      <c r="I13" s="31"/>
      <c r="J13" s="31"/>
      <c r="K13" s="35"/>
    </row>
    <row r="14" spans="1:54" x14ac:dyDescent="0.35">
      <c r="B14" s="8" t="s">
        <v>54</v>
      </c>
      <c r="C14" s="57" t="s">
        <v>55</v>
      </c>
      <c r="D14" s="54" t="s">
        <v>56</v>
      </c>
      <c r="E14" s="6" t="s">
        <v>57</v>
      </c>
      <c r="F14" s="19">
        <v>3682</v>
      </c>
      <c r="G14" s="24">
        <v>131.35</v>
      </c>
      <c r="H14" s="24">
        <v>0.75</v>
      </c>
      <c r="I14" s="31"/>
      <c r="J14" s="31"/>
      <c r="K14" s="35"/>
    </row>
    <row r="15" spans="1:54" x14ac:dyDescent="0.35">
      <c r="B15" s="8" t="s">
        <v>68</v>
      </c>
      <c r="C15" s="57" t="s">
        <v>69</v>
      </c>
      <c r="D15" s="54" t="s">
        <v>70</v>
      </c>
      <c r="E15" s="6" t="s">
        <v>71</v>
      </c>
      <c r="F15" s="19">
        <v>1045</v>
      </c>
      <c r="G15" s="24">
        <v>128.65</v>
      </c>
      <c r="H15" s="24">
        <v>0.74</v>
      </c>
      <c r="I15" s="31"/>
      <c r="J15" s="31"/>
      <c r="K15" s="35"/>
    </row>
    <row r="16" spans="1:54" x14ac:dyDescent="0.35">
      <c r="B16" s="8" t="s">
        <v>51</v>
      </c>
      <c r="C16" s="57" t="s">
        <v>52</v>
      </c>
      <c r="D16" s="54" t="s">
        <v>53</v>
      </c>
      <c r="E16" s="6" t="s">
        <v>50</v>
      </c>
      <c r="F16" s="19">
        <v>3000</v>
      </c>
      <c r="G16" s="24">
        <v>123.37</v>
      </c>
      <c r="H16" s="24">
        <v>0.71</v>
      </c>
      <c r="I16" s="31"/>
      <c r="J16" s="31"/>
      <c r="K16" s="35"/>
    </row>
    <row r="17" spans="2:11" x14ac:dyDescent="0.35">
      <c r="B17" s="8" t="s">
        <v>72</v>
      </c>
      <c r="C17" s="57" t="s">
        <v>73</v>
      </c>
      <c r="D17" s="54" t="s">
        <v>74</v>
      </c>
      <c r="E17" s="6" t="s">
        <v>43</v>
      </c>
      <c r="F17" s="19">
        <v>13599</v>
      </c>
      <c r="G17" s="24">
        <v>105.11</v>
      </c>
      <c r="H17" s="24">
        <v>0.6</v>
      </c>
      <c r="I17" s="31"/>
      <c r="J17" s="31"/>
      <c r="K17" s="35"/>
    </row>
    <row r="18" spans="2:11" x14ac:dyDescent="0.35">
      <c r="B18" s="8" t="s">
        <v>64</v>
      </c>
      <c r="C18" s="57" t="s">
        <v>65</v>
      </c>
      <c r="D18" s="54" t="s">
        <v>66</v>
      </c>
      <c r="E18" s="6" t="s">
        <v>67</v>
      </c>
      <c r="F18" s="19">
        <v>870</v>
      </c>
      <c r="G18" s="24">
        <v>99.94</v>
      </c>
      <c r="H18" s="24">
        <v>0.56999999999999995</v>
      </c>
      <c r="I18" s="31"/>
      <c r="J18" s="31"/>
      <c r="K18" s="35"/>
    </row>
    <row r="19" spans="2:11" x14ac:dyDescent="0.35">
      <c r="B19" s="8" t="s">
        <v>61</v>
      </c>
      <c r="C19" s="57" t="s">
        <v>62</v>
      </c>
      <c r="D19" s="54" t="s">
        <v>63</v>
      </c>
      <c r="E19" s="6" t="s">
        <v>43</v>
      </c>
      <c r="F19" s="19">
        <v>4500</v>
      </c>
      <c r="G19" s="24">
        <v>85.56</v>
      </c>
      <c r="H19" s="24">
        <v>0.49</v>
      </c>
      <c r="I19" s="31"/>
      <c r="J19" s="31"/>
      <c r="K19" s="35"/>
    </row>
    <row r="20" spans="2:11" x14ac:dyDescent="0.35">
      <c r="B20" s="8" t="s">
        <v>58</v>
      </c>
      <c r="C20" s="57" t="s">
        <v>59</v>
      </c>
      <c r="D20" s="54" t="s">
        <v>60</v>
      </c>
      <c r="E20" s="6" t="s">
        <v>43</v>
      </c>
      <c r="F20" s="19">
        <v>8675</v>
      </c>
      <c r="G20" s="24">
        <v>85.54</v>
      </c>
      <c r="H20" s="24">
        <v>0.49</v>
      </c>
      <c r="I20" s="31"/>
      <c r="J20" s="31"/>
      <c r="K20" s="35"/>
    </row>
    <row r="21" spans="2:11" x14ac:dyDescent="0.35">
      <c r="B21" s="8" t="s">
        <v>120</v>
      </c>
      <c r="C21" s="57" t="s">
        <v>121</v>
      </c>
      <c r="D21" s="54" t="s">
        <v>122</v>
      </c>
      <c r="E21" s="6" t="s">
        <v>123</v>
      </c>
      <c r="F21" s="19">
        <v>11200</v>
      </c>
      <c r="G21" s="24">
        <v>78.84</v>
      </c>
      <c r="H21" s="24">
        <v>0.45</v>
      </c>
      <c r="I21" s="31"/>
      <c r="J21" s="31"/>
      <c r="K21" s="35"/>
    </row>
    <row r="22" spans="2:11" x14ac:dyDescent="0.35">
      <c r="B22" s="8" t="s">
        <v>97</v>
      </c>
      <c r="C22" s="57" t="s">
        <v>98</v>
      </c>
      <c r="D22" s="54" t="s">
        <v>99</v>
      </c>
      <c r="E22" s="6" t="s">
        <v>100</v>
      </c>
      <c r="F22" s="19">
        <v>1350</v>
      </c>
      <c r="G22" s="24">
        <v>75.3</v>
      </c>
      <c r="H22" s="24">
        <v>0.43</v>
      </c>
      <c r="I22" s="31"/>
      <c r="J22" s="31"/>
      <c r="K22" s="35"/>
    </row>
    <row r="23" spans="2:11" x14ac:dyDescent="0.35">
      <c r="B23" s="8" t="s">
        <v>101</v>
      </c>
      <c r="C23" s="57" t="s">
        <v>102</v>
      </c>
      <c r="D23" s="54" t="s">
        <v>103</v>
      </c>
      <c r="E23" s="6" t="s">
        <v>104</v>
      </c>
      <c r="F23" s="19">
        <v>1350</v>
      </c>
      <c r="G23" s="24">
        <v>73.569999999999993</v>
      </c>
      <c r="H23" s="24">
        <v>0.42</v>
      </c>
      <c r="I23" s="31"/>
      <c r="J23" s="31"/>
      <c r="K23" s="35"/>
    </row>
    <row r="24" spans="2:11" x14ac:dyDescent="0.35">
      <c r="B24" s="8" t="s">
        <v>147</v>
      </c>
      <c r="C24" s="57" t="s">
        <v>148</v>
      </c>
      <c r="D24" s="54" t="s">
        <v>149</v>
      </c>
      <c r="E24" s="6" t="s">
        <v>150</v>
      </c>
      <c r="F24" s="19">
        <v>7100</v>
      </c>
      <c r="G24" s="24">
        <v>70.39</v>
      </c>
      <c r="H24" s="24">
        <v>0.4</v>
      </c>
      <c r="I24" s="31"/>
      <c r="J24" s="31"/>
      <c r="K24" s="35"/>
    </row>
    <row r="25" spans="2:11" x14ac:dyDescent="0.35">
      <c r="B25" s="8" t="s">
        <v>112</v>
      </c>
      <c r="C25" s="57" t="s">
        <v>113</v>
      </c>
      <c r="D25" s="54" t="s">
        <v>114</v>
      </c>
      <c r="E25" s="6" t="s">
        <v>115</v>
      </c>
      <c r="F25" s="19">
        <v>11400</v>
      </c>
      <c r="G25" s="24">
        <v>67.75</v>
      </c>
      <c r="H25" s="24">
        <v>0.39</v>
      </c>
      <c r="I25" s="31"/>
      <c r="J25" s="31"/>
      <c r="K25" s="35"/>
    </row>
    <row r="26" spans="2:11" x14ac:dyDescent="0.35">
      <c r="B26" s="8" t="s">
        <v>124</v>
      </c>
      <c r="C26" s="57" t="s">
        <v>125</v>
      </c>
      <c r="D26" s="54" t="s">
        <v>126</v>
      </c>
      <c r="E26" s="6" t="s">
        <v>127</v>
      </c>
      <c r="F26" s="19">
        <v>2340</v>
      </c>
      <c r="G26" s="24">
        <v>66.87</v>
      </c>
      <c r="H26" s="24">
        <v>0.38</v>
      </c>
      <c r="I26" s="31"/>
      <c r="J26" s="31"/>
      <c r="K26" s="35"/>
    </row>
    <row r="27" spans="2:11" x14ac:dyDescent="0.35">
      <c r="B27" s="8" t="s">
        <v>116</v>
      </c>
      <c r="C27" s="57" t="s">
        <v>117</v>
      </c>
      <c r="D27" s="54" t="s">
        <v>118</v>
      </c>
      <c r="E27" s="6" t="s">
        <v>119</v>
      </c>
      <c r="F27" s="19">
        <v>22000</v>
      </c>
      <c r="G27" s="24">
        <v>66.36</v>
      </c>
      <c r="H27" s="24">
        <v>0.38</v>
      </c>
      <c r="I27" s="31"/>
      <c r="J27" s="31"/>
      <c r="K27" s="35"/>
    </row>
    <row r="28" spans="2:11" x14ac:dyDescent="0.35">
      <c r="B28" s="8" t="s">
        <v>3017</v>
      </c>
      <c r="C28" s="57" t="s">
        <v>3018</v>
      </c>
      <c r="D28" s="54" t="s">
        <v>3019</v>
      </c>
      <c r="E28" s="6" t="s">
        <v>143</v>
      </c>
      <c r="F28" s="19">
        <v>3300</v>
      </c>
      <c r="G28" s="24">
        <v>65.650000000000006</v>
      </c>
      <c r="H28" s="24">
        <v>0.38</v>
      </c>
      <c r="I28" s="31"/>
      <c r="J28" s="31"/>
      <c r="K28" s="35"/>
    </row>
    <row r="29" spans="2:11" x14ac:dyDescent="0.35">
      <c r="B29" s="8" t="s">
        <v>154</v>
      </c>
      <c r="C29" s="57" t="s">
        <v>155</v>
      </c>
      <c r="D29" s="54" t="s">
        <v>156</v>
      </c>
      <c r="E29" s="6" t="s">
        <v>143</v>
      </c>
      <c r="F29" s="19">
        <v>1900</v>
      </c>
      <c r="G29" s="24">
        <v>65.09</v>
      </c>
      <c r="H29" s="24">
        <v>0.37</v>
      </c>
      <c r="I29" s="31"/>
      <c r="J29" s="31"/>
      <c r="K29" s="35"/>
    </row>
    <row r="30" spans="2:11" x14ac:dyDescent="0.35">
      <c r="B30" s="8" t="s">
        <v>207</v>
      </c>
      <c r="C30" s="57" t="s">
        <v>208</v>
      </c>
      <c r="D30" s="54" t="s">
        <v>209</v>
      </c>
      <c r="E30" s="6" t="s">
        <v>100</v>
      </c>
      <c r="F30" s="19">
        <v>236</v>
      </c>
      <c r="G30" s="24">
        <v>61.77</v>
      </c>
      <c r="H30" s="24">
        <v>0.35</v>
      </c>
      <c r="I30" s="31"/>
      <c r="J30" s="31"/>
      <c r="K30" s="35"/>
    </row>
    <row r="31" spans="2:11" x14ac:dyDescent="0.35">
      <c r="B31" s="8" t="s">
        <v>82</v>
      </c>
      <c r="C31" s="57" t="s">
        <v>83</v>
      </c>
      <c r="D31" s="54" t="s">
        <v>84</v>
      </c>
      <c r="E31" s="6" t="s">
        <v>85</v>
      </c>
      <c r="F31" s="19">
        <v>9000</v>
      </c>
      <c r="G31" s="24">
        <v>57.42</v>
      </c>
      <c r="H31" s="24">
        <v>0.33</v>
      </c>
      <c r="I31" s="31"/>
      <c r="J31" s="31"/>
      <c r="K31" s="35"/>
    </row>
    <row r="32" spans="2:11" x14ac:dyDescent="0.35">
      <c r="B32" s="8" t="s">
        <v>424</v>
      </c>
      <c r="C32" s="57" t="s">
        <v>425</v>
      </c>
      <c r="D32" s="54" t="s">
        <v>426</v>
      </c>
      <c r="E32" s="6" t="s">
        <v>127</v>
      </c>
      <c r="F32" s="19">
        <v>2882</v>
      </c>
      <c r="G32" s="24">
        <v>55.55</v>
      </c>
      <c r="H32" s="24">
        <v>0.32</v>
      </c>
      <c r="I32" s="31"/>
      <c r="J32" s="31"/>
      <c r="K32" s="35"/>
    </row>
    <row r="33" spans="2:11" x14ac:dyDescent="0.35">
      <c r="B33" s="8" t="s">
        <v>303</v>
      </c>
      <c r="C33" s="57" t="s">
        <v>304</v>
      </c>
      <c r="D33" s="54" t="s">
        <v>305</v>
      </c>
      <c r="E33" s="6" t="s">
        <v>290</v>
      </c>
      <c r="F33" s="19">
        <v>125</v>
      </c>
      <c r="G33" s="24">
        <v>50.59</v>
      </c>
      <c r="H33" s="24">
        <v>0.28999999999999998</v>
      </c>
      <c r="I33" s="31"/>
      <c r="J33" s="31"/>
      <c r="K33" s="35"/>
    </row>
    <row r="34" spans="2:11" x14ac:dyDescent="0.35">
      <c r="B34" s="8" t="s">
        <v>108</v>
      </c>
      <c r="C34" s="57" t="s">
        <v>109</v>
      </c>
      <c r="D34" s="54" t="s">
        <v>110</v>
      </c>
      <c r="E34" s="6" t="s">
        <v>111</v>
      </c>
      <c r="F34" s="19">
        <v>110</v>
      </c>
      <c r="G34" s="24">
        <v>49.2</v>
      </c>
      <c r="H34" s="24">
        <v>0.28000000000000003</v>
      </c>
      <c r="I34" s="31"/>
      <c r="J34" s="31"/>
      <c r="K34" s="35"/>
    </row>
    <row r="35" spans="2:11" x14ac:dyDescent="0.35">
      <c r="B35" s="8" t="s">
        <v>105</v>
      </c>
      <c r="C35" s="57" t="s">
        <v>106</v>
      </c>
      <c r="D35" s="54" t="s">
        <v>107</v>
      </c>
      <c r="E35" s="6" t="s">
        <v>71</v>
      </c>
      <c r="F35" s="19">
        <v>2000</v>
      </c>
      <c r="G35" s="24">
        <v>49.16</v>
      </c>
      <c r="H35" s="24">
        <v>0.28000000000000003</v>
      </c>
      <c r="I35" s="31"/>
      <c r="J35" s="31"/>
      <c r="K35" s="35"/>
    </row>
    <row r="36" spans="2:11" x14ac:dyDescent="0.35">
      <c r="B36" s="8" t="s">
        <v>79</v>
      </c>
      <c r="C36" s="57" t="s">
        <v>80</v>
      </c>
      <c r="D36" s="54" t="s">
        <v>81</v>
      </c>
      <c r="E36" s="6" t="s">
        <v>50</v>
      </c>
      <c r="F36" s="19">
        <v>800</v>
      </c>
      <c r="G36" s="24">
        <v>47.31</v>
      </c>
      <c r="H36" s="24">
        <v>0.27</v>
      </c>
      <c r="I36" s="31"/>
      <c r="J36" s="31"/>
      <c r="K36" s="35"/>
    </row>
    <row r="37" spans="2:11" x14ac:dyDescent="0.35">
      <c r="B37" s="8" t="s">
        <v>266</v>
      </c>
      <c r="C37" s="57" t="s">
        <v>267</v>
      </c>
      <c r="D37" s="54" t="s">
        <v>268</v>
      </c>
      <c r="E37" s="6" t="s">
        <v>143</v>
      </c>
      <c r="F37" s="19">
        <v>410</v>
      </c>
      <c r="G37" s="24">
        <v>45.24</v>
      </c>
      <c r="H37" s="24">
        <v>0.26</v>
      </c>
      <c r="I37" s="31"/>
      <c r="J37" s="31"/>
      <c r="K37" s="35"/>
    </row>
    <row r="38" spans="2:11" x14ac:dyDescent="0.35">
      <c r="B38" s="8" t="s">
        <v>140</v>
      </c>
      <c r="C38" s="57" t="s">
        <v>141</v>
      </c>
      <c r="D38" s="54" t="s">
        <v>142</v>
      </c>
      <c r="E38" s="6" t="s">
        <v>143</v>
      </c>
      <c r="F38" s="19">
        <v>8550</v>
      </c>
      <c r="G38" s="24">
        <v>43.12</v>
      </c>
      <c r="H38" s="24">
        <v>0.25</v>
      </c>
      <c r="I38" s="31"/>
      <c r="J38" s="31"/>
      <c r="K38" s="35"/>
    </row>
    <row r="39" spans="2:11" x14ac:dyDescent="0.35">
      <c r="B39" s="8" t="s">
        <v>2095</v>
      </c>
      <c r="C39" s="57" t="s">
        <v>2096</v>
      </c>
      <c r="D39" s="54" t="s">
        <v>2097</v>
      </c>
      <c r="E39" s="6" t="s">
        <v>200</v>
      </c>
      <c r="F39" s="19">
        <v>5700</v>
      </c>
      <c r="G39" s="24">
        <v>42.47</v>
      </c>
      <c r="H39" s="24">
        <v>0.24</v>
      </c>
      <c r="I39" s="31"/>
      <c r="J39" s="31"/>
      <c r="K39" s="35"/>
    </row>
    <row r="40" spans="2:11" x14ac:dyDescent="0.35">
      <c r="B40" s="8" t="s">
        <v>390</v>
      </c>
      <c r="C40" s="57" t="s">
        <v>391</v>
      </c>
      <c r="D40" s="54" t="s">
        <v>392</v>
      </c>
      <c r="E40" s="6" t="s">
        <v>127</v>
      </c>
      <c r="F40" s="19">
        <v>1061</v>
      </c>
      <c r="G40" s="24">
        <v>39.049999999999997</v>
      </c>
      <c r="H40" s="24">
        <v>0.22</v>
      </c>
      <c r="I40" s="31"/>
      <c r="J40" s="31"/>
      <c r="K40" s="35"/>
    </row>
    <row r="41" spans="2:11" x14ac:dyDescent="0.35">
      <c r="B41" s="8" t="s">
        <v>1710</v>
      </c>
      <c r="C41" s="57" t="s">
        <v>1711</v>
      </c>
      <c r="D41" s="54" t="s">
        <v>1712</v>
      </c>
      <c r="E41" s="6" t="s">
        <v>481</v>
      </c>
      <c r="F41" s="19">
        <v>8000</v>
      </c>
      <c r="G41" s="24">
        <v>38.99</v>
      </c>
      <c r="H41" s="24">
        <v>0.22</v>
      </c>
      <c r="I41" s="31"/>
      <c r="J41" s="31"/>
      <c r="K41" s="35"/>
    </row>
    <row r="42" spans="2:11" x14ac:dyDescent="0.35">
      <c r="B42" s="8" t="s">
        <v>86</v>
      </c>
      <c r="C42" s="57" t="s">
        <v>87</v>
      </c>
      <c r="D42" s="54" t="s">
        <v>88</v>
      </c>
      <c r="E42" s="6" t="s">
        <v>89</v>
      </c>
      <c r="F42" s="19">
        <v>2980</v>
      </c>
      <c r="G42" s="24">
        <v>38.32</v>
      </c>
      <c r="H42" s="24">
        <v>0.22</v>
      </c>
      <c r="I42" s="31"/>
      <c r="J42" s="31"/>
      <c r="K42" s="35"/>
    </row>
    <row r="43" spans="2:11" x14ac:dyDescent="0.35">
      <c r="B43" s="8" t="s">
        <v>1001</v>
      </c>
      <c r="C43" s="57" t="s">
        <v>1002</v>
      </c>
      <c r="D43" s="54" t="s">
        <v>1003</v>
      </c>
      <c r="E43" s="6" t="s">
        <v>127</v>
      </c>
      <c r="F43" s="19">
        <v>3000</v>
      </c>
      <c r="G43" s="24">
        <v>35.6</v>
      </c>
      <c r="H43" s="24">
        <v>0.2</v>
      </c>
      <c r="I43" s="31"/>
      <c r="J43" s="31"/>
      <c r="K43" s="35"/>
    </row>
    <row r="44" spans="2:11" x14ac:dyDescent="0.35">
      <c r="B44" s="8" t="s">
        <v>151</v>
      </c>
      <c r="C44" s="57" t="s">
        <v>152</v>
      </c>
      <c r="D44" s="54" t="s">
        <v>153</v>
      </c>
      <c r="E44" s="6" t="s">
        <v>131</v>
      </c>
      <c r="F44" s="19">
        <v>900</v>
      </c>
      <c r="G44" s="24">
        <v>34.770000000000003</v>
      </c>
      <c r="H44" s="24">
        <v>0.2</v>
      </c>
      <c r="I44" s="31"/>
      <c r="J44" s="31"/>
      <c r="K44" s="35"/>
    </row>
    <row r="45" spans="2:11" x14ac:dyDescent="0.35">
      <c r="B45" s="8" t="s">
        <v>132</v>
      </c>
      <c r="C45" s="57" t="s">
        <v>133</v>
      </c>
      <c r="D45" s="54" t="s">
        <v>134</v>
      </c>
      <c r="E45" s="6" t="s">
        <v>135</v>
      </c>
      <c r="F45" s="19">
        <v>20440</v>
      </c>
      <c r="G45" s="24">
        <v>34.520000000000003</v>
      </c>
      <c r="H45" s="24">
        <v>0.2</v>
      </c>
      <c r="I45" s="31"/>
      <c r="J45" s="31"/>
      <c r="K45" s="35"/>
    </row>
    <row r="46" spans="2:11" x14ac:dyDescent="0.35">
      <c r="B46" s="8" t="s">
        <v>543</v>
      </c>
      <c r="C46" s="57" t="s">
        <v>544</v>
      </c>
      <c r="D46" s="54" t="s">
        <v>545</v>
      </c>
      <c r="E46" s="6" t="s">
        <v>85</v>
      </c>
      <c r="F46" s="19">
        <v>1800</v>
      </c>
      <c r="G46" s="24">
        <v>33.450000000000003</v>
      </c>
      <c r="H46" s="24">
        <v>0.19</v>
      </c>
      <c r="I46" s="31"/>
      <c r="J46" s="31"/>
      <c r="K46" s="35"/>
    </row>
    <row r="47" spans="2:11" x14ac:dyDescent="0.35">
      <c r="B47" s="8" t="s">
        <v>128</v>
      </c>
      <c r="C47" s="57" t="s">
        <v>129</v>
      </c>
      <c r="D47" s="54" t="s">
        <v>130</v>
      </c>
      <c r="E47" s="6" t="s">
        <v>131</v>
      </c>
      <c r="F47" s="19">
        <v>568</v>
      </c>
      <c r="G47" s="24">
        <v>33.369999999999997</v>
      </c>
      <c r="H47" s="24">
        <v>0.19</v>
      </c>
      <c r="I47" s="31"/>
      <c r="J47" s="31"/>
      <c r="K47" s="35"/>
    </row>
    <row r="48" spans="2:11" x14ac:dyDescent="0.35">
      <c r="B48" s="8" t="s">
        <v>501</v>
      </c>
      <c r="C48" s="57" t="s">
        <v>502</v>
      </c>
      <c r="D48" s="54" t="s">
        <v>503</v>
      </c>
      <c r="E48" s="6" t="s">
        <v>127</v>
      </c>
      <c r="F48" s="19">
        <v>650</v>
      </c>
      <c r="G48" s="24">
        <v>32.57</v>
      </c>
      <c r="H48" s="24">
        <v>0.19</v>
      </c>
      <c r="I48" s="31"/>
      <c r="J48" s="31"/>
      <c r="K48" s="35"/>
    </row>
    <row r="49" spans="1:11" x14ac:dyDescent="0.35">
      <c r="B49" s="8" t="s">
        <v>1083</v>
      </c>
      <c r="C49" s="57" t="s">
        <v>1084</v>
      </c>
      <c r="D49" s="54" t="s">
        <v>1085</v>
      </c>
      <c r="E49" s="6" t="s">
        <v>290</v>
      </c>
      <c r="F49" s="19">
        <v>2670</v>
      </c>
      <c r="G49" s="24">
        <v>30.73</v>
      </c>
      <c r="H49" s="24">
        <v>0.18</v>
      </c>
      <c r="I49" s="31"/>
      <c r="J49" s="31"/>
      <c r="K49" s="35"/>
    </row>
    <row r="50" spans="1:11" x14ac:dyDescent="0.35">
      <c r="B50" s="8" t="s">
        <v>798</v>
      </c>
      <c r="C50" s="57" t="s">
        <v>799</v>
      </c>
      <c r="D50" s="54" t="s">
        <v>800</v>
      </c>
      <c r="E50" s="6" t="s">
        <v>150</v>
      </c>
      <c r="F50" s="19">
        <v>364</v>
      </c>
      <c r="G50" s="24">
        <v>30.44</v>
      </c>
      <c r="H50" s="24">
        <v>0.17</v>
      </c>
      <c r="I50" s="31"/>
      <c r="J50" s="31"/>
      <c r="K50" s="35"/>
    </row>
    <row r="51" spans="1:11" x14ac:dyDescent="0.35">
      <c r="B51" s="8" t="s">
        <v>3020</v>
      </c>
      <c r="C51" s="57" t="s">
        <v>3021</v>
      </c>
      <c r="D51" s="54" t="s">
        <v>3022</v>
      </c>
      <c r="E51" s="6" t="s">
        <v>839</v>
      </c>
      <c r="F51" s="19">
        <v>1200</v>
      </c>
      <c r="G51" s="24">
        <v>29.31</v>
      </c>
      <c r="H51" s="24">
        <v>0.17</v>
      </c>
      <c r="I51" s="31"/>
      <c r="J51" s="31"/>
      <c r="K51" s="35"/>
    </row>
    <row r="52" spans="1:11" x14ac:dyDescent="0.35">
      <c r="B52" s="8" t="s">
        <v>203</v>
      </c>
      <c r="C52" s="57" t="s">
        <v>204</v>
      </c>
      <c r="D52" s="54" t="s">
        <v>205</v>
      </c>
      <c r="E52" s="6" t="s">
        <v>206</v>
      </c>
      <c r="F52" s="19">
        <v>750</v>
      </c>
      <c r="G52" s="24">
        <v>29.02</v>
      </c>
      <c r="H52" s="24">
        <v>0.17</v>
      </c>
      <c r="I52" s="31"/>
      <c r="J52" s="31"/>
      <c r="K52" s="35"/>
    </row>
    <row r="53" spans="1:11" x14ac:dyDescent="0.35">
      <c r="B53" s="8" t="s">
        <v>792</v>
      </c>
      <c r="C53" s="57" t="s">
        <v>793</v>
      </c>
      <c r="D53" s="54" t="s">
        <v>794</v>
      </c>
      <c r="E53" s="6" t="s">
        <v>123</v>
      </c>
      <c r="F53" s="19">
        <v>3500</v>
      </c>
      <c r="G53" s="24">
        <v>26.98</v>
      </c>
      <c r="H53" s="24">
        <v>0.15</v>
      </c>
      <c r="I53" s="31"/>
      <c r="J53" s="31"/>
      <c r="K53" s="35"/>
    </row>
    <row r="54" spans="1:11" x14ac:dyDescent="0.35">
      <c r="B54" s="8" t="s">
        <v>313</v>
      </c>
      <c r="C54" s="57" t="s">
        <v>314</v>
      </c>
      <c r="D54" s="54" t="s">
        <v>315</v>
      </c>
      <c r="E54" s="6" t="s">
        <v>67</v>
      </c>
      <c r="F54" s="19">
        <v>5800</v>
      </c>
      <c r="G54" s="24">
        <v>20.329999999999998</v>
      </c>
      <c r="H54" s="24">
        <v>0.12</v>
      </c>
      <c r="I54" s="31"/>
      <c r="J54" s="31"/>
      <c r="K54" s="35"/>
    </row>
    <row r="55" spans="1:11" x14ac:dyDescent="0.35">
      <c r="B55" s="8" t="s">
        <v>822</v>
      </c>
      <c r="C55" s="57" t="s">
        <v>823</v>
      </c>
      <c r="D55" s="54" t="s">
        <v>824</v>
      </c>
      <c r="E55" s="6" t="s">
        <v>150</v>
      </c>
      <c r="F55" s="19">
        <v>5011</v>
      </c>
      <c r="G55" s="24">
        <v>18.260000000000002</v>
      </c>
      <c r="H55" s="24">
        <v>0.1</v>
      </c>
      <c r="I55" s="31"/>
      <c r="J55" s="31"/>
      <c r="K55" s="35"/>
    </row>
    <row r="56" spans="1:11" x14ac:dyDescent="0.35">
      <c r="C56" s="58" t="s">
        <v>171</v>
      </c>
      <c r="D56" s="54"/>
      <c r="E56" s="6"/>
      <c r="F56" s="19"/>
      <c r="G56" s="25">
        <v>3266.68</v>
      </c>
      <c r="H56" s="25">
        <v>18.690000000000001</v>
      </c>
      <c r="I56" s="31"/>
      <c r="J56" s="31"/>
      <c r="K56" s="35"/>
    </row>
    <row r="57" spans="1:11" x14ac:dyDescent="0.35">
      <c r="C57" s="57"/>
      <c r="D57" s="54"/>
      <c r="E57" s="6"/>
      <c r="F57" s="19"/>
      <c r="G57" s="24"/>
      <c r="H57" s="24"/>
      <c r="I57" s="31"/>
      <c r="J57" s="31"/>
      <c r="K57" s="35"/>
    </row>
    <row r="58" spans="1:11" x14ac:dyDescent="0.35">
      <c r="C58" s="58" t="s">
        <v>3</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4</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5</v>
      </c>
      <c r="D62" s="54"/>
      <c r="E62" s="6"/>
      <c r="F62" s="19"/>
      <c r="G62" s="24"/>
      <c r="H62" s="24"/>
      <c r="I62" s="31"/>
      <c r="J62" s="31"/>
      <c r="K62" s="35"/>
    </row>
    <row r="63" spans="1:11" x14ac:dyDescent="0.35">
      <c r="C63" s="59" t="s">
        <v>6</v>
      </c>
      <c r="D63" s="54"/>
      <c r="E63" s="6"/>
      <c r="F63" s="19"/>
      <c r="G63" s="24"/>
      <c r="H63" s="24"/>
      <c r="I63" s="31"/>
      <c r="J63" s="31"/>
      <c r="K63" s="35"/>
    </row>
    <row r="64" spans="1:11" x14ac:dyDescent="0.35">
      <c r="B64" s="8" t="s">
        <v>3034</v>
      </c>
      <c r="C64" s="57" t="s">
        <v>2895</v>
      </c>
      <c r="D64" s="54" t="s">
        <v>3035</v>
      </c>
      <c r="E64" s="6" t="s">
        <v>1825</v>
      </c>
      <c r="F64" s="19">
        <v>100</v>
      </c>
      <c r="G64" s="24">
        <v>1018.14</v>
      </c>
      <c r="H64" s="24">
        <v>5.83</v>
      </c>
      <c r="I64" s="31">
        <v>7.5473999999999997</v>
      </c>
      <c r="J64" s="31"/>
      <c r="K64" s="35" t="s">
        <v>590</v>
      </c>
    </row>
    <row r="65" spans="2:11" x14ac:dyDescent="0.35">
      <c r="B65" s="8" t="s">
        <v>677</v>
      </c>
      <c r="C65" s="57" t="s">
        <v>217</v>
      </c>
      <c r="D65" s="54" t="s">
        <v>678</v>
      </c>
      <c r="E65" s="6" t="s">
        <v>594</v>
      </c>
      <c r="F65" s="19">
        <v>500</v>
      </c>
      <c r="G65" s="24">
        <v>517.76</v>
      </c>
      <c r="H65" s="24">
        <v>2.96</v>
      </c>
      <c r="I65" s="31">
        <v>7.8323999999999998</v>
      </c>
      <c r="J65" s="31"/>
      <c r="K65" s="35" t="s">
        <v>590</v>
      </c>
    </row>
    <row r="66" spans="2:11" x14ac:dyDescent="0.35">
      <c r="B66" s="8" t="s">
        <v>1098</v>
      </c>
      <c r="C66" s="57" t="s">
        <v>1099</v>
      </c>
      <c r="D66" s="54" t="s">
        <v>1100</v>
      </c>
      <c r="E66" s="6" t="s">
        <v>611</v>
      </c>
      <c r="F66" s="19">
        <v>500</v>
      </c>
      <c r="G66" s="24">
        <v>514.92999999999995</v>
      </c>
      <c r="H66" s="24">
        <v>2.95</v>
      </c>
      <c r="I66" s="31">
        <v>7.76</v>
      </c>
      <c r="J66" s="31"/>
      <c r="K66" s="35" t="s">
        <v>590</v>
      </c>
    </row>
    <row r="67" spans="2:11" x14ac:dyDescent="0.35">
      <c r="B67" s="8" t="s">
        <v>3036</v>
      </c>
      <c r="C67" s="57" t="s">
        <v>685</v>
      </c>
      <c r="D67" s="54" t="s">
        <v>3037</v>
      </c>
      <c r="E67" s="6" t="s">
        <v>611</v>
      </c>
      <c r="F67" s="19">
        <v>500</v>
      </c>
      <c r="G67" s="24">
        <v>514.21</v>
      </c>
      <c r="H67" s="24">
        <v>2.94</v>
      </c>
      <c r="I67" s="31">
        <v>7.2099000000000002</v>
      </c>
      <c r="J67" s="31"/>
      <c r="K67" s="35" t="s">
        <v>590</v>
      </c>
    </row>
    <row r="68" spans="2:11" x14ac:dyDescent="0.35">
      <c r="B68" s="8" t="s">
        <v>3038</v>
      </c>
      <c r="C68" s="57" t="s">
        <v>1810</v>
      </c>
      <c r="D68" s="54" t="s">
        <v>3039</v>
      </c>
      <c r="E68" s="6" t="s">
        <v>611</v>
      </c>
      <c r="F68" s="19">
        <v>500</v>
      </c>
      <c r="G68" s="24">
        <v>503.64</v>
      </c>
      <c r="H68" s="24">
        <v>2.88</v>
      </c>
      <c r="I68" s="31">
        <v>7.4950000000000001</v>
      </c>
      <c r="J68" s="31"/>
      <c r="K68" s="35" t="s">
        <v>590</v>
      </c>
    </row>
    <row r="69" spans="2:11" x14ac:dyDescent="0.35">
      <c r="B69" s="8" t="s">
        <v>618</v>
      </c>
      <c r="C69" s="57" t="s">
        <v>619</v>
      </c>
      <c r="D69" s="54" t="s">
        <v>620</v>
      </c>
      <c r="E69" s="6" t="s">
        <v>621</v>
      </c>
      <c r="F69" s="19">
        <v>500</v>
      </c>
      <c r="G69" s="24">
        <v>501.64</v>
      </c>
      <c r="H69" s="24">
        <v>2.87</v>
      </c>
      <c r="I69" s="31">
        <v>7.79</v>
      </c>
      <c r="J69" s="31"/>
      <c r="K69" s="35" t="s">
        <v>590</v>
      </c>
    </row>
    <row r="70" spans="2:11" x14ac:dyDescent="0.35">
      <c r="B70" s="8" t="s">
        <v>1785</v>
      </c>
      <c r="C70" s="57" t="s">
        <v>1779</v>
      </c>
      <c r="D70" s="54" t="s">
        <v>1786</v>
      </c>
      <c r="E70" s="6" t="s">
        <v>594</v>
      </c>
      <c r="F70" s="19">
        <v>5</v>
      </c>
      <c r="G70" s="24">
        <v>499.97</v>
      </c>
      <c r="H70" s="24">
        <v>2.86</v>
      </c>
      <c r="I70" s="31">
        <v>8.6696489999999997</v>
      </c>
      <c r="J70" s="31"/>
      <c r="K70" s="35" t="s">
        <v>590</v>
      </c>
    </row>
    <row r="71" spans="2:11" x14ac:dyDescent="0.35">
      <c r="B71" s="8" t="s">
        <v>1734</v>
      </c>
      <c r="C71" s="57" t="s">
        <v>735</v>
      </c>
      <c r="D71" s="54" t="s">
        <v>1735</v>
      </c>
      <c r="E71" s="6" t="s">
        <v>621</v>
      </c>
      <c r="F71" s="19">
        <v>500</v>
      </c>
      <c r="G71" s="24">
        <v>499.87</v>
      </c>
      <c r="H71" s="24">
        <v>2.86</v>
      </c>
      <c r="I71" s="31">
        <v>8.11</v>
      </c>
      <c r="J71" s="31"/>
      <c r="K71" s="35" t="s">
        <v>590</v>
      </c>
    </row>
    <row r="72" spans="2:11" x14ac:dyDescent="0.35">
      <c r="C72" s="58" t="s">
        <v>171</v>
      </c>
      <c r="D72" s="54"/>
      <c r="E72" s="6"/>
      <c r="F72" s="19"/>
      <c r="G72" s="25">
        <v>4570.16</v>
      </c>
      <c r="H72" s="25">
        <v>26.15</v>
      </c>
      <c r="I72" s="31"/>
      <c r="J72" s="31"/>
      <c r="K72" s="35"/>
    </row>
    <row r="73" spans="2:11" x14ac:dyDescent="0.35">
      <c r="C73" s="57"/>
      <c r="D73" s="54"/>
      <c r="E73" s="6"/>
      <c r="F73" s="19"/>
      <c r="G73" s="24"/>
      <c r="H73" s="24"/>
      <c r="I73" s="31"/>
      <c r="J73" s="31"/>
      <c r="K73" s="35"/>
    </row>
    <row r="74" spans="2:11" x14ac:dyDescent="0.35">
      <c r="C74" s="58" t="s">
        <v>7</v>
      </c>
      <c r="D74" s="54"/>
      <c r="E74" s="6"/>
      <c r="F74" s="19"/>
      <c r="G74" s="24" t="s">
        <v>2</v>
      </c>
      <c r="H74" s="24" t="s">
        <v>2</v>
      </c>
      <c r="I74" s="31"/>
      <c r="J74" s="31"/>
      <c r="K74" s="35"/>
    </row>
    <row r="75" spans="2:11" x14ac:dyDescent="0.35">
      <c r="C75" s="57"/>
      <c r="D75" s="54"/>
      <c r="E75" s="6"/>
      <c r="F75" s="19"/>
      <c r="G75" s="24"/>
      <c r="H75" s="24"/>
      <c r="I75" s="31"/>
      <c r="J75" s="31"/>
      <c r="K75" s="35"/>
    </row>
    <row r="76" spans="2:11" x14ac:dyDescent="0.35">
      <c r="C76" s="58" t="s">
        <v>8</v>
      </c>
      <c r="D76" s="54"/>
      <c r="E76" s="6"/>
      <c r="F76" s="19"/>
      <c r="G76" s="24" t="s">
        <v>2</v>
      </c>
      <c r="H76" s="24" t="s">
        <v>2</v>
      </c>
      <c r="I76" s="31"/>
      <c r="J76" s="31"/>
      <c r="K76" s="35"/>
    </row>
    <row r="77" spans="2:11" x14ac:dyDescent="0.35">
      <c r="C77" s="57"/>
      <c r="D77" s="54"/>
      <c r="E77" s="6"/>
      <c r="F77" s="19"/>
      <c r="G77" s="24"/>
      <c r="H77" s="24"/>
      <c r="I77" s="31"/>
      <c r="J77" s="31"/>
      <c r="K77" s="35"/>
    </row>
    <row r="78" spans="2:11" x14ac:dyDescent="0.35">
      <c r="C78" s="59" t="s">
        <v>9</v>
      </c>
      <c r="D78" s="54"/>
      <c r="E78" s="6"/>
      <c r="F78" s="19"/>
      <c r="G78" s="24"/>
      <c r="H78" s="24"/>
      <c r="I78" s="31"/>
      <c r="J78" s="31"/>
      <c r="K78" s="35"/>
    </row>
    <row r="79" spans="2:11" x14ac:dyDescent="0.35">
      <c r="B79" s="8" t="s">
        <v>696</v>
      </c>
      <c r="C79" s="57" t="s">
        <v>697</v>
      </c>
      <c r="D79" s="54" t="s">
        <v>698</v>
      </c>
      <c r="E79" s="6" t="s">
        <v>185</v>
      </c>
      <c r="F79" s="19">
        <v>4250000</v>
      </c>
      <c r="G79" s="24">
        <v>4278.03</v>
      </c>
      <c r="H79" s="24">
        <v>24.49</v>
      </c>
      <c r="I79" s="31">
        <v>6.8065204000000001</v>
      </c>
      <c r="J79" s="31"/>
      <c r="K79" s="35"/>
    </row>
    <row r="80" spans="2:11" x14ac:dyDescent="0.35">
      <c r="B80" s="8" t="s">
        <v>711</v>
      </c>
      <c r="C80" s="57" t="s">
        <v>712</v>
      </c>
      <c r="D80" s="54" t="s">
        <v>713</v>
      </c>
      <c r="E80" s="6" t="s">
        <v>185</v>
      </c>
      <c r="F80" s="19">
        <v>3500000</v>
      </c>
      <c r="G80" s="24">
        <v>3618.67</v>
      </c>
      <c r="H80" s="24">
        <v>20.71</v>
      </c>
      <c r="I80" s="31">
        <v>7.1451837999999999</v>
      </c>
      <c r="J80" s="31"/>
      <c r="K80" s="35"/>
    </row>
    <row r="81" spans="2:11" x14ac:dyDescent="0.35">
      <c r="B81" s="8" t="s">
        <v>763</v>
      </c>
      <c r="C81" s="57" t="s">
        <v>764</v>
      </c>
      <c r="D81" s="54" t="s">
        <v>765</v>
      </c>
      <c r="E81" s="6" t="s">
        <v>185</v>
      </c>
      <c r="F81" s="19">
        <v>500000</v>
      </c>
      <c r="G81" s="24">
        <v>519.19000000000005</v>
      </c>
      <c r="H81" s="24">
        <v>2.97</v>
      </c>
      <c r="I81" s="31">
        <v>7.1733123000000001</v>
      </c>
      <c r="J81" s="31"/>
      <c r="K81" s="35"/>
    </row>
    <row r="82" spans="2:11" x14ac:dyDescent="0.35">
      <c r="B82" s="8" t="s">
        <v>1186</v>
      </c>
      <c r="C82" s="57" t="s">
        <v>1187</v>
      </c>
      <c r="D82" s="54" t="s">
        <v>1188</v>
      </c>
      <c r="E82" s="6" t="s">
        <v>185</v>
      </c>
      <c r="F82" s="19">
        <v>250000</v>
      </c>
      <c r="G82" s="24">
        <v>256.39999999999998</v>
      </c>
      <c r="H82" s="24">
        <v>1.47</v>
      </c>
      <c r="I82" s="31">
        <v>0</v>
      </c>
      <c r="J82" s="31"/>
      <c r="K82" s="35"/>
    </row>
    <row r="83" spans="2:11" x14ac:dyDescent="0.35">
      <c r="C83" s="58" t="s">
        <v>171</v>
      </c>
      <c r="D83" s="54"/>
      <c r="E83" s="6"/>
      <c r="F83" s="19"/>
      <c r="G83" s="25">
        <v>8672.2900000000009</v>
      </c>
      <c r="H83" s="25">
        <v>49.64</v>
      </c>
      <c r="I83" s="31"/>
      <c r="J83" s="31"/>
      <c r="K83" s="35"/>
    </row>
    <row r="84" spans="2:11" x14ac:dyDescent="0.35">
      <c r="C84" s="57"/>
      <c r="D84" s="54"/>
      <c r="E84" s="6"/>
      <c r="F84" s="19"/>
      <c r="G84" s="24"/>
      <c r="H84" s="24"/>
      <c r="I84" s="31"/>
      <c r="J84" s="31"/>
      <c r="K84" s="35"/>
    </row>
    <row r="85" spans="2:11" x14ac:dyDescent="0.35">
      <c r="C85" s="59" t="s">
        <v>10</v>
      </c>
      <c r="D85" s="54"/>
      <c r="E85" s="6"/>
      <c r="F85" s="19"/>
      <c r="G85" s="24"/>
      <c r="H85" s="24"/>
      <c r="I85" s="31"/>
      <c r="J85" s="31"/>
      <c r="K85" s="35"/>
    </row>
    <row r="86" spans="2:11" x14ac:dyDescent="0.35">
      <c r="B86" s="8" t="s">
        <v>3041</v>
      </c>
      <c r="C86" s="57" t="s">
        <v>3042</v>
      </c>
      <c r="D86" s="54" t="s">
        <v>3043</v>
      </c>
      <c r="E86" s="6" t="s">
        <v>185</v>
      </c>
      <c r="F86" s="19">
        <v>500000</v>
      </c>
      <c r="G86" s="24">
        <v>507.89</v>
      </c>
      <c r="H86" s="24">
        <v>2.91</v>
      </c>
      <c r="I86" s="31">
        <v>7.2248735000000002</v>
      </c>
      <c r="J86" s="31"/>
      <c r="K86" s="35"/>
    </row>
    <row r="87" spans="2:11" x14ac:dyDescent="0.35">
      <c r="C87" s="58" t="s">
        <v>171</v>
      </c>
      <c r="D87" s="54"/>
      <c r="E87" s="6"/>
      <c r="F87" s="19"/>
      <c r="G87" s="25">
        <v>507.89</v>
      </c>
      <c r="H87" s="25">
        <v>2.91</v>
      </c>
      <c r="I87" s="31"/>
      <c r="J87" s="31"/>
      <c r="K87" s="35"/>
    </row>
    <row r="88" spans="2:11" x14ac:dyDescent="0.35">
      <c r="C88" s="57"/>
      <c r="D88" s="54"/>
      <c r="E88" s="6"/>
      <c r="F88" s="19"/>
      <c r="G88" s="24"/>
      <c r="H88" s="24"/>
      <c r="I88" s="31"/>
      <c r="J88" s="31"/>
      <c r="K88" s="35"/>
    </row>
    <row r="89" spans="2:11" x14ac:dyDescent="0.35">
      <c r="C89" s="58" t="s">
        <v>11</v>
      </c>
      <c r="D89" s="54"/>
      <c r="E89" s="6"/>
      <c r="F89" s="19"/>
      <c r="G89" s="24"/>
      <c r="H89" s="24"/>
      <c r="I89" s="31"/>
      <c r="J89" s="31"/>
      <c r="K89" s="35"/>
    </row>
    <row r="90" spans="2:11" x14ac:dyDescent="0.35">
      <c r="C90" s="57"/>
      <c r="D90" s="54"/>
      <c r="E90" s="6"/>
      <c r="F90" s="19"/>
      <c r="G90" s="24"/>
      <c r="H90" s="24"/>
      <c r="I90" s="31"/>
      <c r="J90" s="31"/>
      <c r="K90" s="35"/>
    </row>
    <row r="91" spans="2:11" x14ac:dyDescent="0.35">
      <c r="C91" s="58" t="s">
        <v>13</v>
      </c>
      <c r="D91" s="54"/>
      <c r="E91" s="6"/>
      <c r="F91" s="19"/>
      <c r="G91" s="24" t="s">
        <v>2</v>
      </c>
      <c r="H91" s="24" t="s">
        <v>2</v>
      </c>
      <c r="I91" s="31"/>
      <c r="J91" s="31"/>
      <c r="K91" s="35"/>
    </row>
    <row r="92" spans="2:11" x14ac:dyDescent="0.35">
      <c r="C92" s="57"/>
      <c r="D92" s="54"/>
      <c r="E92" s="6"/>
      <c r="F92" s="19"/>
      <c r="G92" s="24"/>
      <c r="H92" s="24"/>
      <c r="I92" s="31"/>
      <c r="J92" s="31"/>
      <c r="K92" s="35"/>
    </row>
    <row r="93" spans="2:11" x14ac:dyDescent="0.35">
      <c r="C93" s="58" t="s">
        <v>14</v>
      </c>
      <c r="D93" s="54"/>
      <c r="E93" s="6"/>
      <c r="F93" s="19"/>
      <c r="G93" s="24" t="s">
        <v>2</v>
      </c>
      <c r="H93" s="24" t="s">
        <v>2</v>
      </c>
      <c r="I93" s="31"/>
      <c r="J93" s="31"/>
      <c r="K93" s="35"/>
    </row>
    <row r="94" spans="2:11" x14ac:dyDescent="0.35">
      <c r="C94" s="57"/>
      <c r="D94" s="54"/>
      <c r="E94" s="6"/>
      <c r="F94" s="19"/>
      <c r="G94" s="24"/>
      <c r="H94" s="24"/>
      <c r="I94" s="31"/>
      <c r="J94" s="31"/>
      <c r="K94" s="35"/>
    </row>
    <row r="95" spans="2:11" x14ac:dyDescent="0.35">
      <c r="C95" s="58" t="s">
        <v>15</v>
      </c>
      <c r="D95" s="54"/>
      <c r="E95" s="6"/>
      <c r="F95" s="19"/>
      <c r="G95" s="24" t="s">
        <v>2</v>
      </c>
      <c r="H95" s="24" t="s">
        <v>2</v>
      </c>
      <c r="I95" s="31"/>
      <c r="J95" s="31"/>
      <c r="K95" s="35"/>
    </row>
    <row r="96" spans="2:11" x14ac:dyDescent="0.35">
      <c r="C96" s="57"/>
      <c r="D96" s="54"/>
      <c r="E96" s="6"/>
      <c r="F96" s="19"/>
      <c r="G96" s="24"/>
      <c r="H96" s="24"/>
      <c r="I96" s="31"/>
      <c r="J96" s="31"/>
      <c r="K96" s="35"/>
    </row>
    <row r="97" spans="1:11" x14ac:dyDescent="0.35">
      <c r="C97" s="58" t="s">
        <v>16</v>
      </c>
      <c r="D97" s="54"/>
      <c r="E97" s="6"/>
      <c r="F97" s="19"/>
      <c r="G97" s="24" t="s">
        <v>2</v>
      </c>
      <c r="H97" s="24" t="s">
        <v>2</v>
      </c>
      <c r="I97" s="31"/>
      <c r="J97" s="31"/>
      <c r="K97" s="35"/>
    </row>
    <row r="98" spans="1:11" x14ac:dyDescent="0.35">
      <c r="C98" s="57"/>
      <c r="D98" s="54"/>
      <c r="E98" s="6"/>
      <c r="F98" s="19"/>
      <c r="G98" s="24"/>
      <c r="H98" s="24"/>
      <c r="I98" s="31"/>
      <c r="J98" s="31"/>
      <c r="K98" s="35"/>
    </row>
    <row r="99" spans="1:11" x14ac:dyDescent="0.35">
      <c r="C99" s="58" t="s">
        <v>17</v>
      </c>
      <c r="D99" s="54"/>
      <c r="E99" s="6"/>
      <c r="F99" s="19"/>
      <c r="G99" s="24" t="s">
        <v>2</v>
      </c>
      <c r="H99" s="24" t="s">
        <v>2</v>
      </c>
      <c r="I99" s="31"/>
      <c r="J99" s="31"/>
      <c r="K99" s="35"/>
    </row>
    <row r="100" spans="1:11" x14ac:dyDescent="0.35">
      <c r="C100" s="57"/>
      <c r="D100" s="54"/>
      <c r="E100" s="6"/>
      <c r="F100" s="19"/>
      <c r="G100" s="24"/>
      <c r="H100" s="24"/>
      <c r="I100" s="31"/>
      <c r="J100" s="31"/>
      <c r="K100" s="35"/>
    </row>
    <row r="101" spans="1:11" x14ac:dyDescent="0.35">
      <c r="A101" s="10"/>
      <c r="B101" s="28"/>
      <c r="C101" s="58" t="s">
        <v>18</v>
      </c>
      <c r="D101" s="54"/>
      <c r="E101" s="6"/>
      <c r="F101" s="19"/>
      <c r="G101" s="24"/>
      <c r="H101" s="24"/>
      <c r="I101" s="31"/>
      <c r="J101" s="31"/>
      <c r="K101" s="35"/>
    </row>
    <row r="102" spans="1:11" x14ac:dyDescent="0.35">
      <c r="A102" s="28"/>
      <c r="B102" s="28"/>
      <c r="C102" s="58" t="s">
        <v>19</v>
      </c>
      <c r="D102" s="54"/>
      <c r="E102" s="6"/>
      <c r="F102" s="19"/>
      <c r="G102" s="24" t="s">
        <v>2</v>
      </c>
      <c r="H102" s="24" t="s">
        <v>2</v>
      </c>
      <c r="I102" s="31"/>
      <c r="J102" s="31"/>
      <c r="K102" s="35"/>
    </row>
    <row r="103" spans="1:11" x14ac:dyDescent="0.35">
      <c r="A103" s="28"/>
      <c r="B103" s="28"/>
      <c r="C103" s="58"/>
      <c r="D103" s="54"/>
      <c r="E103" s="6"/>
      <c r="F103" s="19"/>
      <c r="G103" s="24"/>
      <c r="H103" s="24"/>
      <c r="I103" s="31"/>
      <c r="J103" s="31"/>
      <c r="K103" s="35"/>
    </row>
    <row r="104" spans="1:11" x14ac:dyDescent="0.35">
      <c r="A104" s="28"/>
      <c r="B104" s="28"/>
      <c r="C104" s="58" t="s">
        <v>20</v>
      </c>
      <c r="D104" s="54"/>
      <c r="E104" s="6"/>
      <c r="F104" s="19"/>
      <c r="G104" s="24" t="s">
        <v>2</v>
      </c>
      <c r="H104" s="24" t="s">
        <v>2</v>
      </c>
      <c r="I104" s="31"/>
      <c r="J104" s="31"/>
      <c r="K104" s="35"/>
    </row>
    <row r="105" spans="1:11" x14ac:dyDescent="0.35">
      <c r="A105" s="28"/>
      <c r="B105" s="28"/>
      <c r="C105" s="58"/>
      <c r="D105" s="54"/>
      <c r="E105" s="6"/>
      <c r="F105" s="19"/>
      <c r="G105" s="24"/>
      <c r="H105" s="24"/>
      <c r="I105" s="31"/>
      <c r="J105" s="31"/>
      <c r="K105" s="35"/>
    </row>
    <row r="106" spans="1:11" x14ac:dyDescent="0.35">
      <c r="A106" s="28"/>
      <c r="B106" s="28"/>
      <c r="C106" s="58" t="s">
        <v>21</v>
      </c>
      <c r="D106" s="54"/>
      <c r="E106" s="6"/>
      <c r="F106" s="19"/>
      <c r="G106" s="24" t="s">
        <v>2</v>
      </c>
      <c r="H106" s="24" t="s">
        <v>2</v>
      </c>
      <c r="I106" s="31"/>
      <c r="J106" s="31"/>
      <c r="K106" s="35"/>
    </row>
    <row r="107" spans="1:11" x14ac:dyDescent="0.35">
      <c r="A107" s="28"/>
      <c r="B107" s="28"/>
      <c r="C107" s="58"/>
      <c r="D107" s="54"/>
      <c r="E107" s="6"/>
      <c r="F107" s="19"/>
      <c r="G107" s="24"/>
      <c r="H107" s="24"/>
      <c r="I107" s="31"/>
      <c r="J107" s="31"/>
      <c r="K107" s="35"/>
    </row>
    <row r="108" spans="1:11" x14ac:dyDescent="0.35">
      <c r="A108" s="28"/>
      <c r="B108" s="28"/>
      <c r="C108" s="58" t="s">
        <v>22</v>
      </c>
      <c r="D108" s="54"/>
      <c r="E108" s="6"/>
      <c r="F108" s="19"/>
      <c r="G108" s="24" t="s">
        <v>2</v>
      </c>
      <c r="H108" s="24" t="s">
        <v>2</v>
      </c>
      <c r="I108" s="31"/>
      <c r="J108" s="31"/>
      <c r="K108" s="35"/>
    </row>
    <row r="109" spans="1:11" x14ac:dyDescent="0.35">
      <c r="A109" s="28"/>
      <c r="B109" s="28"/>
      <c r="C109" s="58"/>
      <c r="D109" s="54"/>
      <c r="E109" s="6"/>
      <c r="F109" s="19"/>
      <c r="G109" s="24"/>
      <c r="H109" s="24"/>
      <c r="I109" s="31"/>
      <c r="J109" s="31"/>
      <c r="K109" s="35"/>
    </row>
    <row r="110" spans="1:11" x14ac:dyDescent="0.35">
      <c r="A110" s="28"/>
      <c r="B110" s="28"/>
      <c r="C110" s="58" t="s">
        <v>23</v>
      </c>
      <c r="D110" s="54"/>
      <c r="E110" s="6"/>
      <c r="F110" s="19"/>
      <c r="G110" s="24" t="s">
        <v>2</v>
      </c>
      <c r="H110" s="24" t="s">
        <v>2</v>
      </c>
      <c r="I110" s="31"/>
      <c r="J110" s="31"/>
      <c r="K110" s="35"/>
    </row>
    <row r="111" spans="1:11" x14ac:dyDescent="0.35">
      <c r="A111" s="28"/>
      <c r="B111" s="28"/>
      <c r="C111" s="58"/>
      <c r="D111" s="54"/>
      <c r="E111" s="6"/>
      <c r="F111" s="19"/>
      <c r="G111" s="24"/>
      <c r="H111" s="24"/>
      <c r="I111" s="31"/>
      <c r="J111" s="31"/>
      <c r="K111" s="35"/>
    </row>
    <row r="112" spans="1:11" x14ac:dyDescent="0.35">
      <c r="C112" s="59" t="s">
        <v>24</v>
      </c>
      <c r="D112" s="54"/>
      <c r="E112" s="6"/>
      <c r="F112" s="19"/>
      <c r="G112" s="24"/>
      <c r="H112" s="24"/>
      <c r="I112" s="31"/>
      <c r="J112" s="31"/>
      <c r="K112" s="35"/>
    </row>
    <row r="113" spans="1:54" x14ac:dyDescent="0.35">
      <c r="B113" s="8" t="s">
        <v>186</v>
      </c>
      <c r="C113" s="57" t="s">
        <v>187</v>
      </c>
      <c r="D113" s="54"/>
      <c r="E113" s="6"/>
      <c r="F113" s="19"/>
      <c r="G113" s="24">
        <v>113.77</v>
      </c>
      <c r="H113" s="24">
        <v>0.65</v>
      </c>
      <c r="I113" s="31"/>
      <c r="J113" s="31"/>
      <c r="K113" s="35"/>
    </row>
    <row r="114" spans="1:54" x14ac:dyDescent="0.35">
      <c r="C114" s="58" t="s">
        <v>171</v>
      </c>
      <c r="D114" s="54"/>
      <c r="E114" s="6"/>
      <c r="F114" s="19"/>
      <c r="G114" s="25">
        <v>113.77</v>
      </c>
      <c r="H114" s="25">
        <v>0.65</v>
      </c>
      <c r="I114" s="31"/>
      <c r="J114" s="31"/>
      <c r="K114" s="35"/>
    </row>
    <row r="115" spans="1:54" x14ac:dyDescent="0.35">
      <c r="C115" s="57"/>
      <c r="D115" s="54"/>
      <c r="E115" s="6"/>
      <c r="F115" s="19"/>
      <c r="G115" s="24"/>
      <c r="H115" s="24"/>
      <c r="I115" s="31"/>
      <c r="J115" s="31"/>
      <c r="K115" s="35"/>
    </row>
    <row r="116" spans="1:54" x14ac:dyDescent="0.35">
      <c r="A116" s="10"/>
      <c r="B116" s="28"/>
      <c r="C116" s="58" t="s">
        <v>25</v>
      </c>
      <c r="D116" s="54"/>
      <c r="E116" s="6"/>
      <c r="F116" s="19"/>
      <c r="G116" s="24"/>
      <c r="H116" s="24"/>
      <c r="I116" s="31"/>
      <c r="J116" s="31"/>
      <c r="K116" s="35"/>
    </row>
    <row r="117" spans="1:54" s="2" customFormat="1" ht="13.5" x14ac:dyDescent="0.35">
      <c r="A117" s="28"/>
      <c r="B117" s="28"/>
      <c r="C117" s="57" t="s">
        <v>4922</v>
      </c>
      <c r="D117" s="54"/>
      <c r="E117" s="6"/>
      <c r="F117" s="19"/>
      <c r="G117" s="24" t="s">
        <v>2</v>
      </c>
      <c r="H117" s="24" t="s">
        <v>2</v>
      </c>
      <c r="I117" s="31"/>
      <c r="J117" s="31"/>
      <c r="K117" s="35"/>
      <c r="L117" s="3"/>
      <c r="AI117" s="3"/>
      <c r="AV117" s="3"/>
      <c r="AX117" s="3"/>
      <c r="BB117" s="3"/>
    </row>
    <row r="118" spans="1:54" x14ac:dyDescent="0.35">
      <c r="B118" s="8"/>
      <c r="C118" s="57" t="s">
        <v>188</v>
      </c>
      <c r="D118" s="54"/>
      <c r="E118" s="6"/>
      <c r="F118" s="19"/>
      <c r="G118" s="24">
        <v>340.62</v>
      </c>
      <c r="H118" s="24">
        <v>1.96</v>
      </c>
      <c r="I118" s="31"/>
      <c r="J118" s="31"/>
      <c r="K118" s="35"/>
    </row>
    <row r="119" spans="1:54" x14ac:dyDescent="0.35">
      <c r="C119" s="58" t="s">
        <v>171</v>
      </c>
      <c r="D119" s="54"/>
      <c r="E119" s="6"/>
      <c r="F119" s="19"/>
      <c r="G119" s="25">
        <v>340.62</v>
      </c>
      <c r="H119" s="25">
        <v>1.96</v>
      </c>
      <c r="I119" s="31"/>
      <c r="J119" s="31"/>
      <c r="K119" s="35"/>
    </row>
    <row r="120" spans="1:54" x14ac:dyDescent="0.35">
      <c r="C120" s="57"/>
      <c r="D120" s="54"/>
      <c r="E120" s="6"/>
      <c r="F120" s="19"/>
      <c r="G120" s="24"/>
      <c r="H120" s="24"/>
      <c r="I120" s="31"/>
      <c r="J120" s="31"/>
      <c r="K120" s="35"/>
    </row>
    <row r="121" spans="1:54" x14ac:dyDescent="0.35">
      <c r="C121" s="60" t="s">
        <v>189</v>
      </c>
      <c r="D121" s="55"/>
      <c r="E121" s="5"/>
      <c r="F121" s="20"/>
      <c r="G121" s="26">
        <v>17471.41</v>
      </c>
      <c r="H121" s="26">
        <v>100</v>
      </c>
      <c r="I121" s="32"/>
      <c r="J121" s="32"/>
      <c r="K121" s="36"/>
    </row>
    <row r="124" spans="1:54" x14ac:dyDescent="0.35">
      <c r="C124" s="1" t="s">
        <v>190</v>
      </c>
    </row>
    <row r="125" spans="1:54" x14ac:dyDescent="0.35">
      <c r="C125" s="37" t="s">
        <v>191</v>
      </c>
      <c r="D125" s="37"/>
      <c r="E125" s="37"/>
      <c r="F125" s="37"/>
      <c r="G125" s="37"/>
      <c r="H125" s="37"/>
      <c r="I125" s="37"/>
      <c r="J125" s="37"/>
      <c r="K125" s="37"/>
    </row>
    <row r="126" spans="1:54" x14ac:dyDescent="0.35">
      <c r="C126" s="2" t="s">
        <v>192</v>
      </c>
    </row>
    <row r="127" spans="1:54" x14ac:dyDescent="0.35">
      <c r="C127" s="2" t="s">
        <v>193</v>
      </c>
    </row>
    <row r="128" spans="1:54" ht="30" customHeight="1" x14ac:dyDescent="0.35">
      <c r="C128" s="81" t="s">
        <v>194</v>
      </c>
      <c r="D128" s="82"/>
      <c r="E128" s="82"/>
      <c r="F128" s="82"/>
      <c r="G128" s="82"/>
      <c r="H128" s="82"/>
      <c r="I128" s="82"/>
      <c r="J128" s="82"/>
      <c r="K128" s="82"/>
    </row>
    <row r="129" spans="3:11" x14ac:dyDescent="0.35">
      <c r="C129" s="2" t="s">
        <v>195</v>
      </c>
    </row>
    <row r="130" spans="3:11" ht="43.5" customHeight="1" x14ac:dyDescent="0.35">
      <c r="C130" s="83" t="s">
        <v>4961</v>
      </c>
      <c r="D130" s="83"/>
      <c r="E130" s="83"/>
      <c r="F130" s="83"/>
      <c r="G130" s="83"/>
      <c r="H130" s="83"/>
      <c r="I130" s="83"/>
      <c r="J130" s="83"/>
      <c r="K130" s="83"/>
    </row>
    <row r="132" spans="3:11" x14ac:dyDescent="0.35">
      <c r="C132" s="78" t="s">
        <v>5006</v>
      </c>
      <c r="E132" s="78" t="s">
        <v>5007</v>
      </c>
      <c r="F132" s="79"/>
    </row>
    <row r="133" spans="3:11" x14ac:dyDescent="0.35">
      <c r="E133" s="2" t="s">
        <v>5053</v>
      </c>
    </row>
  </sheetData>
  <mergeCells count="2">
    <mergeCell ref="C128:K128"/>
    <mergeCell ref="C130:K130"/>
  </mergeCells>
  <hyperlinks>
    <hyperlink ref="J2" location="'Index'!A1" display="'Index'!A1" xr:uid="{6BF75EC1-29CB-4A3D-84FD-C653DA377A4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9F2C-2D70-4D43-98BD-8C213E5330E4}">
  <sheetPr codeName="Sheet1"/>
  <dimension ref="A1:IV72"/>
  <sheetViews>
    <sheetView showGridLines="0" zoomScale="90" zoomScaleNormal="90" workbookViewId="0">
      <pane ySplit="6" topLeftCell="A6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3044</v>
      </c>
      <c r="J2" s="38" t="s">
        <v>4662</v>
      </c>
    </row>
    <row r="3" spans="1:54" ht="16" x14ac:dyDescent="0.4">
      <c r="C3" s="1" t="s">
        <v>28</v>
      </c>
      <c r="D3" s="21" t="s">
        <v>3045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A9" s="28"/>
      <c r="B9" s="28"/>
      <c r="C9" s="58" t="s">
        <v>1</v>
      </c>
      <c r="D9" s="54"/>
      <c r="E9" s="6"/>
      <c r="F9" s="19"/>
      <c r="G9" s="24" t="s">
        <v>2</v>
      </c>
      <c r="H9" s="24" t="s">
        <v>2</v>
      </c>
      <c r="I9" s="31"/>
      <c r="J9" s="31"/>
      <c r="K9" s="35"/>
    </row>
    <row r="10" spans="1:54" x14ac:dyDescent="0.35">
      <c r="A10" s="28"/>
      <c r="B10" s="28"/>
      <c r="C10" s="58"/>
      <c r="D10" s="54"/>
      <c r="E10" s="6"/>
      <c r="F10" s="19"/>
      <c r="G10" s="24"/>
      <c r="H10" s="24"/>
      <c r="I10" s="31"/>
      <c r="J10" s="31"/>
      <c r="K10" s="35"/>
    </row>
    <row r="11" spans="1:54" x14ac:dyDescent="0.35">
      <c r="A11" s="28"/>
      <c r="B11" s="28"/>
      <c r="C11" s="58" t="s">
        <v>3</v>
      </c>
      <c r="D11" s="54"/>
      <c r="E11" s="6"/>
      <c r="F11" s="19"/>
      <c r="G11" s="24" t="s">
        <v>2</v>
      </c>
      <c r="H11" s="24" t="s">
        <v>2</v>
      </c>
      <c r="I11" s="31"/>
      <c r="J11" s="31"/>
      <c r="K11" s="35"/>
    </row>
    <row r="12" spans="1:54" x14ac:dyDescent="0.35">
      <c r="A12" s="28"/>
      <c r="B12" s="28"/>
      <c r="C12" s="58"/>
      <c r="D12" s="54"/>
      <c r="E12" s="6"/>
      <c r="F12" s="19"/>
      <c r="G12" s="24"/>
      <c r="H12" s="24"/>
      <c r="I12" s="31"/>
      <c r="J12" s="31"/>
      <c r="K12" s="35"/>
    </row>
    <row r="13" spans="1:54" x14ac:dyDescent="0.35">
      <c r="C13" s="59" t="s">
        <v>4</v>
      </c>
      <c r="D13" s="54"/>
      <c r="E13" s="6"/>
      <c r="F13" s="19"/>
      <c r="G13" s="24"/>
      <c r="H13" s="24"/>
      <c r="I13" s="31"/>
      <c r="J13" s="31"/>
      <c r="K13" s="35"/>
    </row>
    <row r="14" spans="1:54" x14ac:dyDescent="0.35">
      <c r="B14" s="8" t="s">
        <v>3046</v>
      </c>
      <c r="C14" s="57" t="s">
        <v>3047</v>
      </c>
      <c r="D14" s="54" t="s">
        <v>3048</v>
      </c>
      <c r="E14" s="6" t="s">
        <v>2344</v>
      </c>
      <c r="F14" s="19">
        <v>82629.789600000004</v>
      </c>
      <c r="G14" s="24">
        <v>95985.73</v>
      </c>
      <c r="H14" s="24">
        <v>97.05</v>
      </c>
      <c r="I14" s="31"/>
      <c r="J14" s="31"/>
      <c r="K14" s="35"/>
    </row>
    <row r="15" spans="1:54" x14ac:dyDescent="0.35">
      <c r="C15" s="58" t="s">
        <v>171</v>
      </c>
      <c r="D15" s="54"/>
      <c r="E15" s="6"/>
      <c r="F15" s="19"/>
      <c r="G15" s="25">
        <v>95985.73</v>
      </c>
      <c r="H15" s="25">
        <v>97.05</v>
      </c>
      <c r="I15" s="31"/>
      <c r="J15" s="31"/>
      <c r="K15" s="35"/>
    </row>
    <row r="16" spans="1:54" x14ac:dyDescent="0.35">
      <c r="C16" s="57"/>
      <c r="D16" s="54"/>
      <c r="E16" s="6"/>
      <c r="F16" s="19"/>
      <c r="G16" s="24"/>
      <c r="H16" s="24"/>
      <c r="I16" s="31"/>
      <c r="J16" s="31"/>
      <c r="K16" s="35"/>
    </row>
    <row r="17" spans="3:11" x14ac:dyDescent="0.35">
      <c r="C17" s="58" t="s">
        <v>5</v>
      </c>
      <c r="D17" s="54"/>
      <c r="E17" s="6"/>
      <c r="F17" s="19"/>
      <c r="G17" s="24"/>
      <c r="H17" s="24"/>
      <c r="I17" s="31"/>
      <c r="J17" s="31"/>
      <c r="K17" s="35"/>
    </row>
    <row r="18" spans="3:11" x14ac:dyDescent="0.35">
      <c r="C18" s="57"/>
      <c r="D18" s="54"/>
      <c r="E18" s="6"/>
      <c r="F18" s="19"/>
      <c r="G18" s="24"/>
      <c r="H18" s="24"/>
      <c r="I18" s="31"/>
      <c r="J18" s="31"/>
      <c r="K18" s="35"/>
    </row>
    <row r="19" spans="3:11" x14ac:dyDescent="0.35">
      <c r="C19" s="58" t="s">
        <v>6</v>
      </c>
      <c r="D19" s="54"/>
      <c r="E19" s="6"/>
      <c r="F19" s="19"/>
      <c r="G19" s="24" t="s">
        <v>2</v>
      </c>
      <c r="H19" s="24" t="s">
        <v>2</v>
      </c>
      <c r="I19" s="31"/>
      <c r="J19" s="31"/>
      <c r="K19" s="35"/>
    </row>
    <row r="20" spans="3:11" x14ac:dyDescent="0.35">
      <c r="C20" s="57"/>
      <c r="D20" s="54"/>
      <c r="E20" s="6"/>
      <c r="F20" s="19"/>
      <c r="G20" s="24"/>
      <c r="H20" s="24"/>
      <c r="I20" s="31"/>
      <c r="J20" s="31"/>
      <c r="K20" s="35"/>
    </row>
    <row r="21" spans="3:11" x14ac:dyDescent="0.35">
      <c r="C21" s="58" t="s">
        <v>7</v>
      </c>
      <c r="D21" s="54"/>
      <c r="E21" s="6"/>
      <c r="F21" s="19"/>
      <c r="G21" s="24" t="s">
        <v>2</v>
      </c>
      <c r="H21" s="24" t="s">
        <v>2</v>
      </c>
      <c r="I21" s="31"/>
      <c r="J21" s="31"/>
      <c r="K21" s="35"/>
    </row>
    <row r="22" spans="3:11" x14ac:dyDescent="0.35">
      <c r="C22" s="57"/>
      <c r="D22" s="54"/>
      <c r="E22" s="6"/>
      <c r="F22" s="19"/>
      <c r="G22" s="24"/>
      <c r="H22" s="24"/>
      <c r="I22" s="31"/>
      <c r="J22" s="31"/>
      <c r="K22" s="35"/>
    </row>
    <row r="23" spans="3:11" x14ac:dyDescent="0.35">
      <c r="C23" s="58" t="s">
        <v>8</v>
      </c>
      <c r="D23" s="54"/>
      <c r="E23" s="6"/>
      <c r="F23" s="19"/>
      <c r="G23" s="24" t="s">
        <v>2</v>
      </c>
      <c r="H23" s="24" t="s">
        <v>2</v>
      </c>
      <c r="I23" s="31"/>
      <c r="J23" s="31"/>
      <c r="K23" s="35"/>
    </row>
    <row r="24" spans="3:11" x14ac:dyDescent="0.35">
      <c r="C24" s="57"/>
      <c r="D24" s="54"/>
      <c r="E24" s="6"/>
      <c r="F24" s="19"/>
      <c r="G24" s="24"/>
      <c r="H24" s="24"/>
      <c r="I24" s="31"/>
      <c r="J24" s="31"/>
      <c r="K24" s="35"/>
    </row>
    <row r="25" spans="3:11" x14ac:dyDescent="0.35">
      <c r="C25" s="58" t="s">
        <v>9</v>
      </c>
      <c r="D25" s="54"/>
      <c r="E25" s="6"/>
      <c r="F25" s="19"/>
      <c r="G25" s="24" t="s">
        <v>2</v>
      </c>
      <c r="H25" s="24" t="s">
        <v>2</v>
      </c>
      <c r="I25" s="31"/>
      <c r="J25" s="31"/>
      <c r="K25" s="35"/>
    </row>
    <row r="26" spans="3:11" x14ac:dyDescent="0.35">
      <c r="C26" s="57"/>
      <c r="D26" s="54"/>
      <c r="E26" s="6"/>
      <c r="F26" s="19"/>
      <c r="G26" s="24"/>
      <c r="H26" s="24"/>
      <c r="I26" s="31"/>
      <c r="J26" s="31"/>
      <c r="K26" s="35"/>
    </row>
    <row r="27" spans="3:11" x14ac:dyDescent="0.35">
      <c r="C27" s="58" t="s">
        <v>10</v>
      </c>
      <c r="D27" s="54"/>
      <c r="E27" s="6"/>
      <c r="F27" s="19"/>
      <c r="G27" s="24" t="s">
        <v>2</v>
      </c>
      <c r="H27" s="24" t="s">
        <v>2</v>
      </c>
      <c r="I27" s="31"/>
      <c r="J27" s="31"/>
      <c r="K27" s="35"/>
    </row>
    <row r="28" spans="3:11" x14ac:dyDescent="0.35">
      <c r="C28" s="57"/>
      <c r="D28" s="54"/>
      <c r="E28" s="6"/>
      <c r="F28" s="19"/>
      <c r="G28" s="24"/>
      <c r="H28" s="24"/>
      <c r="I28" s="31"/>
      <c r="J28" s="31"/>
      <c r="K28" s="35"/>
    </row>
    <row r="29" spans="3:11" x14ac:dyDescent="0.35">
      <c r="C29" s="58" t="s">
        <v>11</v>
      </c>
      <c r="D29" s="54"/>
      <c r="E29" s="6"/>
      <c r="F29" s="19"/>
      <c r="G29" s="24"/>
      <c r="H29" s="24"/>
      <c r="I29" s="31"/>
      <c r="J29" s="31"/>
      <c r="K29" s="35"/>
    </row>
    <row r="30" spans="3:11" x14ac:dyDescent="0.35">
      <c r="C30" s="57"/>
      <c r="D30" s="54"/>
      <c r="E30" s="6"/>
      <c r="F30" s="19"/>
      <c r="G30" s="24"/>
      <c r="H30" s="24"/>
      <c r="I30" s="31"/>
      <c r="J30" s="31"/>
      <c r="K30" s="35"/>
    </row>
    <row r="31" spans="3:11" x14ac:dyDescent="0.35">
      <c r="C31" s="58" t="s">
        <v>13</v>
      </c>
      <c r="D31" s="54"/>
      <c r="E31" s="6"/>
      <c r="F31" s="19"/>
      <c r="G31" s="24" t="s">
        <v>2</v>
      </c>
      <c r="H31" s="24" t="s">
        <v>2</v>
      </c>
      <c r="I31" s="31"/>
      <c r="J31" s="31"/>
      <c r="K31" s="35"/>
    </row>
    <row r="32" spans="3:11" x14ac:dyDescent="0.35">
      <c r="C32" s="57"/>
      <c r="D32" s="54"/>
      <c r="E32" s="6"/>
      <c r="F32" s="19"/>
      <c r="G32" s="24"/>
      <c r="H32" s="24"/>
      <c r="I32" s="31"/>
      <c r="J32" s="31"/>
      <c r="K32" s="35"/>
    </row>
    <row r="33" spans="1:11" x14ac:dyDescent="0.35">
      <c r="C33" s="58" t="s">
        <v>14</v>
      </c>
      <c r="D33" s="54"/>
      <c r="E33" s="6"/>
      <c r="F33" s="19"/>
      <c r="G33" s="24" t="s">
        <v>2</v>
      </c>
      <c r="H33" s="24" t="s">
        <v>2</v>
      </c>
      <c r="I33" s="31"/>
      <c r="J33" s="31"/>
      <c r="K33" s="35"/>
    </row>
    <row r="34" spans="1:11" x14ac:dyDescent="0.35">
      <c r="C34" s="57"/>
      <c r="D34" s="54"/>
      <c r="E34" s="6"/>
      <c r="F34" s="19"/>
      <c r="G34" s="24"/>
      <c r="H34" s="24"/>
      <c r="I34" s="31"/>
      <c r="J34" s="31"/>
      <c r="K34" s="35"/>
    </row>
    <row r="35" spans="1:11" x14ac:dyDescent="0.35">
      <c r="C35" s="58" t="s">
        <v>15</v>
      </c>
      <c r="D35" s="54"/>
      <c r="E35" s="6"/>
      <c r="F35" s="19"/>
      <c r="G35" s="24" t="s">
        <v>2</v>
      </c>
      <c r="H35" s="24" t="s">
        <v>2</v>
      </c>
      <c r="I35" s="31"/>
      <c r="J35" s="31"/>
      <c r="K35" s="35"/>
    </row>
    <row r="36" spans="1:11" x14ac:dyDescent="0.35">
      <c r="C36" s="57"/>
      <c r="D36" s="54"/>
      <c r="E36" s="6"/>
      <c r="F36" s="19"/>
      <c r="G36" s="24"/>
      <c r="H36" s="24"/>
      <c r="I36" s="31"/>
      <c r="J36" s="31"/>
      <c r="K36" s="35"/>
    </row>
    <row r="37" spans="1:11" x14ac:dyDescent="0.35">
      <c r="C37" s="58" t="s">
        <v>16</v>
      </c>
      <c r="D37" s="54"/>
      <c r="E37" s="6"/>
      <c r="F37" s="19"/>
      <c r="G37" s="24" t="s">
        <v>2</v>
      </c>
      <c r="H37" s="24" t="s">
        <v>2</v>
      </c>
      <c r="I37" s="31"/>
      <c r="J37" s="31"/>
      <c r="K37" s="35"/>
    </row>
    <row r="38" spans="1:11" x14ac:dyDescent="0.35">
      <c r="C38" s="57"/>
      <c r="D38" s="54"/>
      <c r="E38" s="6"/>
      <c r="F38" s="19"/>
      <c r="G38" s="24"/>
      <c r="H38" s="24"/>
      <c r="I38" s="31"/>
      <c r="J38" s="31"/>
      <c r="K38" s="35"/>
    </row>
    <row r="39" spans="1:11" x14ac:dyDescent="0.35">
      <c r="C39" s="58" t="s">
        <v>17</v>
      </c>
      <c r="D39" s="54"/>
      <c r="E39" s="6"/>
      <c r="F39" s="19"/>
      <c r="G39" s="24" t="s">
        <v>2</v>
      </c>
      <c r="H39" s="24" t="s">
        <v>2</v>
      </c>
      <c r="I39" s="31"/>
      <c r="J39" s="31"/>
      <c r="K39" s="35"/>
    </row>
    <row r="40" spans="1:11" x14ac:dyDescent="0.35">
      <c r="C40" s="57"/>
      <c r="D40" s="54"/>
      <c r="E40" s="6"/>
      <c r="F40" s="19"/>
      <c r="G40" s="24"/>
      <c r="H40" s="24"/>
      <c r="I40" s="31"/>
      <c r="J40" s="31"/>
      <c r="K40" s="35"/>
    </row>
    <row r="41" spans="1:11" x14ac:dyDescent="0.35">
      <c r="A41" s="10"/>
      <c r="B41" s="28"/>
      <c r="C41" s="58" t="s">
        <v>18</v>
      </c>
      <c r="D41" s="54"/>
      <c r="E41" s="6"/>
      <c r="F41" s="19"/>
      <c r="G41" s="24"/>
      <c r="H41" s="24"/>
      <c r="I41" s="31"/>
      <c r="J41" s="31"/>
      <c r="K41" s="35"/>
    </row>
    <row r="42" spans="1:11" x14ac:dyDescent="0.35">
      <c r="A42" s="28"/>
      <c r="B42" s="28"/>
      <c r="C42" s="58" t="s">
        <v>19</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20</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21</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22</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23</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C52" s="59" t="s">
        <v>24</v>
      </c>
      <c r="D52" s="54"/>
      <c r="E52" s="6"/>
      <c r="F52" s="19"/>
      <c r="G52" s="24"/>
      <c r="H52" s="24"/>
      <c r="I52" s="31"/>
      <c r="J52" s="31"/>
      <c r="K52" s="35"/>
    </row>
    <row r="53" spans="1:54" x14ac:dyDescent="0.35">
      <c r="B53" s="8" t="s">
        <v>186</v>
      </c>
      <c r="C53" s="57" t="s">
        <v>187</v>
      </c>
      <c r="D53" s="54"/>
      <c r="E53" s="6"/>
      <c r="F53" s="19"/>
      <c r="G53" s="24">
        <v>3108.44</v>
      </c>
      <c r="H53" s="24">
        <v>3.14</v>
      </c>
      <c r="I53" s="31"/>
      <c r="J53" s="31"/>
      <c r="K53" s="35"/>
    </row>
    <row r="54" spans="1:54" x14ac:dyDescent="0.35">
      <c r="C54" s="58" t="s">
        <v>171</v>
      </c>
      <c r="D54" s="54"/>
      <c r="E54" s="6"/>
      <c r="F54" s="19"/>
      <c r="G54" s="25">
        <v>3108.44</v>
      </c>
      <c r="H54" s="25">
        <v>3.14</v>
      </c>
      <c r="I54" s="31"/>
      <c r="J54" s="31"/>
      <c r="K54" s="35"/>
    </row>
    <row r="55" spans="1:54" x14ac:dyDescent="0.35">
      <c r="C55" s="57"/>
      <c r="D55" s="54"/>
      <c r="E55" s="6"/>
      <c r="F55" s="19"/>
      <c r="G55" s="24"/>
      <c r="H55" s="24"/>
      <c r="I55" s="31"/>
      <c r="J55" s="31"/>
      <c r="K55" s="35"/>
    </row>
    <row r="56" spans="1:54" x14ac:dyDescent="0.35">
      <c r="A56" s="10"/>
      <c r="B56" s="28"/>
      <c r="C56" s="58" t="s">
        <v>25</v>
      </c>
      <c r="D56" s="54"/>
      <c r="E56" s="6"/>
      <c r="F56" s="19"/>
      <c r="G56" s="24"/>
      <c r="H56" s="24"/>
      <c r="I56" s="31"/>
      <c r="J56" s="31"/>
      <c r="K56" s="35"/>
    </row>
    <row r="57" spans="1:54" s="2" customFormat="1" ht="13.5" x14ac:dyDescent="0.35">
      <c r="A57" s="28"/>
      <c r="B57" s="28"/>
      <c r="C57" s="57" t="s">
        <v>4922</v>
      </c>
      <c r="D57" s="54"/>
      <c r="E57" s="6"/>
      <c r="F57" s="19"/>
      <c r="G57" s="24" t="s">
        <v>2</v>
      </c>
      <c r="H57" s="24" t="s">
        <v>2</v>
      </c>
      <c r="I57" s="31"/>
      <c r="J57" s="31"/>
      <c r="K57" s="35"/>
      <c r="L57" s="3"/>
      <c r="AI57" s="3"/>
      <c r="AV57" s="3"/>
      <c r="AX57" s="3"/>
      <c r="BB57" s="3"/>
    </row>
    <row r="58" spans="1:54" x14ac:dyDescent="0.35">
      <c r="B58" s="8"/>
      <c r="C58" s="57" t="s">
        <v>188</v>
      </c>
      <c r="D58" s="54"/>
      <c r="E58" s="6"/>
      <c r="F58" s="19"/>
      <c r="G58" s="24">
        <v>-194.06</v>
      </c>
      <c r="H58" s="24">
        <v>-0.19</v>
      </c>
      <c r="I58" s="31"/>
      <c r="J58" s="31"/>
      <c r="K58" s="35"/>
    </row>
    <row r="59" spans="1:54" x14ac:dyDescent="0.35">
      <c r="C59" s="58" t="s">
        <v>171</v>
      </c>
      <c r="D59" s="54"/>
      <c r="E59" s="6"/>
      <c r="F59" s="19"/>
      <c r="G59" s="25">
        <v>-194.06</v>
      </c>
      <c r="H59" s="25">
        <v>-0.19</v>
      </c>
      <c r="I59" s="31"/>
      <c r="J59" s="31"/>
      <c r="K59" s="35"/>
    </row>
    <row r="60" spans="1:54" x14ac:dyDescent="0.35">
      <c r="C60" s="57"/>
      <c r="D60" s="54"/>
      <c r="E60" s="6"/>
      <c r="F60" s="19"/>
      <c r="G60" s="24"/>
      <c r="H60" s="24"/>
      <c r="I60" s="31"/>
      <c r="J60" s="31"/>
      <c r="K60" s="35"/>
    </row>
    <row r="61" spans="1:54" x14ac:dyDescent="0.35">
      <c r="C61" s="60" t="s">
        <v>189</v>
      </c>
      <c r="D61" s="55"/>
      <c r="E61" s="5"/>
      <c r="F61" s="20"/>
      <c r="G61" s="26">
        <v>98900.11</v>
      </c>
      <c r="H61" s="26">
        <v>100</v>
      </c>
      <c r="I61" s="32"/>
      <c r="J61" s="32"/>
      <c r="K61" s="36"/>
    </row>
    <row r="64" spans="1:54" x14ac:dyDescent="0.35">
      <c r="C64" s="1" t="s">
        <v>190</v>
      </c>
    </row>
    <row r="65" spans="3:11" x14ac:dyDescent="0.35">
      <c r="C65" s="37" t="s">
        <v>191</v>
      </c>
      <c r="D65" s="37"/>
      <c r="E65" s="37"/>
      <c r="F65" s="37"/>
      <c r="G65" s="37"/>
      <c r="H65" s="37"/>
      <c r="I65" s="37"/>
      <c r="J65" s="37"/>
      <c r="K65" s="37"/>
    </row>
    <row r="66" spans="3:11" x14ac:dyDescent="0.35">
      <c r="C66" s="2" t="s">
        <v>192</v>
      </c>
    </row>
    <row r="67" spans="3:11" x14ac:dyDescent="0.35">
      <c r="C67" s="2" t="s">
        <v>193</v>
      </c>
    </row>
    <row r="68" spans="3:11" ht="30" customHeight="1" x14ac:dyDescent="0.35">
      <c r="C68" s="81" t="s">
        <v>194</v>
      </c>
      <c r="D68" s="82"/>
      <c r="E68" s="82"/>
      <c r="F68" s="82"/>
      <c r="G68" s="82"/>
      <c r="H68" s="82"/>
      <c r="I68" s="82"/>
      <c r="J68" s="82"/>
      <c r="K68" s="82"/>
    </row>
    <row r="69" spans="3:11" x14ac:dyDescent="0.35">
      <c r="C69" s="2" t="s">
        <v>195</v>
      </c>
    </row>
    <row r="71" spans="3:11" x14ac:dyDescent="0.35">
      <c r="C71" s="78" t="s">
        <v>5006</v>
      </c>
      <c r="E71" s="78" t="s">
        <v>5007</v>
      </c>
      <c r="F71" s="79"/>
    </row>
    <row r="72" spans="3:11" x14ac:dyDescent="0.35">
      <c r="E72" s="2" t="s">
        <v>5054</v>
      </c>
    </row>
  </sheetData>
  <mergeCells count="1">
    <mergeCell ref="C68:K68"/>
  </mergeCells>
  <hyperlinks>
    <hyperlink ref="J2" location="'Index'!A1" display="'Index'!A1" xr:uid="{AD147CCB-3AF6-48B7-8378-4078D7C2AFA4}"/>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0A2F-E4C2-4782-9CF2-5AB0CF82F622}">
  <sheetPr codeName="Sheet1"/>
  <dimension ref="A1:IV82"/>
  <sheetViews>
    <sheetView showGridLines="0" zoomScale="90" zoomScaleNormal="90" workbookViewId="0">
      <pane ySplit="6" topLeftCell="A7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3049</v>
      </c>
      <c r="J2" s="38" t="s">
        <v>4662</v>
      </c>
    </row>
    <row r="3" spans="1:54" ht="16" x14ac:dyDescent="0.4">
      <c r="C3" s="1" t="s">
        <v>28</v>
      </c>
      <c r="D3" s="21" t="s">
        <v>3050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3051</v>
      </c>
      <c r="C18" s="57" t="s">
        <v>1810</v>
      </c>
      <c r="D18" s="54" t="s">
        <v>3052</v>
      </c>
      <c r="E18" s="6" t="s">
        <v>611</v>
      </c>
      <c r="F18" s="19">
        <v>300</v>
      </c>
      <c r="G18" s="24">
        <v>3000.52</v>
      </c>
      <c r="H18" s="24">
        <v>3.33</v>
      </c>
      <c r="I18" s="31">
        <v>7.4779999999999998</v>
      </c>
      <c r="J18" s="31"/>
      <c r="K18" s="35" t="s">
        <v>590</v>
      </c>
    </row>
    <row r="19" spans="2:11" x14ac:dyDescent="0.35">
      <c r="B19" s="8" t="s">
        <v>3053</v>
      </c>
      <c r="C19" s="57" t="s">
        <v>685</v>
      </c>
      <c r="D19" s="54" t="s">
        <v>3054</v>
      </c>
      <c r="E19" s="6" t="s">
        <v>611</v>
      </c>
      <c r="F19" s="19">
        <v>250</v>
      </c>
      <c r="G19" s="24">
        <v>2502.8200000000002</v>
      </c>
      <c r="H19" s="24">
        <v>2.78</v>
      </c>
      <c r="I19" s="31">
        <v>7.6055000000000001</v>
      </c>
      <c r="J19" s="31"/>
      <c r="K19" s="35" t="s">
        <v>590</v>
      </c>
    </row>
    <row r="20" spans="2:11" x14ac:dyDescent="0.35">
      <c r="C20" s="58" t="s">
        <v>171</v>
      </c>
      <c r="D20" s="54"/>
      <c r="E20" s="6"/>
      <c r="F20" s="19"/>
      <c r="G20" s="25">
        <v>5503.34</v>
      </c>
      <c r="H20" s="25">
        <v>6.11</v>
      </c>
      <c r="I20" s="31"/>
      <c r="J20" s="31"/>
      <c r="K20" s="35"/>
    </row>
    <row r="21" spans="2:11" x14ac:dyDescent="0.35">
      <c r="C21" s="57"/>
      <c r="D21" s="54"/>
      <c r="E21" s="6"/>
      <c r="F21" s="19"/>
      <c r="G21" s="24"/>
      <c r="H21" s="24"/>
      <c r="I21" s="31"/>
      <c r="J21" s="31"/>
      <c r="K21" s="35"/>
    </row>
    <row r="22" spans="2:11" x14ac:dyDescent="0.35">
      <c r="C22" s="58" t="s">
        <v>7</v>
      </c>
      <c r="D22" s="54"/>
      <c r="E22" s="6"/>
      <c r="F22" s="19"/>
      <c r="G22" s="24" t="s">
        <v>2</v>
      </c>
      <c r="H22" s="24" t="s">
        <v>2</v>
      </c>
      <c r="I22" s="31"/>
      <c r="J22" s="31"/>
      <c r="K22" s="35"/>
    </row>
    <row r="23" spans="2:11" x14ac:dyDescent="0.35">
      <c r="C23" s="57"/>
      <c r="D23" s="54"/>
      <c r="E23" s="6"/>
      <c r="F23" s="19"/>
      <c r="G23" s="24"/>
      <c r="H23" s="24"/>
      <c r="I23" s="31"/>
      <c r="J23" s="31"/>
      <c r="K23" s="35"/>
    </row>
    <row r="24" spans="2:11" x14ac:dyDescent="0.35">
      <c r="C24" s="58" t="s">
        <v>8</v>
      </c>
      <c r="D24" s="54"/>
      <c r="E24" s="6"/>
      <c r="F24" s="19"/>
      <c r="G24" s="24" t="s">
        <v>2</v>
      </c>
      <c r="H24" s="24" t="s">
        <v>2</v>
      </c>
      <c r="I24" s="31"/>
      <c r="J24" s="31"/>
      <c r="K24" s="35"/>
    </row>
    <row r="25" spans="2:11" x14ac:dyDescent="0.35">
      <c r="C25" s="57"/>
      <c r="D25" s="54"/>
      <c r="E25" s="6"/>
      <c r="F25" s="19"/>
      <c r="G25" s="24"/>
      <c r="H25" s="24"/>
      <c r="I25" s="31"/>
      <c r="J25" s="31"/>
      <c r="K25" s="35"/>
    </row>
    <row r="26" spans="2:11" x14ac:dyDescent="0.35">
      <c r="C26" s="58" t="s">
        <v>9</v>
      </c>
      <c r="D26" s="54"/>
      <c r="E26" s="6"/>
      <c r="F26" s="19"/>
      <c r="G26" s="24" t="s">
        <v>2</v>
      </c>
      <c r="H26" s="24" t="s">
        <v>2</v>
      </c>
      <c r="I26" s="31"/>
      <c r="J26" s="31"/>
      <c r="K26" s="35"/>
    </row>
    <row r="27" spans="2:11" x14ac:dyDescent="0.35">
      <c r="C27" s="57"/>
      <c r="D27" s="54"/>
      <c r="E27" s="6"/>
      <c r="F27" s="19"/>
      <c r="G27" s="24"/>
      <c r="H27" s="24"/>
      <c r="I27" s="31"/>
      <c r="J27" s="31"/>
      <c r="K27" s="35"/>
    </row>
    <row r="28" spans="2:11" x14ac:dyDescent="0.35">
      <c r="C28" s="59" t="s">
        <v>10</v>
      </c>
      <c r="D28" s="54"/>
      <c r="E28" s="6"/>
      <c r="F28" s="19"/>
      <c r="G28" s="24"/>
      <c r="H28" s="24"/>
      <c r="I28" s="31"/>
      <c r="J28" s="31"/>
      <c r="K28" s="35"/>
    </row>
    <row r="29" spans="2:11" x14ac:dyDescent="0.35">
      <c r="B29" s="8" t="s">
        <v>3055</v>
      </c>
      <c r="C29" s="57" t="s">
        <v>3056</v>
      </c>
      <c r="D29" s="54" t="s">
        <v>3057</v>
      </c>
      <c r="E29" s="6" t="s">
        <v>185</v>
      </c>
      <c r="F29" s="19">
        <v>41500000</v>
      </c>
      <c r="G29" s="24">
        <v>41514.15</v>
      </c>
      <c r="H29" s="24">
        <v>46.06</v>
      </c>
      <c r="I29" s="31">
        <v>6.6403999999999996</v>
      </c>
      <c r="J29" s="31"/>
      <c r="K29" s="35"/>
    </row>
    <row r="30" spans="2:11" x14ac:dyDescent="0.35">
      <c r="B30" s="8" t="s">
        <v>3058</v>
      </c>
      <c r="C30" s="57" t="s">
        <v>3059</v>
      </c>
      <c r="D30" s="54" t="s">
        <v>3060</v>
      </c>
      <c r="E30" s="6" t="s">
        <v>185</v>
      </c>
      <c r="F30" s="19">
        <v>12500000</v>
      </c>
      <c r="G30" s="24">
        <v>12503.71</v>
      </c>
      <c r="H30" s="24">
        <v>13.87</v>
      </c>
      <c r="I30" s="31">
        <v>6.6266499999999997</v>
      </c>
      <c r="J30" s="31"/>
      <c r="K30" s="35"/>
    </row>
    <row r="31" spans="2:11" x14ac:dyDescent="0.35">
      <c r="B31" s="8" t="s">
        <v>3061</v>
      </c>
      <c r="C31" s="57" t="s">
        <v>3062</v>
      </c>
      <c r="D31" s="54" t="s">
        <v>3063</v>
      </c>
      <c r="E31" s="6" t="s">
        <v>185</v>
      </c>
      <c r="F31" s="19">
        <v>500000</v>
      </c>
      <c r="G31" s="24">
        <v>500.18</v>
      </c>
      <c r="H31" s="24">
        <v>0.55000000000000004</v>
      </c>
      <c r="I31" s="31">
        <v>6.6421000000000001</v>
      </c>
      <c r="J31" s="31"/>
      <c r="K31" s="35"/>
    </row>
    <row r="32" spans="2:11" x14ac:dyDescent="0.35">
      <c r="C32" s="58" t="s">
        <v>171</v>
      </c>
      <c r="D32" s="54"/>
      <c r="E32" s="6"/>
      <c r="F32" s="19"/>
      <c r="G32" s="25">
        <v>54518.04</v>
      </c>
      <c r="H32" s="25">
        <v>60.48</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3064</v>
      </c>
      <c r="C44" s="57" t="s">
        <v>3065</v>
      </c>
      <c r="D44" s="54" t="s">
        <v>3066</v>
      </c>
      <c r="E44" s="6" t="s">
        <v>185</v>
      </c>
      <c r="F44" s="19">
        <v>4897400</v>
      </c>
      <c r="G44" s="24">
        <v>4863.51</v>
      </c>
      <c r="H44" s="24">
        <v>5.4</v>
      </c>
      <c r="I44" s="31">
        <v>6.5221499999999999</v>
      </c>
      <c r="J44" s="31"/>
      <c r="K44" s="35"/>
    </row>
    <row r="45" spans="1:11" x14ac:dyDescent="0.35">
      <c r="B45" s="8" t="s">
        <v>3067</v>
      </c>
      <c r="C45" s="57" t="s">
        <v>3068</v>
      </c>
      <c r="D45" s="54" t="s">
        <v>3069</v>
      </c>
      <c r="E45" s="6" t="s">
        <v>185</v>
      </c>
      <c r="F45" s="19">
        <v>2994600</v>
      </c>
      <c r="G45" s="24">
        <v>2983.33</v>
      </c>
      <c r="H45" s="24">
        <v>3.31</v>
      </c>
      <c r="I45" s="31">
        <v>6.5681500000000002</v>
      </c>
      <c r="J45" s="31"/>
      <c r="K45" s="35"/>
    </row>
    <row r="46" spans="1:11" x14ac:dyDescent="0.35">
      <c r="B46" s="8" t="s">
        <v>3070</v>
      </c>
      <c r="C46" s="57" t="s">
        <v>3071</v>
      </c>
      <c r="D46" s="54" t="s">
        <v>3072</v>
      </c>
      <c r="E46" s="6" t="s">
        <v>185</v>
      </c>
      <c r="F46" s="19">
        <v>2542000</v>
      </c>
      <c r="G46" s="24">
        <v>2521.27</v>
      </c>
      <c r="H46" s="24">
        <v>2.8</v>
      </c>
      <c r="I46" s="31">
        <v>6.5232000000000001</v>
      </c>
      <c r="J46" s="31"/>
      <c r="K46" s="35"/>
    </row>
    <row r="47" spans="1:11" x14ac:dyDescent="0.35">
      <c r="B47" s="8" t="s">
        <v>3073</v>
      </c>
      <c r="C47" s="57" t="s">
        <v>3074</v>
      </c>
      <c r="D47" s="54" t="s">
        <v>3075</v>
      </c>
      <c r="E47" s="6" t="s">
        <v>185</v>
      </c>
      <c r="F47" s="19">
        <v>1721400</v>
      </c>
      <c r="G47" s="24">
        <v>1696.95</v>
      </c>
      <c r="H47" s="24">
        <v>1.88</v>
      </c>
      <c r="I47" s="31">
        <v>6.5738000000000003</v>
      </c>
      <c r="J47" s="31"/>
      <c r="K47" s="35"/>
    </row>
    <row r="48" spans="1:11" x14ac:dyDescent="0.35">
      <c r="B48" s="8" t="s">
        <v>3076</v>
      </c>
      <c r="C48" s="57" t="s">
        <v>3077</v>
      </c>
      <c r="D48" s="54" t="s">
        <v>3078</v>
      </c>
      <c r="E48" s="6" t="s">
        <v>185</v>
      </c>
      <c r="F48" s="19">
        <v>275000</v>
      </c>
      <c r="G48" s="24">
        <v>271.58999999999997</v>
      </c>
      <c r="H48" s="24">
        <v>0.3</v>
      </c>
      <c r="I48" s="31">
        <v>6.5483000000000002</v>
      </c>
      <c r="J48" s="31"/>
      <c r="K48" s="35"/>
    </row>
    <row r="49" spans="1:11" x14ac:dyDescent="0.35">
      <c r="C49" s="58" t="s">
        <v>171</v>
      </c>
      <c r="D49" s="54"/>
      <c r="E49" s="6"/>
      <c r="F49" s="19"/>
      <c r="G49" s="25">
        <v>12336.65</v>
      </c>
      <c r="H49" s="25">
        <v>13.69</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16138.14</v>
      </c>
      <c r="H63" s="24">
        <v>17.899999999999999</v>
      </c>
      <c r="I63" s="31"/>
      <c r="J63" s="31"/>
      <c r="K63" s="35"/>
    </row>
    <row r="64" spans="1:11" x14ac:dyDescent="0.35">
      <c r="C64" s="58" t="s">
        <v>171</v>
      </c>
      <c r="D64" s="54"/>
      <c r="E64" s="6"/>
      <c r="F64" s="19"/>
      <c r="G64" s="25">
        <v>16138.14</v>
      </c>
      <c r="H64" s="25">
        <v>17.899999999999999</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4922</v>
      </c>
      <c r="D67" s="54"/>
      <c r="E67" s="6"/>
      <c r="F67" s="19"/>
      <c r="G67" s="24" t="s">
        <v>2</v>
      </c>
      <c r="H67" s="24" t="s">
        <v>2</v>
      </c>
      <c r="I67" s="31"/>
      <c r="J67" s="31"/>
      <c r="K67" s="35"/>
      <c r="L67" s="3"/>
      <c r="AI67" s="3"/>
      <c r="AV67" s="3"/>
      <c r="AX67" s="3"/>
      <c r="BB67" s="3"/>
    </row>
    <row r="68" spans="1:54" x14ac:dyDescent="0.35">
      <c r="B68" s="8"/>
      <c r="C68" s="57" t="s">
        <v>188</v>
      </c>
      <c r="D68" s="54"/>
      <c r="E68" s="6"/>
      <c r="F68" s="19"/>
      <c r="G68" s="24">
        <v>1643.81</v>
      </c>
      <c r="H68" s="24">
        <v>1.82</v>
      </c>
      <c r="I68" s="31"/>
      <c r="J68" s="31"/>
      <c r="K68" s="35"/>
    </row>
    <row r="69" spans="1:54" x14ac:dyDescent="0.35">
      <c r="C69" s="58" t="s">
        <v>171</v>
      </c>
      <c r="D69" s="54"/>
      <c r="E69" s="6"/>
      <c r="F69" s="19"/>
      <c r="G69" s="25">
        <v>1643.81</v>
      </c>
      <c r="H69" s="25">
        <v>1.82</v>
      </c>
      <c r="I69" s="31"/>
      <c r="J69" s="31"/>
      <c r="K69" s="35"/>
    </row>
    <row r="70" spans="1:54" x14ac:dyDescent="0.35">
      <c r="C70" s="57"/>
      <c r="D70" s="54"/>
      <c r="E70" s="6"/>
      <c r="F70" s="19"/>
      <c r="G70" s="24"/>
      <c r="H70" s="24"/>
      <c r="I70" s="31"/>
      <c r="J70" s="31"/>
      <c r="K70" s="35"/>
    </row>
    <row r="71" spans="1:54" x14ac:dyDescent="0.35">
      <c r="C71" s="60" t="s">
        <v>189</v>
      </c>
      <c r="D71" s="55"/>
      <c r="E71" s="5"/>
      <c r="F71" s="20"/>
      <c r="G71" s="26">
        <v>90139.98</v>
      </c>
      <c r="H71" s="26">
        <v>100</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1" t="s">
        <v>194</v>
      </c>
      <c r="D78" s="82"/>
      <c r="E78" s="82"/>
      <c r="F78" s="82"/>
      <c r="G78" s="82"/>
      <c r="H78" s="82"/>
      <c r="I78" s="82"/>
      <c r="J78" s="82"/>
      <c r="K78" s="82"/>
    </row>
    <row r="79" spans="1:54" x14ac:dyDescent="0.35">
      <c r="C79" s="2" t="s">
        <v>195</v>
      </c>
    </row>
    <row r="81" spans="3:6" x14ac:dyDescent="0.35">
      <c r="C81" s="78" t="s">
        <v>5006</v>
      </c>
      <c r="E81" s="78" t="s">
        <v>5007</v>
      </c>
      <c r="F81" s="79"/>
    </row>
    <row r="82" spans="3:6" x14ac:dyDescent="0.35">
      <c r="E82" s="2" t="s">
        <v>5055</v>
      </c>
    </row>
  </sheetData>
  <mergeCells count="1">
    <mergeCell ref="C78:K78"/>
  </mergeCells>
  <hyperlinks>
    <hyperlink ref="J2" location="'Index'!A1" display="'Index'!A1" xr:uid="{DAF79C53-9627-469C-B3B6-7F44ED2E1B52}"/>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F390-C3FE-4CEF-A185-E57783289359}">
  <sheetPr codeName="Sheet1"/>
  <dimension ref="A1:IV94"/>
  <sheetViews>
    <sheetView showGridLines="0" zoomScale="90" zoomScaleNormal="90" workbookViewId="0">
      <pane ySplit="6" topLeftCell="A7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730</v>
      </c>
      <c r="J2" s="38" t="s">
        <v>4662</v>
      </c>
    </row>
    <row r="3" spans="1:54" ht="16" x14ac:dyDescent="0.4">
      <c r="C3" s="1" t="s">
        <v>28</v>
      </c>
      <c r="D3" s="21" t="s">
        <v>731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732</v>
      </c>
      <c r="C18" s="57" t="s">
        <v>217</v>
      </c>
      <c r="D18" s="54" t="s">
        <v>733</v>
      </c>
      <c r="E18" s="6" t="s">
        <v>594</v>
      </c>
      <c r="F18" s="19">
        <v>7500</v>
      </c>
      <c r="G18" s="24">
        <v>7707.02</v>
      </c>
      <c r="H18" s="24">
        <v>4.08</v>
      </c>
      <c r="I18" s="31">
        <v>7.9147999999999996</v>
      </c>
      <c r="J18" s="31"/>
      <c r="K18" s="35" t="s">
        <v>590</v>
      </c>
    </row>
    <row r="19" spans="2:11" x14ac:dyDescent="0.35">
      <c r="B19" s="8" t="s">
        <v>734</v>
      </c>
      <c r="C19" s="57" t="s">
        <v>735</v>
      </c>
      <c r="D19" s="54" t="s">
        <v>736</v>
      </c>
      <c r="E19" s="6" t="s">
        <v>621</v>
      </c>
      <c r="F19" s="19">
        <v>7500</v>
      </c>
      <c r="G19" s="24">
        <v>7509.61</v>
      </c>
      <c r="H19" s="24">
        <v>3.97</v>
      </c>
      <c r="I19" s="31">
        <v>8.2283000000000008</v>
      </c>
      <c r="J19" s="31"/>
      <c r="K19" s="35" t="s">
        <v>590</v>
      </c>
    </row>
    <row r="20" spans="2:11" x14ac:dyDescent="0.35">
      <c r="B20" s="8" t="s">
        <v>737</v>
      </c>
      <c r="C20" s="57" t="s">
        <v>738</v>
      </c>
      <c r="D20" s="54" t="s">
        <v>739</v>
      </c>
      <c r="E20" s="6" t="s">
        <v>740</v>
      </c>
      <c r="F20" s="19">
        <v>7500</v>
      </c>
      <c r="G20" s="24">
        <v>7307.76</v>
      </c>
      <c r="H20" s="24">
        <v>3.87</v>
      </c>
      <c r="I20" s="31">
        <v>8.7812999999999999</v>
      </c>
      <c r="J20" s="31"/>
      <c r="K20" s="35" t="s">
        <v>590</v>
      </c>
    </row>
    <row r="21" spans="2:11" x14ac:dyDescent="0.35">
      <c r="B21" s="8" t="s">
        <v>741</v>
      </c>
      <c r="C21" s="57" t="s">
        <v>742</v>
      </c>
      <c r="D21" s="54" t="s">
        <v>743</v>
      </c>
      <c r="E21" s="6" t="s">
        <v>744</v>
      </c>
      <c r="F21" s="19">
        <v>5900</v>
      </c>
      <c r="G21" s="24">
        <v>5914.76</v>
      </c>
      <c r="H21" s="24">
        <v>3.13</v>
      </c>
      <c r="I21" s="31">
        <v>9.8989999999999991</v>
      </c>
      <c r="J21" s="31"/>
      <c r="K21" s="35" t="s">
        <v>590</v>
      </c>
    </row>
    <row r="22" spans="2:11" x14ac:dyDescent="0.35">
      <c r="B22" s="8" t="s">
        <v>687</v>
      </c>
      <c r="C22" s="57" t="s">
        <v>665</v>
      </c>
      <c r="D22" s="54" t="s">
        <v>688</v>
      </c>
      <c r="E22" s="6" t="s">
        <v>667</v>
      </c>
      <c r="F22" s="19">
        <v>5500</v>
      </c>
      <c r="G22" s="24">
        <v>5503.72</v>
      </c>
      <c r="H22" s="24">
        <v>2.91</v>
      </c>
      <c r="I22" s="31">
        <v>9.6999999999999993</v>
      </c>
      <c r="J22" s="31"/>
      <c r="K22" s="35" t="s">
        <v>590</v>
      </c>
    </row>
    <row r="23" spans="2:11" x14ac:dyDescent="0.35">
      <c r="B23" s="8" t="s">
        <v>745</v>
      </c>
      <c r="C23" s="57" t="s">
        <v>746</v>
      </c>
      <c r="D23" s="54" t="s">
        <v>747</v>
      </c>
      <c r="E23" s="6" t="s">
        <v>748</v>
      </c>
      <c r="F23" s="19">
        <v>5000</v>
      </c>
      <c r="G23" s="24">
        <v>5037.7299999999996</v>
      </c>
      <c r="H23" s="24">
        <v>2.66</v>
      </c>
      <c r="I23" s="31">
        <v>9.1524999999999999</v>
      </c>
      <c r="J23" s="31"/>
      <c r="K23" s="35" t="s">
        <v>590</v>
      </c>
    </row>
    <row r="24" spans="2:11" x14ac:dyDescent="0.35">
      <c r="B24" s="8" t="s">
        <v>749</v>
      </c>
      <c r="C24" s="57" t="s">
        <v>750</v>
      </c>
      <c r="D24" s="54" t="s">
        <v>751</v>
      </c>
      <c r="E24" s="6" t="s">
        <v>611</v>
      </c>
      <c r="F24" s="19">
        <v>50</v>
      </c>
      <c r="G24" s="24">
        <v>5021.41</v>
      </c>
      <c r="H24" s="24">
        <v>2.66</v>
      </c>
      <c r="I24" s="31">
        <v>7.3573000000000004</v>
      </c>
      <c r="J24" s="31">
        <v>7.3417164476999996</v>
      </c>
      <c r="K24" s="35" t="s">
        <v>590</v>
      </c>
    </row>
    <row r="25" spans="2:11" x14ac:dyDescent="0.35">
      <c r="B25" s="8" t="s">
        <v>618</v>
      </c>
      <c r="C25" s="57" t="s">
        <v>619</v>
      </c>
      <c r="D25" s="54" t="s">
        <v>620</v>
      </c>
      <c r="E25" s="6" t="s">
        <v>621</v>
      </c>
      <c r="F25" s="19">
        <v>5000</v>
      </c>
      <c r="G25" s="24">
        <v>5016.3999999999996</v>
      </c>
      <c r="H25" s="24">
        <v>2.65</v>
      </c>
      <c r="I25" s="31">
        <v>7.79</v>
      </c>
      <c r="J25" s="31"/>
      <c r="K25" s="35" t="s">
        <v>590</v>
      </c>
    </row>
    <row r="26" spans="2:11" x14ac:dyDescent="0.35">
      <c r="B26" s="8" t="s">
        <v>591</v>
      </c>
      <c r="C26" s="57" t="s">
        <v>592</v>
      </c>
      <c r="D26" s="54" t="s">
        <v>593</v>
      </c>
      <c r="E26" s="6" t="s">
        <v>594</v>
      </c>
      <c r="F26" s="19">
        <v>500</v>
      </c>
      <c r="G26" s="24">
        <v>5009.95</v>
      </c>
      <c r="H26" s="24">
        <v>2.65</v>
      </c>
      <c r="I26" s="31">
        <v>8.39</v>
      </c>
      <c r="J26" s="31"/>
      <c r="K26" s="35" t="s">
        <v>590</v>
      </c>
    </row>
    <row r="27" spans="2:11" x14ac:dyDescent="0.35">
      <c r="B27" s="8" t="s">
        <v>689</v>
      </c>
      <c r="C27" s="57" t="s">
        <v>690</v>
      </c>
      <c r="D27" s="54" t="s">
        <v>691</v>
      </c>
      <c r="E27" s="6" t="s">
        <v>692</v>
      </c>
      <c r="F27" s="19">
        <v>4500</v>
      </c>
      <c r="G27" s="24">
        <v>3379.91</v>
      </c>
      <c r="H27" s="24">
        <v>1.79</v>
      </c>
      <c r="I27" s="31">
        <v>10.2776</v>
      </c>
      <c r="J27" s="31"/>
      <c r="K27" s="35" t="s">
        <v>590</v>
      </c>
    </row>
    <row r="28" spans="2:11" x14ac:dyDescent="0.35">
      <c r="B28" s="8" t="s">
        <v>752</v>
      </c>
      <c r="C28" s="57" t="s">
        <v>753</v>
      </c>
      <c r="D28" s="54" t="s">
        <v>754</v>
      </c>
      <c r="E28" s="6" t="s">
        <v>667</v>
      </c>
      <c r="F28" s="19">
        <v>3000</v>
      </c>
      <c r="G28" s="24">
        <v>3003.44</v>
      </c>
      <c r="H28" s="24">
        <v>1.59</v>
      </c>
      <c r="I28" s="31">
        <v>8.8684999999999992</v>
      </c>
      <c r="J28" s="31"/>
      <c r="K28" s="35" t="s">
        <v>590</v>
      </c>
    </row>
    <row r="29" spans="2:11" x14ac:dyDescent="0.35">
      <c r="B29" s="8" t="s">
        <v>652</v>
      </c>
      <c r="C29" s="57" t="s">
        <v>592</v>
      </c>
      <c r="D29" s="54" t="s">
        <v>653</v>
      </c>
      <c r="E29" s="6" t="s">
        <v>594</v>
      </c>
      <c r="F29" s="19">
        <v>2500</v>
      </c>
      <c r="G29" s="24">
        <v>2541.2199999999998</v>
      </c>
      <c r="H29" s="24">
        <v>1.34</v>
      </c>
      <c r="I29" s="31">
        <v>8.3000000000000007</v>
      </c>
      <c r="J29" s="31"/>
      <c r="K29" s="35" t="s">
        <v>590</v>
      </c>
    </row>
    <row r="30" spans="2:11" x14ac:dyDescent="0.35">
      <c r="B30" s="8" t="s">
        <v>755</v>
      </c>
      <c r="C30" s="57" t="s">
        <v>756</v>
      </c>
      <c r="D30" s="54" t="s">
        <v>757</v>
      </c>
      <c r="E30" s="6" t="s">
        <v>748</v>
      </c>
      <c r="F30" s="19">
        <v>2500</v>
      </c>
      <c r="G30" s="24">
        <v>2502.0500000000002</v>
      </c>
      <c r="H30" s="24">
        <v>1.32</v>
      </c>
      <c r="I30" s="31">
        <v>8.3800000000000008</v>
      </c>
      <c r="J30" s="31"/>
      <c r="K30" s="35" t="s">
        <v>590</v>
      </c>
    </row>
    <row r="31" spans="2:11" x14ac:dyDescent="0.35">
      <c r="B31" s="8" t="s">
        <v>758</v>
      </c>
      <c r="C31" s="57" t="s">
        <v>355</v>
      </c>
      <c r="D31" s="54" t="s">
        <v>759</v>
      </c>
      <c r="E31" s="6" t="s">
        <v>607</v>
      </c>
      <c r="F31" s="19">
        <v>225</v>
      </c>
      <c r="G31" s="24">
        <v>2241.5500000000002</v>
      </c>
      <c r="H31" s="24">
        <v>1.19</v>
      </c>
      <c r="I31" s="31">
        <v>9.2449999999999992</v>
      </c>
      <c r="J31" s="31"/>
      <c r="K31" s="35" t="s">
        <v>590</v>
      </c>
    </row>
    <row r="32" spans="2:11" x14ac:dyDescent="0.35">
      <c r="C32" s="58" t="s">
        <v>171</v>
      </c>
      <c r="D32" s="54"/>
      <c r="E32" s="6"/>
      <c r="F32" s="19"/>
      <c r="G32" s="25">
        <v>67696.53</v>
      </c>
      <c r="H32" s="25">
        <v>35.81</v>
      </c>
      <c r="I32" s="31"/>
      <c r="J32" s="31"/>
      <c r="K32" s="35"/>
    </row>
    <row r="33" spans="1:11" x14ac:dyDescent="0.35">
      <c r="C33" s="57"/>
      <c r="D33" s="54"/>
      <c r="E33" s="6"/>
      <c r="F33" s="19"/>
      <c r="G33" s="24"/>
      <c r="H33" s="24"/>
      <c r="I33" s="31"/>
      <c r="J33" s="31"/>
      <c r="K33" s="35"/>
    </row>
    <row r="34" spans="1:11" x14ac:dyDescent="0.35">
      <c r="C34" s="58" t="s">
        <v>7</v>
      </c>
      <c r="D34" s="54"/>
      <c r="E34" s="6"/>
      <c r="F34" s="19"/>
      <c r="G34" s="24" t="s">
        <v>2</v>
      </c>
      <c r="H34" s="24" t="s">
        <v>2</v>
      </c>
      <c r="I34" s="31"/>
      <c r="J34" s="31"/>
      <c r="K34" s="35"/>
    </row>
    <row r="35" spans="1:11" x14ac:dyDescent="0.35">
      <c r="C35" s="57"/>
      <c r="D35" s="54"/>
      <c r="E35" s="6"/>
      <c r="F35" s="19"/>
      <c r="G35" s="24"/>
      <c r="H35" s="24"/>
      <c r="I35" s="31"/>
      <c r="J35" s="31"/>
      <c r="K35" s="35"/>
    </row>
    <row r="36" spans="1:11" x14ac:dyDescent="0.35">
      <c r="C36" s="58" t="s">
        <v>8</v>
      </c>
      <c r="D36" s="54"/>
      <c r="E36" s="6"/>
      <c r="F36" s="19"/>
      <c r="G36" s="24" t="s">
        <v>2</v>
      </c>
      <c r="H36" s="24" t="s">
        <v>2</v>
      </c>
      <c r="I36" s="31"/>
      <c r="J36" s="31"/>
      <c r="K36" s="35"/>
    </row>
    <row r="37" spans="1:11" x14ac:dyDescent="0.35">
      <c r="C37" s="57"/>
      <c r="D37" s="54"/>
      <c r="E37" s="6"/>
      <c r="F37" s="19"/>
      <c r="G37" s="24"/>
      <c r="H37" s="24"/>
      <c r="I37" s="31"/>
      <c r="J37" s="31"/>
      <c r="K37" s="35"/>
    </row>
    <row r="38" spans="1:11" x14ac:dyDescent="0.35">
      <c r="C38" s="59" t="s">
        <v>9</v>
      </c>
      <c r="D38" s="54"/>
      <c r="E38" s="6"/>
      <c r="F38" s="19"/>
      <c r="G38" s="24"/>
      <c r="H38" s="24"/>
      <c r="I38" s="31"/>
      <c r="J38" s="31"/>
      <c r="K38" s="35"/>
    </row>
    <row r="39" spans="1:11" x14ac:dyDescent="0.35">
      <c r="B39" s="8" t="s">
        <v>696</v>
      </c>
      <c r="C39" s="57" t="s">
        <v>697</v>
      </c>
      <c r="D39" s="54" t="s">
        <v>698</v>
      </c>
      <c r="E39" s="6" t="s">
        <v>185</v>
      </c>
      <c r="F39" s="19">
        <v>50500000</v>
      </c>
      <c r="G39" s="24">
        <v>50833.1</v>
      </c>
      <c r="H39" s="24">
        <v>26.89</v>
      </c>
      <c r="I39" s="31">
        <v>6.8065204000000001</v>
      </c>
      <c r="J39" s="31"/>
      <c r="K39" s="35"/>
    </row>
    <row r="40" spans="1:11" x14ac:dyDescent="0.35">
      <c r="B40" s="8" t="s">
        <v>760</v>
      </c>
      <c r="C40" s="57" t="s">
        <v>761</v>
      </c>
      <c r="D40" s="54" t="s">
        <v>762</v>
      </c>
      <c r="E40" s="6" t="s">
        <v>185</v>
      </c>
      <c r="F40" s="19">
        <v>27500000</v>
      </c>
      <c r="G40" s="24">
        <v>28471.96</v>
      </c>
      <c r="H40" s="24">
        <v>15.06</v>
      </c>
      <c r="I40" s="31">
        <v>6.9524068000000003</v>
      </c>
      <c r="J40" s="31"/>
      <c r="K40" s="35"/>
    </row>
    <row r="41" spans="1:11" x14ac:dyDescent="0.35">
      <c r="B41" s="8" t="s">
        <v>711</v>
      </c>
      <c r="C41" s="57" t="s">
        <v>712</v>
      </c>
      <c r="D41" s="54" t="s">
        <v>713</v>
      </c>
      <c r="E41" s="6" t="s">
        <v>185</v>
      </c>
      <c r="F41" s="19">
        <v>14000000</v>
      </c>
      <c r="G41" s="24">
        <v>14474.7</v>
      </c>
      <c r="H41" s="24">
        <v>7.66</v>
      </c>
      <c r="I41" s="31">
        <v>7.1451837999999999</v>
      </c>
      <c r="J41" s="31"/>
      <c r="K41" s="35"/>
    </row>
    <row r="42" spans="1:11" x14ac:dyDescent="0.35">
      <c r="B42" s="8" t="s">
        <v>763</v>
      </c>
      <c r="C42" s="57" t="s">
        <v>764</v>
      </c>
      <c r="D42" s="54" t="s">
        <v>765</v>
      </c>
      <c r="E42" s="6" t="s">
        <v>185</v>
      </c>
      <c r="F42" s="19">
        <v>5000000</v>
      </c>
      <c r="G42" s="24">
        <v>5191.93</v>
      </c>
      <c r="H42" s="24">
        <v>2.75</v>
      </c>
      <c r="I42" s="31">
        <v>7.1733123000000001</v>
      </c>
      <c r="J42" s="31"/>
      <c r="K42" s="35"/>
    </row>
    <row r="43" spans="1:11" x14ac:dyDescent="0.35">
      <c r="C43" s="58" t="s">
        <v>171</v>
      </c>
      <c r="D43" s="54"/>
      <c r="E43" s="6"/>
      <c r="F43" s="19"/>
      <c r="G43" s="25">
        <v>98971.69</v>
      </c>
      <c r="H43" s="25">
        <v>52.36</v>
      </c>
      <c r="I43" s="31"/>
      <c r="J43" s="31"/>
      <c r="K43" s="35"/>
    </row>
    <row r="44" spans="1:11" x14ac:dyDescent="0.35">
      <c r="C44" s="57"/>
      <c r="D44" s="54"/>
      <c r="E44" s="6"/>
      <c r="F44" s="19"/>
      <c r="G44" s="24"/>
      <c r="H44" s="24"/>
      <c r="I44" s="31"/>
      <c r="J44" s="31"/>
      <c r="K44" s="35"/>
    </row>
    <row r="45" spans="1:11" x14ac:dyDescent="0.35">
      <c r="C45" s="58" t="s">
        <v>10</v>
      </c>
      <c r="D45" s="54"/>
      <c r="E45" s="6"/>
      <c r="F45" s="19"/>
      <c r="G45" s="24" t="s">
        <v>2</v>
      </c>
      <c r="H45" s="24" t="s">
        <v>2</v>
      </c>
      <c r="I45" s="31"/>
      <c r="J45" s="31"/>
      <c r="K45" s="35"/>
    </row>
    <row r="46" spans="1:11" x14ac:dyDescent="0.35">
      <c r="C46" s="57"/>
      <c r="D46" s="54"/>
      <c r="E46" s="6"/>
      <c r="F46" s="19"/>
      <c r="G46" s="24"/>
      <c r="H46" s="24"/>
      <c r="I46" s="31"/>
      <c r="J46" s="31"/>
      <c r="K46" s="35"/>
    </row>
    <row r="47" spans="1:11" x14ac:dyDescent="0.35">
      <c r="A47" s="10"/>
      <c r="B47" s="28"/>
      <c r="C47" s="58" t="s">
        <v>11</v>
      </c>
      <c r="D47" s="54"/>
      <c r="E47" s="6"/>
      <c r="F47" s="19"/>
      <c r="G47" s="24"/>
      <c r="H47" s="24"/>
      <c r="I47" s="31"/>
      <c r="J47" s="31"/>
      <c r="K47" s="35"/>
    </row>
    <row r="48" spans="1:11" x14ac:dyDescent="0.35">
      <c r="A48" s="28"/>
      <c r="B48" s="28"/>
      <c r="C48" s="58" t="s">
        <v>13</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C50" s="59" t="s">
        <v>14</v>
      </c>
      <c r="D50" s="54"/>
      <c r="E50" s="6"/>
      <c r="F50" s="19"/>
      <c r="G50" s="24"/>
      <c r="H50" s="24"/>
      <c r="I50" s="31"/>
      <c r="J50" s="31"/>
      <c r="K50" s="35"/>
    </row>
    <row r="51" spans="1:11" x14ac:dyDescent="0.35">
      <c r="B51" s="8" t="s">
        <v>766</v>
      </c>
      <c r="C51" s="57" t="s">
        <v>41</v>
      </c>
      <c r="D51" s="54" t="s">
        <v>767</v>
      </c>
      <c r="E51" s="6" t="s">
        <v>720</v>
      </c>
      <c r="F51" s="19">
        <v>1000</v>
      </c>
      <c r="G51" s="24">
        <v>4686.3599999999997</v>
      </c>
      <c r="H51" s="24">
        <v>2.48</v>
      </c>
      <c r="I51" s="31">
        <v>7.6337999999999999</v>
      </c>
      <c r="J51" s="31"/>
      <c r="K51" s="35"/>
    </row>
    <row r="52" spans="1:11" x14ac:dyDescent="0.35">
      <c r="B52" s="8" t="s">
        <v>768</v>
      </c>
      <c r="C52" s="57" t="s">
        <v>769</v>
      </c>
      <c r="D52" s="54" t="s">
        <v>770</v>
      </c>
      <c r="E52" s="6" t="s">
        <v>720</v>
      </c>
      <c r="F52" s="19">
        <v>1000</v>
      </c>
      <c r="G52" s="24">
        <v>4680.3500000000004</v>
      </c>
      <c r="H52" s="24">
        <v>2.48</v>
      </c>
      <c r="I52" s="31">
        <v>7.6</v>
      </c>
      <c r="J52" s="31"/>
      <c r="K52" s="35"/>
    </row>
    <row r="53" spans="1:11" x14ac:dyDescent="0.35">
      <c r="C53" s="58" t="s">
        <v>171</v>
      </c>
      <c r="D53" s="54"/>
      <c r="E53" s="6"/>
      <c r="F53" s="19"/>
      <c r="G53" s="25">
        <v>9366.7099999999991</v>
      </c>
      <c r="H53" s="25">
        <v>4.96</v>
      </c>
      <c r="I53" s="31"/>
      <c r="J53" s="31"/>
      <c r="K53" s="35"/>
    </row>
    <row r="54" spans="1:11" x14ac:dyDescent="0.35">
      <c r="C54" s="57"/>
      <c r="D54" s="54"/>
      <c r="E54" s="6"/>
      <c r="F54" s="19"/>
      <c r="G54" s="24"/>
      <c r="H54" s="24"/>
      <c r="I54" s="31"/>
      <c r="J54" s="31"/>
      <c r="K54" s="35"/>
    </row>
    <row r="55" spans="1:11" x14ac:dyDescent="0.35">
      <c r="C55" s="58" t="s">
        <v>15</v>
      </c>
      <c r="D55" s="54"/>
      <c r="E55" s="6"/>
      <c r="F55" s="19"/>
      <c r="G55" s="24" t="s">
        <v>2</v>
      </c>
      <c r="H55" s="24" t="s">
        <v>2</v>
      </c>
      <c r="I55" s="31"/>
      <c r="J55" s="31"/>
      <c r="K55" s="35"/>
    </row>
    <row r="56" spans="1:11" x14ac:dyDescent="0.35">
      <c r="C56" s="57"/>
      <c r="D56" s="54"/>
      <c r="E56" s="6"/>
      <c r="F56" s="19"/>
      <c r="G56" s="24"/>
      <c r="H56" s="24"/>
      <c r="I56" s="31"/>
      <c r="J56" s="31"/>
      <c r="K56" s="35"/>
    </row>
    <row r="57" spans="1:11" x14ac:dyDescent="0.35">
      <c r="C57" s="58" t="s">
        <v>16</v>
      </c>
      <c r="D57" s="54"/>
      <c r="E57" s="6"/>
      <c r="F57" s="19"/>
      <c r="G57" s="24" t="s">
        <v>2</v>
      </c>
      <c r="H57" s="24" t="s">
        <v>2</v>
      </c>
      <c r="I57" s="31"/>
      <c r="J57" s="31"/>
      <c r="K57" s="35"/>
    </row>
    <row r="58" spans="1:11" x14ac:dyDescent="0.35">
      <c r="C58" s="57"/>
      <c r="D58" s="54"/>
      <c r="E58" s="6"/>
      <c r="F58" s="19"/>
      <c r="G58" s="24"/>
      <c r="H58" s="24"/>
      <c r="I58" s="31"/>
      <c r="J58" s="31"/>
      <c r="K58" s="35"/>
    </row>
    <row r="59" spans="1:11" x14ac:dyDescent="0.35">
      <c r="C59" s="58" t="s">
        <v>17</v>
      </c>
      <c r="D59" s="54"/>
      <c r="E59" s="6"/>
      <c r="F59" s="19"/>
      <c r="G59" s="24" t="s">
        <v>2</v>
      </c>
      <c r="H59" s="24" t="s">
        <v>2</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20</v>
      </c>
      <c r="D64" s="54"/>
      <c r="E64" s="6"/>
      <c r="F64" s="19"/>
      <c r="G64" s="24"/>
      <c r="H64" s="24"/>
      <c r="I64" s="31"/>
      <c r="J64" s="31"/>
      <c r="K64" s="35"/>
    </row>
    <row r="65" spans="1:54" x14ac:dyDescent="0.35">
      <c r="B65" s="8" t="s">
        <v>771</v>
      </c>
      <c r="C65" s="57" t="s">
        <v>4940</v>
      </c>
      <c r="D65" s="54" t="s">
        <v>772</v>
      </c>
      <c r="E65" s="6" t="s">
        <v>773</v>
      </c>
      <c r="F65" s="19">
        <v>4610.6890000000003</v>
      </c>
      <c r="G65" s="24">
        <v>503.05</v>
      </c>
      <c r="H65" s="24">
        <v>0.27</v>
      </c>
      <c r="I65" s="31">
        <v>6.64</v>
      </c>
      <c r="J65" s="31"/>
      <c r="K65" s="35"/>
    </row>
    <row r="66" spans="1:54" x14ac:dyDescent="0.35">
      <c r="C66" s="58" t="s">
        <v>171</v>
      </c>
      <c r="D66" s="54"/>
      <c r="E66" s="6"/>
      <c r="F66" s="19"/>
      <c r="G66" s="25">
        <v>503.05</v>
      </c>
      <c r="H66" s="25">
        <v>0.27</v>
      </c>
      <c r="I66" s="31"/>
      <c r="J66" s="31"/>
      <c r="K66" s="35"/>
    </row>
    <row r="67" spans="1:54" x14ac:dyDescent="0.35">
      <c r="C67" s="57"/>
      <c r="D67" s="54"/>
      <c r="E67" s="6"/>
      <c r="F67" s="19"/>
      <c r="G67" s="24"/>
      <c r="H67" s="24"/>
      <c r="I67" s="31"/>
      <c r="J67" s="31"/>
      <c r="K67" s="35"/>
    </row>
    <row r="68" spans="1:54" x14ac:dyDescent="0.35">
      <c r="C68" s="58" t="s">
        <v>21</v>
      </c>
      <c r="D68" s="54"/>
      <c r="E68" s="6"/>
      <c r="F68" s="19"/>
      <c r="G68" s="24" t="s">
        <v>2</v>
      </c>
      <c r="H68" s="24" t="s">
        <v>2</v>
      </c>
      <c r="I68" s="31"/>
      <c r="J68" s="31"/>
      <c r="K68" s="35"/>
    </row>
    <row r="69" spans="1:54" x14ac:dyDescent="0.35">
      <c r="C69" s="57"/>
      <c r="D69" s="54"/>
      <c r="E69" s="6"/>
      <c r="F69" s="19"/>
      <c r="G69" s="24"/>
      <c r="H69" s="24"/>
      <c r="I69" s="31"/>
      <c r="J69" s="31"/>
      <c r="K69" s="35"/>
    </row>
    <row r="70" spans="1:54" x14ac:dyDescent="0.35">
      <c r="C70" s="58" t="s">
        <v>22</v>
      </c>
      <c r="D70" s="54"/>
      <c r="E70" s="6"/>
      <c r="F70" s="19"/>
      <c r="G70" s="24" t="s">
        <v>2</v>
      </c>
      <c r="H70" s="24" t="s">
        <v>2</v>
      </c>
      <c r="I70" s="31"/>
      <c r="J70" s="31"/>
      <c r="K70" s="35"/>
    </row>
    <row r="71" spans="1:54" x14ac:dyDescent="0.35">
      <c r="C71" s="57"/>
      <c r="D71" s="54"/>
      <c r="E71" s="6"/>
      <c r="F71" s="19"/>
      <c r="G71" s="24"/>
      <c r="H71" s="24"/>
      <c r="I71" s="31"/>
      <c r="J71" s="31"/>
      <c r="K71" s="35"/>
    </row>
    <row r="72" spans="1:54" x14ac:dyDescent="0.35">
      <c r="C72" s="58" t="s">
        <v>23</v>
      </c>
      <c r="D72" s="54"/>
      <c r="E72" s="6"/>
      <c r="F72" s="19"/>
      <c r="G72" s="24" t="s">
        <v>2</v>
      </c>
      <c r="H72" s="24" t="s">
        <v>2</v>
      </c>
      <c r="I72" s="31"/>
      <c r="J72" s="31"/>
      <c r="K72" s="35"/>
    </row>
    <row r="73" spans="1:54" x14ac:dyDescent="0.35">
      <c r="C73" s="57"/>
      <c r="D73" s="54"/>
      <c r="E73" s="6"/>
      <c r="F73" s="19"/>
      <c r="G73" s="24"/>
      <c r="H73" s="24"/>
      <c r="I73" s="31"/>
      <c r="J73" s="31"/>
      <c r="K73" s="35"/>
    </row>
    <row r="74" spans="1:54" x14ac:dyDescent="0.35">
      <c r="C74" s="59" t="s">
        <v>24</v>
      </c>
      <c r="D74" s="54"/>
      <c r="E74" s="6"/>
      <c r="F74" s="19"/>
      <c r="G74" s="24"/>
      <c r="H74" s="24"/>
      <c r="I74" s="31"/>
      <c r="J74" s="31"/>
      <c r="K74" s="35"/>
    </row>
    <row r="75" spans="1:54" x14ac:dyDescent="0.35">
      <c r="B75" s="8" t="s">
        <v>186</v>
      </c>
      <c r="C75" s="57" t="s">
        <v>187</v>
      </c>
      <c r="D75" s="54"/>
      <c r="E75" s="6"/>
      <c r="F75" s="19"/>
      <c r="G75" s="24">
        <v>9824.94</v>
      </c>
      <c r="H75" s="24">
        <v>5.2</v>
      </c>
      <c r="I75" s="31"/>
      <c r="J75" s="31"/>
      <c r="K75" s="35"/>
    </row>
    <row r="76" spans="1:54" x14ac:dyDescent="0.35">
      <c r="C76" s="58" t="s">
        <v>171</v>
      </c>
      <c r="D76" s="54"/>
      <c r="E76" s="6"/>
      <c r="F76" s="19"/>
      <c r="G76" s="25">
        <v>9824.94</v>
      </c>
      <c r="H76" s="25">
        <v>5.2</v>
      </c>
      <c r="I76" s="31"/>
      <c r="J76" s="31"/>
      <c r="K76" s="35"/>
    </row>
    <row r="77" spans="1:54" x14ac:dyDescent="0.35">
      <c r="C77" s="57"/>
      <c r="D77" s="54"/>
      <c r="E77" s="6"/>
      <c r="F77" s="19"/>
      <c r="G77" s="24"/>
      <c r="H77" s="24"/>
      <c r="I77" s="31"/>
      <c r="J77" s="31"/>
      <c r="K77" s="35"/>
    </row>
    <row r="78" spans="1:54" x14ac:dyDescent="0.35">
      <c r="A78" s="10"/>
      <c r="B78" s="28"/>
      <c r="C78" s="58" t="s">
        <v>25</v>
      </c>
      <c r="D78" s="54"/>
      <c r="E78" s="6"/>
      <c r="F78" s="19"/>
      <c r="G78" s="24"/>
      <c r="H78" s="24"/>
      <c r="I78" s="31"/>
      <c r="J78" s="31"/>
      <c r="K78" s="35"/>
    </row>
    <row r="79" spans="1:54" s="2" customFormat="1" ht="13.5" x14ac:dyDescent="0.35">
      <c r="A79" s="28"/>
      <c r="B79" s="28"/>
      <c r="C79" s="57" t="s">
        <v>4922</v>
      </c>
      <c r="D79" s="54"/>
      <c r="E79" s="6"/>
      <c r="F79" s="19"/>
      <c r="G79" s="24" t="s">
        <v>2</v>
      </c>
      <c r="H79" s="24" t="s">
        <v>2</v>
      </c>
      <c r="I79" s="31"/>
      <c r="J79" s="31"/>
      <c r="K79" s="35"/>
      <c r="L79" s="3"/>
      <c r="AI79" s="3"/>
      <c r="AV79" s="3"/>
      <c r="AX79" s="3"/>
      <c r="BB79" s="3"/>
    </row>
    <row r="80" spans="1:54" x14ac:dyDescent="0.35">
      <c r="B80" s="8"/>
      <c r="C80" s="57" t="s">
        <v>188</v>
      </c>
      <c r="D80" s="54"/>
      <c r="E80" s="6"/>
      <c r="F80" s="19"/>
      <c r="G80" s="24">
        <v>2675.57</v>
      </c>
      <c r="H80" s="24">
        <v>1.4</v>
      </c>
      <c r="I80" s="31"/>
      <c r="J80" s="31"/>
      <c r="K80" s="35"/>
    </row>
    <row r="81" spans="3:11" x14ac:dyDescent="0.35">
      <c r="C81" s="58" t="s">
        <v>171</v>
      </c>
      <c r="D81" s="54"/>
      <c r="E81" s="6"/>
      <c r="F81" s="19"/>
      <c r="G81" s="25">
        <v>2675.57</v>
      </c>
      <c r="H81" s="25">
        <v>1.4</v>
      </c>
      <c r="I81" s="31"/>
      <c r="J81" s="31"/>
      <c r="K81" s="35"/>
    </row>
    <row r="82" spans="3:11" x14ac:dyDescent="0.35">
      <c r="C82" s="57"/>
      <c r="D82" s="54"/>
      <c r="E82" s="6"/>
      <c r="F82" s="19"/>
      <c r="G82" s="24"/>
      <c r="H82" s="24"/>
      <c r="I82" s="31"/>
      <c r="J82" s="31"/>
      <c r="K82" s="35"/>
    </row>
    <row r="83" spans="3:11" x14ac:dyDescent="0.35">
      <c r="C83" s="60" t="s">
        <v>189</v>
      </c>
      <c r="D83" s="55"/>
      <c r="E83" s="5"/>
      <c r="F83" s="20"/>
      <c r="G83" s="26">
        <v>189038.49</v>
      </c>
      <c r="H83" s="26">
        <v>100</v>
      </c>
      <c r="I83" s="32"/>
      <c r="J83" s="32"/>
      <c r="K83" s="36"/>
    </row>
    <row r="86" spans="3:11" x14ac:dyDescent="0.35">
      <c r="C86" s="1" t="s">
        <v>190</v>
      </c>
    </row>
    <row r="87" spans="3:11" x14ac:dyDescent="0.35">
      <c r="C87" s="37" t="s">
        <v>191</v>
      </c>
      <c r="D87" s="37"/>
      <c r="E87" s="37"/>
      <c r="F87" s="37"/>
      <c r="G87" s="37"/>
      <c r="H87" s="37"/>
      <c r="I87" s="37"/>
      <c r="J87" s="37"/>
      <c r="K87" s="37"/>
    </row>
    <row r="88" spans="3:11" x14ac:dyDescent="0.35">
      <c r="C88" s="2" t="s">
        <v>192</v>
      </c>
    </row>
    <row r="89" spans="3:11" x14ac:dyDescent="0.35">
      <c r="C89" s="2" t="s">
        <v>193</v>
      </c>
    </row>
    <row r="90" spans="3:11" ht="30" customHeight="1" x14ac:dyDescent="0.35">
      <c r="C90" s="81" t="s">
        <v>194</v>
      </c>
      <c r="D90" s="82"/>
      <c r="E90" s="82"/>
      <c r="F90" s="82"/>
      <c r="G90" s="82"/>
      <c r="H90" s="82"/>
      <c r="I90" s="82"/>
      <c r="J90" s="82"/>
      <c r="K90" s="82"/>
    </row>
    <row r="91" spans="3:11" x14ac:dyDescent="0.35">
      <c r="C91" s="2" t="s">
        <v>195</v>
      </c>
    </row>
    <row r="93" spans="3:11" x14ac:dyDescent="0.35">
      <c r="C93" s="78" t="s">
        <v>5006</v>
      </c>
      <c r="E93" s="78" t="s">
        <v>5007</v>
      </c>
      <c r="F93" s="79"/>
    </row>
    <row r="94" spans="3:11" x14ac:dyDescent="0.35">
      <c r="E94" s="2" t="s">
        <v>5013</v>
      </c>
    </row>
  </sheetData>
  <mergeCells count="1">
    <mergeCell ref="C90:K90"/>
  </mergeCells>
  <hyperlinks>
    <hyperlink ref="J2" location="'Index'!A1" display="'Index'!A1" xr:uid="{C25B9311-0DE5-49A0-B9A9-3F353F2C76CF}"/>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C809-ECFE-4780-86F9-606E73CAA37D}">
  <sheetPr codeName="Sheet1"/>
  <dimension ref="A1:IV95"/>
  <sheetViews>
    <sheetView showGridLines="0" zoomScale="90" zoomScaleNormal="90" workbookViewId="0">
      <pane ySplit="6" topLeftCell="A8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3079</v>
      </c>
      <c r="J2" s="38" t="s">
        <v>4662</v>
      </c>
    </row>
    <row r="3" spans="1:54" ht="16" x14ac:dyDescent="0.4">
      <c r="C3" s="1" t="s">
        <v>28</v>
      </c>
      <c r="D3" s="21" t="s">
        <v>3080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2454</v>
      </c>
      <c r="C18" s="57" t="s">
        <v>685</v>
      </c>
      <c r="D18" s="54" t="s">
        <v>2455</v>
      </c>
      <c r="E18" s="6" t="s">
        <v>611</v>
      </c>
      <c r="F18" s="19">
        <v>250</v>
      </c>
      <c r="G18" s="24">
        <v>2458.87</v>
      </c>
      <c r="H18" s="24">
        <v>5.25</v>
      </c>
      <c r="I18" s="31">
        <v>7.7154999999999996</v>
      </c>
      <c r="J18" s="31"/>
      <c r="K18" s="35" t="s">
        <v>590</v>
      </c>
    </row>
    <row r="19" spans="2:11" x14ac:dyDescent="0.35">
      <c r="C19" s="58" t="s">
        <v>171</v>
      </c>
      <c r="D19" s="54"/>
      <c r="E19" s="6"/>
      <c r="F19" s="19"/>
      <c r="G19" s="25">
        <v>2458.87</v>
      </c>
      <c r="H19" s="25">
        <v>5.25</v>
      </c>
      <c r="I19" s="31"/>
      <c r="J19" s="31"/>
      <c r="K19" s="35"/>
    </row>
    <row r="20" spans="2:11" x14ac:dyDescent="0.35">
      <c r="C20" s="57"/>
      <c r="D20" s="54"/>
      <c r="E20" s="6"/>
      <c r="F20" s="19"/>
      <c r="G20" s="24"/>
      <c r="H20" s="24"/>
      <c r="I20" s="31"/>
      <c r="J20" s="31"/>
      <c r="K20" s="35"/>
    </row>
    <row r="21" spans="2:11" x14ac:dyDescent="0.35">
      <c r="C21" s="58" t="s">
        <v>7</v>
      </c>
      <c r="D21" s="54"/>
      <c r="E21" s="6"/>
      <c r="F21" s="19"/>
      <c r="G21" s="24" t="s">
        <v>2</v>
      </c>
      <c r="H21" s="24" t="s">
        <v>2</v>
      </c>
      <c r="I21" s="31"/>
      <c r="J21" s="31"/>
      <c r="K21" s="35"/>
    </row>
    <row r="22" spans="2:11" x14ac:dyDescent="0.35">
      <c r="C22" s="57"/>
      <c r="D22" s="54"/>
      <c r="E22" s="6"/>
      <c r="F22" s="19"/>
      <c r="G22" s="24"/>
      <c r="H22" s="24"/>
      <c r="I22" s="31"/>
      <c r="J22" s="31"/>
      <c r="K22" s="35"/>
    </row>
    <row r="23" spans="2:11" x14ac:dyDescent="0.35">
      <c r="C23" s="58" t="s">
        <v>8</v>
      </c>
      <c r="D23" s="54"/>
      <c r="E23" s="6"/>
      <c r="F23" s="19"/>
      <c r="G23" s="24" t="s">
        <v>2</v>
      </c>
      <c r="H23" s="24" t="s">
        <v>2</v>
      </c>
      <c r="I23" s="31"/>
      <c r="J23" s="31"/>
      <c r="K23" s="35"/>
    </row>
    <row r="24" spans="2:11" x14ac:dyDescent="0.35">
      <c r="C24" s="57"/>
      <c r="D24" s="54"/>
      <c r="E24" s="6"/>
      <c r="F24" s="19"/>
      <c r="G24" s="24"/>
      <c r="H24" s="24"/>
      <c r="I24" s="31"/>
      <c r="J24" s="31"/>
      <c r="K24" s="35"/>
    </row>
    <row r="25" spans="2:11" x14ac:dyDescent="0.35">
      <c r="C25" s="58" t="s">
        <v>9</v>
      </c>
      <c r="D25" s="54"/>
      <c r="E25" s="6"/>
      <c r="F25" s="19"/>
      <c r="G25" s="24" t="s">
        <v>2</v>
      </c>
      <c r="H25" s="24" t="s">
        <v>2</v>
      </c>
      <c r="I25" s="31"/>
      <c r="J25" s="31"/>
      <c r="K25" s="35"/>
    </row>
    <row r="26" spans="2:11" x14ac:dyDescent="0.35">
      <c r="C26" s="57"/>
      <c r="D26" s="54"/>
      <c r="E26" s="6"/>
      <c r="F26" s="19"/>
      <c r="G26" s="24"/>
      <c r="H26" s="24"/>
      <c r="I26" s="31"/>
      <c r="J26" s="31"/>
      <c r="K26" s="35"/>
    </row>
    <row r="27" spans="2:11" x14ac:dyDescent="0.35">
      <c r="C27" s="59" t="s">
        <v>10</v>
      </c>
      <c r="D27" s="54"/>
      <c r="E27" s="6"/>
      <c r="F27" s="19"/>
      <c r="G27" s="24"/>
      <c r="H27" s="24"/>
      <c r="I27" s="31"/>
      <c r="J27" s="31"/>
      <c r="K27" s="35"/>
    </row>
    <row r="28" spans="2:11" x14ac:dyDescent="0.35">
      <c r="B28" s="8" t="s">
        <v>3081</v>
      </c>
      <c r="C28" s="57" t="s">
        <v>3082</v>
      </c>
      <c r="D28" s="54" t="s">
        <v>3083</v>
      </c>
      <c r="E28" s="6" t="s">
        <v>185</v>
      </c>
      <c r="F28" s="19">
        <v>12000000</v>
      </c>
      <c r="G28" s="24">
        <v>12183.46</v>
      </c>
      <c r="H28" s="24">
        <v>26.03</v>
      </c>
      <c r="I28" s="31">
        <v>6.9156000000000004</v>
      </c>
      <c r="J28" s="31"/>
      <c r="K28" s="35"/>
    </row>
    <row r="29" spans="2:11" x14ac:dyDescent="0.35">
      <c r="B29" s="8" t="s">
        <v>3084</v>
      </c>
      <c r="C29" s="57" t="s">
        <v>3085</v>
      </c>
      <c r="D29" s="54" t="s">
        <v>3086</v>
      </c>
      <c r="E29" s="6" t="s">
        <v>185</v>
      </c>
      <c r="F29" s="19">
        <v>5000000</v>
      </c>
      <c r="G29" s="24">
        <v>5075.7</v>
      </c>
      <c r="H29" s="24">
        <v>10.85</v>
      </c>
      <c r="I29" s="31">
        <v>6.8845801</v>
      </c>
      <c r="J29" s="31"/>
      <c r="K29" s="35"/>
    </row>
    <row r="30" spans="2:11" x14ac:dyDescent="0.35">
      <c r="B30" s="8" t="s">
        <v>1494</v>
      </c>
      <c r="C30" s="57" t="s">
        <v>1495</v>
      </c>
      <c r="D30" s="54" t="s">
        <v>1496</v>
      </c>
      <c r="E30" s="6" t="s">
        <v>185</v>
      </c>
      <c r="F30" s="19">
        <v>3000000</v>
      </c>
      <c r="G30" s="24">
        <v>3040.42</v>
      </c>
      <c r="H30" s="24">
        <v>6.5</v>
      </c>
      <c r="I30" s="31">
        <v>6.8897500000000003</v>
      </c>
      <c r="J30" s="31"/>
      <c r="K30" s="35"/>
    </row>
    <row r="31" spans="2:11" x14ac:dyDescent="0.35">
      <c r="B31" s="8" t="s">
        <v>3087</v>
      </c>
      <c r="C31" s="57" t="s">
        <v>3088</v>
      </c>
      <c r="D31" s="54" t="s">
        <v>3089</v>
      </c>
      <c r="E31" s="6" t="s">
        <v>185</v>
      </c>
      <c r="F31" s="19">
        <v>2500000</v>
      </c>
      <c r="G31" s="24">
        <v>2550.6799999999998</v>
      </c>
      <c r="H31" s="24">
        <v>5.45</v>
      </c>
      <c r="I31" s="31">
        <v>6.9302412000000002</v>
      </c>
      <c r="J31" s="31"/>
      <c r="K31" s="35"/>
    </row>
    <row r="32" spans="2:11" x14ac:dyDescent="0.35">
      <c r="B32" s="8" t="s">
        <v>3090</v>
      </c>
      <c r="C32" s="57" t="s">
        <v>3091</v>
      </c>
      <c r="D32" s="54" t="s">
        <v>3092</v>
      </c>
      <c r="E32" s="6" t="s">
        <v>185</v>
      </c>
      <c r="F32" s="19">
        <v>2500000</v>
      </c>
      <c r="G32" s="24">
        <v>2529.46</v>
      </c>
      <c r="H32" s="24">
        <v>5.41</v>
      </c>
      <c r="I32" s="31">
        <v>6.9518939</v>
      </c>
      <c r="J32" s="31"/>
      <c r="K32" s="35"/>
    </row>
    <row r="33" spans="1:11" x14ac:dyDescent="0.35">
      <c r="B33" s="8" t="s">
        <v>3093</v>
      </c>
      <c r="C33" s="57" t="s">
        <v>3094</v>
      </c>
      <c r="D33" s="54" t="s">
        <v>3095</v>
      </c>
      <c r="E33" s="6" t="s">
        <v>185</v>
      </c>
      <c r="F33" s="19">
        <v>2000000</v>
      </c>
      <c r="G33" s="24">
        <v>2033.15</v>
      </c>
      <c r="H33" s="24">
        <v>4.34</v>
      </c>
      <c r="I33" s="31">
        <v>6.9515374999999997</v>
      </c>
      <c r="J33" s="31"/>
      <c r="K33" s="35"/>
    </row>
    <row r="34" spans="1:11" x14ac:dyDescent="0.35">
      <c r="B34" s="8" t="s">
        <v>3096</v>
      </c>
      <c r="C34" s="57" t="s">
        <v>3097</v>
      </c>
      <c r="D34" s="54" t="s">
        <v>3098</v>
      </c>
      <c r="E34" s="6" t="s">
        <v>185</v>
      </c>
      <c r="F34" s="19">
        <v>1500000</v>
      </c>
      <c r="G34" s="24">
        <v>1522.96</v>
      </c>
      <c r="H34" s="24">
        <v>3.25</v>
      </c>
      <c r="I34" s="31">
        <v>6.9069246</v>
      </c>
      <c r="J34" s="31"/>
      <c r="K34" s="35"/>
    </row>
    <row r="35" spans="1:11" x14ac:dyDescent="0.35">
      <c r="B35" s="8" t="s">
        <v>3099</v>
      </c>
      <c r="C35" s="57" t="s">
        <v>3100</v>
      </c>
      <c r="D35" s="54" t="s">
        <v>3101</v>
      </c>
      <c r="E35" s="6" t="s">
        <v>185</v>
      </c>
      <c r="F35" s="19">
        <v>1000000</v>
      </c>
      <c r="G35" s="24">
        <v>1014.9</v>
      </c>
      <c r="H35" s="24">
        <v>2.17</v>
      </c>
      <c r="I35" s="31">
        <v>6.8897500000000003</v>
      </c>
      <c r="J35" s="31"/>
      <c r="K35" s="35"/>
    </row>
    <row r="36" spans="1:11" x14ac:dyDescent="0.35">
      <c r="B36" s="8" t="s">
        <v>3102</v>
      </c>
      <c r="C36" s="57" t="s">
        <v>3103</v>
      </c>
      <c r="D36" s="54" t="s">
        <v>3104</v>
      </c>
      <c r="E36" s="6" t="s">
        <v>185</v>
      </c>
      <c r="F36" s="19">
        <v>1000000</v>
      </c>
      <c r="G36" s="24">
        <v>1014.72</v>
      </c>
      <c r="H36" s="24">
        <v>2.17</v>
      </c>
      <c r="I36" s="31">
        <v>6.9296034999999998</v>
      </c>
      <c r="J36" s="31"/>
      <c r="K36" s="35"/>
    </row>
    <row r="37" spans="1:11" x14ac:dyDescent="0.35">
      <c r="B37" s="8" t="s">
        <v>3105</v>
      </c>
      <c r="C37" s="57" t="s">
        <v>3106</v>
      </c>
      <c r="D37" s="54" t="s">
        <v>3107</v>
      </c>
      <c r="E37" s="6" t="s">
        <v>185</v>
      </c>
      <c r="F37" s="19">
        <v>1000000</v>
      </c>
      <c r="G37" s="24">
        <v>993.4</v>
      </c>
      <c r="H37" s="24">
        <v>2.12</v>
      </c>
      <c r="I37" s="31">
        <v>6.8836693999999996</v>
      </c>
      <c r="J37" s="31"/>
      <c r="K37" s="35"/>
    </row>
    <row r="38" spans="1:11" x14ac:dyDescent="0.35">
      <c r="B38" s="8" t="s">
        <v>3108</v>
      </c>
      <c r="C38" s="57" t="s">
        <v>3109</v>
      </c>
      <c r="D38" s="54" t="s">
        <v>3110</v>
      </c>
      <c r="E38" s="6" t="s">
        <v>185</v>
      </c>
      <c r="F38" s="19">
        <v>500000</v>
      </c>
      <c r="G38" s="24">
        <v>506.78</v>
      </c>
      <c r="H38" s="24">
        <v>1.08</v>
      </c>
      <c r="I38" s="31">
        <v>6.9304309000000002</v>
      </c>
      <c r="J38" s="31"/>
      <c r="K38" s="35"/>
    </row>
    <row r="39" spans="1:11" x14ac:dyDescent="0.35">
      <c r="B39" s="8" t="s">
        <v>3111</v>
      </c>
      <c r="C39" s="57" t="s">
        <v>3112</v>
      </c>
      <c r="D39" s="54" t="s">
        <v>3113</v>
      </c>
      <c r="E39" s="6" t="s">
        <v>185</v>
      </c>
      <c r="F39" s="19">
        <v>300000</v>
      </c>
      <c r="G39" s="24">
        <v>304.95999999999998</v>
      </c>
      <c r="H39" s="24">
        <v>0.65</v>
      </c>
      <c r="I39" s="31">
        <v>6.9250615</v>
      </c>
      <c r="J39" s="31"/>
      <c r="K39" s="35"/>
    </row>
    <row r="40" spans="1:11" x14ac:dyDescent="0.35">
      <c r="B40" s="8" t="s">
        <v>3114</v>
      </c>
      <c r="C40" s="57" t="s">
        <v>3115</v>
      </c>
      <c r="D40" s="54" t="s">
        <v>3116</v>
      </c>
      <c r="E40" s="6" t="s">
        <v>185</v>
      </c>
      <c r="F40" s="19">
        <v>50000</v>
      </c>
      <c r="G40" s="24">
        <v>50.37</v>
      </c>
      <c r="H40" s="24">
        <v>0.11</v>
      </c>
      <c r="I40" s="31">
        <v>6.8487</v>
      </c>
      <c r="J40" s="31"/>
      <c r="K40" s="35"/>
    </row>
    <row r="41" spans="1:11" x14ac:dyDescent="0.35">
      <c r="C41" s="58" t="s">
        <v>171</v>
      </c>
      <c r="D41" s="54"/>
      <c r="E41" s="6"/>
      <c r="F41" s="19"/>
      <c r="G41" s="25">
        <v>32820.959999999999</v>
      </c>
      <c r="H41" s="25">
        <v>70.13</v>
      </c>
      <c r="I41" s="31"/>
      <c r="J41" s="31"/>
      <c r="K41" s="35"/>
    </row>
    <row r="42" spans="1:11" x14ac:dyDescent="0.35">
      <c r="C42" s="57"/>
      <c r="D42" s="54"/>
      <c r="E42" s="6"/>
      <c r="F42" s="19"/>
      <c r="G42" s="24"/>
      <c r="H42" s="24"/>
      <c r="I42" s="31"/>
      <c r="J42" s="31"/>
      <c r="K42" s="35"/>
    </row>
    <row r="43" spans="1:11" x14ac:dyDescent="0.35">
      <c r="A43" s="10"/>
      <c r="B43" s="28"/>
      <c r="C43" s="58" t="s">
        <v>11</v>
      </c>
      <c r="D43" s="54"/>
      <c r="E43" s="6"/>
      <c r="F43" s="19"/>
      <c r="G43" s="24"/>
      <c r="H43" s="24"/>
      <c r="I43" s="31"/>
      <c r="J43" s="31"/>
      <c r="K43" s="35"/>
    </row>
    <row r="44" spans="1:11" x14ac:dyDescent="0.35">
      <c r="A44" s="28"/>
      <c r="B44" s="28"/>
      <c r="C44" s="58" t="s">
        <v>13</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14</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15</v>
      </c>
      <c r="D48" s="54"/>
      <c r="E48" s="6"/>
      <c r="F48" s="19"/>
      <c r="G48" s="24" t="s">
        <v>2</v>
      </c>
      <c r="H48" s="24" t="s">
        <v>2</v>
      </c>
      <c r="I48" s="31"/>
      <c r="J48" s="31"/>
      <c r="K48" s="35"/>
    </row>
    <row r="49" spans="1:11" x14ac:dyDescent="0.35">
      <c r="A49" s="28"/>
      <c r="B49" s="28"/>
      <c r="C49" s="58"/>
      <c r="D49" s="54"/>
      <c r="E49" s="6"/>
      <c r="F49" s="19"/>
      <c r="G49" s="24"/>
      <c r="H49" s="24"/>
      <c r="I49" s="31"/>
      <c r="J49" s="31"/>
      <c r="K49" s="35"/>
    </row>
    <row r="50" spans="1:11" x14ac:dyDescent="0.35">
      <c r="A50" s="28"/>
      <c r="B50" s="28"/>
      <c r="C50" s="58" t="s">
        <v>16</v>
      </c>
      <c r="D50" s="54"/>
      <c r="E50" s="6"/>
      <c r="F50" s="19"/>
      <c r="G50" s="24" t="s">
        <v>2</v>
      </c>
      <c r="H50" s="24" t="s">
        <v>2</v>
      </c>
      <c r="I50" s="31"/>
      <c r="J50" s="31"/>
      <c r="K50" s="35"/>
    </row>
    <row r="51" spans="1:11" x14ac:dyDescent="0.35">
      <c r="A51" s="28"/>
      <c r="B51" s="28"/>
      <c r="C51" s="58"/>
      <c r="D51" s="54"/>
      <c r="E51" s="6"/>
      <c r="F51" s="19"/>
      <c r="G51" s="24"/>
      <c r="H51" s="24"/>
      <c r="I51" s="31"/>
      <c r="J51" s="31"/>
      <c r="K51" s="35"/>
    </row>
    <row r="52" spans="1:11" x14ac:dyDescent="0.35">
      <c r="C52" s="59" t="s">
        <v>17</v>
      </c>
      <c r="D52" s="54"/>
      <c r="E52" s="6"/>
      <c r="F52" s="19"/>
      <c r="G52" s="24"/>
      <c r="H52" s="24"/>
      <c r="I52" s="31"/>
      <c r="J52" s="31"/>
      <c r="K52" s="35"/>
    </row>
    <row r="53" spans="1:11" x14ac:dyDescent="0.35">
      <c r="B53" s="8" t="s">
        <v>3117</v>
      </c>
      <c r="C53" s="57" t="s">
        <v>3118</v>
      </c>
      <c r="D53" s="54" t="s">
        <v>3119</v>
      </c>
      <c r="E53" s="6" t="s">
        <v>185</v>
      </c>
      <c r="F53" s="19">
        <v>1815000</v>
      </c>
      <c r="G53" s="24">
        <v>1714.43</v>
      </c>
      <c r="H53" s="24">
        <v>3.66</v>
      </c>
      <c r="I53" s="31">
        <v>6.8216862999999996</v>
      </c>
      <c r="J53" s="31"/>
      <c r="K53" s="35"/>
    </row>
    <row r="54" spans="1:11" x14ac:dyDescent="0.35">
      <c r="B54" s="8" t="s">
        <v>3120</v>
      </c>
      <c r="C54" s="57" t="s">
        <v>3121</v>
      </c>
      <c r="D54" s="54" t="s">
        <v>3122</v>
      </c>
      <c r="E54" s="6" t="s">
        <v>185</v>
      </c>
      <c r="F54" s="19">
        <v>1621000</v>
      </c>
      <c r="G54" s="24">
        <v>1512.02</v>
      </c>
      <c r="H54" s="24">
        <v>3.23</v>
      </c>
      <c r="I54" s="31">
        <v>6.7973356999999996</v>
      </c>
      <c r="J54" s="31"/>
      <c r="K54" s="35"/>
    </row>
    <row r="55" spans="1:11" x14ac:dyDescent="0.35">
      <c r="B55" s="8" t="s">
        <v>3123</v>
      </c>
      <c r="C55" s="57" t="s">
        <v>3124</v>
      </c>
      <c r="D55" s="54" t="s">
        <v>3125</v>
      </c>
      <c r="E55" s="6" t="s">
        <v>185</v>
      </c>
      <c r="F55" s="19">
        <v>1562000</v>
      </c>
      <c r="G55" s="24">
        <v>1451.66</v>
      </c>
      <c r="H55" s="24">
        <v>3.1</v>
      </c>
      <c r="I55" s="31">
        <v>6.7982652999999997</v>
      </c>
      <c r="J55" s="31"/>
      <c r="K55" s="35"/>
    </row>
    <row r="56" spans="1:11" x14ac:dyDescent="0.35">
      <c r="B56" s="8" t="s">
        <v>3126</v>
      </c>
      <c r="C56" s="57" t="s">
        <v>3127</v>
      </c>
      <c r="D56" s="54" t="s">
        <v>3128</v>
      </c>
      <c r="E56" s="6" t="s">
        <v>185</v>
      </c>
      <c r="F56" s="19">
        <v>1480000</v>
      </c>
      <c r="G56" s="24">
        <v>1365.13</v>
      </c>
      <c r="H56" s="24">
        <v>2.92</v>
      </c>
      <c r="I56" s="31">
        <v>6.8179277000000003</v>
      </c>
      <c r="J56" s="31"/>
      <c r="K56" s="35"/>
    </row>
    <row r="57" spans="1:11" x14ac:dyDescent="0.35">
      <c r="B57" s="8" t="s">
        <v>3129</v>
      </c>
      <c r="C57" s="57" t="s">
        <v>3130</v>
      </c>
      <c r="D57" s="54" t="s">
        <v>3131</v>
      </c>
      <c r="E57" s="6" t="s">
        <v>185</v>
      </c>
      <c r="F57" s="19">
        <v>1208000</v>
      </c>
      <c r="G57" s="24">
        <v>1121.23</v>
      </c>
      <c r="H57" s="24">
        <v>2.4</v>
      </c>
      <c r="I57" s="31">
        <v>6.7986268000000001</v>
      </c>
      <c r="J57" s="31"/>
      <c r="K57" s="35"/>
    </row>
    <row r="58" spans="1:11" x14ac:dyDescent="0.35">
      <c r="B58" s="8" t="s">
        <v>3132</v>
      </c>
      <c r="C58" s="57" t="s">
        <v>3133</v>
      </c>
      <c r="D58" s="54" t="s">
        <v>3134</v>
      </c>
      <c r="E58" s="6" t="s">
        <v>185</v>
      </c>
      <c r="F58" s="19">
        <v>1200000</v>
      </c>
      <c r="G58" s="24">
        <v>1114.6199999999999</v>
      </c>
      <c r="H58" s="24">
        <v>2.38</v>
      </c>
      <c r="I58" s="31">
        <v>6.7984201999999998</v>
      </c>
      <c r="J58" s="31"/>
      <c r="K58" s="35"/>
    </row>
    <row r="59" spans="1:11" x14ac:dyDescent="0.35">
      <c r="B59" s="8" t="s">
        <v>3135</v>
      </c>
      <c r="C59" s="57" t="s">
        <v>3136</v>
      </c>
      <c r="D59" s="54" t="s">
        <v>3137</v>
      </c>
      <c r="E59" s="6" t="s">
        <v>185</v>
      </c>
      <c r="F59" s="19">
        <v>837000</v>
      </c>
      <c r="G59" s="24">
        <v>790.19</v>
      </c>
      <c r="H59" s="24">
        <v>1.69</v>
      </c>
      <c r="I59" s="31">
        <v>6.8206534000000003</v>
      </c>
      <c r="J59" s="31"/>
      <c r="K59" s="35"/>
    </row>
    <row r="60" spans="1:11" x14ac:dyDescent="0.35">
      <c r="B60" s="8" t="s">
        <v>3138</v>
      </c>
      <c r="C60" s="57" t="s">
        <v>3139</v>
      </c>
      <c r="D60" s="54" t="s">
        <v>3140</v>
      </c>
      <c r="E60" s="6" t="s">
        <v>185</v>
      </c>
      <c r="F60" s="19">
        <v>555000</v>
      </c>
      <c r="G60" s="24">
        <v>532.32000000000005</v>
      </c>
      <c r="H60" s="24">
        <v>1.1399999999999999</v>
      </c>
      <c r="I60" s="31">
        <v>6.8111851000000003</v>
      </c>
      <c r="J60" s="31"/>
      <c r="K60" s="35"/>
    </row>
    <row r="61" spans="1:11" x14ac:dyDescent="0.35">
      <c r="B61" s="8" t="s">
        <v>3141</v>
      </c>
      <c r="C61" s="57" t="s">
        <v>3142</v>
      </c>
      <c r="D61" s="54" t="s">
        <v>3143</v>
      </c>
      <c r="E61" s="6" t="s">
        <v>185</v>
      </c>
      <c r="F61" s="19">
        <v>122000</v>
      </c>
      <c r="G61" s="24">
        <v>115.09</v>
      </c>
      <c r="H61" s="24">
        <v>0.25</v>
      </c>
      <c r="I61" s="31">
        <v>6.8192589999999997</v>
      </c>
      <c r="J61" s="31"/>
      <c r="K61" s="35"/>
    </row>
    <row r="62" spans="1:11" x14ac:dyDescent="0.35">
      <c r="C62" s="58" t="s">
        <v>171</v>
      </c>
      <c r="D62" s="54"/>
      <c r="E62" s="6"/>
      <c r="F62" s="19"/>
      <c r="G62" s="25">
        <v>9716.69</v>
      </c>
      <c r="H62" s="25">
        <v>20.77</v>
      </c>
      <c r="I62" s="31"/>
      <c r="J62" s="31"/>
      <c r="K62" s="35"/>
    </row>
    <row r="63" spans="1:11" x14ac:dyDescent="0.35">
      <c r="C63" s="57"/>
      <c r="D63" s="54"/>
      <c r="E63" s="6"/>
      <c r="F63" s="19"/>
      <c r="G63" s="24"/>
      <c r="H63" s="24"/>
      <c r="I63" s="31"/>
      <c r="J63" s="31"/>
      <c r="K63" s="35"/>
    </row>
    <row r="64" spans="1:11" x14ac:dyDescent="0.35">
      <c r="A64" s="10"/>
      <c r="B64" s="28"/>
      <c r="C64" s="58" t="s">
        <v>18</v>
      </c>
      <c r="D64" s="54"/>
      <c r="E64" s="6"/>
      <c r="F64" s="19"/>
      <c r="G64" s="24"/>
      <c r="H64" s="24"/>
      <c r="I64" s="31"/>
      <c r="J64" s="31"/>
      <c r="K64" s="35"/>
    </row>
    <row r="65" spans="1:54" x14ac:dyDescent="0.35">
      <c r="A65" s="28"/>
      <c r="B65" s="28"/>
      <c r="C65" s="58" t="s">
        <v>19</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20</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21</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A71" s="28"/>
      <c r="B71" s="28"/>
      <c r="C71" s="58" t="s">
        <v>22</v>
      </c>
      <c r="D71" s="54"/>
      <c r="E71" s="6"/>
      <c r="F71" s="19"/>
      <c r="G71" s="24" t="s">
        <v>2</v>
      </c>
      <c r="H71" s="24" t="s">
        <v>2</v>
      </c>
      <c r="I71" s="31"/>
      <c r="J71" s="31"/>
      <c r="K71" s="35"/>
    </row>
    <row r="72" spans="1:54" x14ac:dyDescent="0.35">
      <c r="A72" s="28"/>
      <c r="B72" s="28"/>
      <c r="C72" s="58"/>
      <c r="D72" s="54"/>
      <c r="E72" s="6"/>
      <c r="F72" s="19"/>
      <c r="G72" s="24"/>
      <c r="H72" s="24"/>
      <c r="I72" s="31"/>
      <c r="J72" s="31"/>
      <c r="K72" s="35"/>
    </row>
    <row r="73" spans="1:54" x14ac:dyDescent="0.35">
      <c r="A73" s="28"/>
      <c r="B73" s="28"/>
      <c r="C73" s="58" t="s">
        <v>23</v>
      </c>
      <c r="D73" s="54"/>
      <c r="E73" s="6"/>
      <c r="F73" s="19"/>
      <c r="G73" s="24" t="s">
        <v>2</v>
      </c>
      <c r="H73" s="24" t="s">
        <v>2</v>
      </c>
      <c r="I73" s="31"/>
      <c r="J73" s="31"/>
      <c r="K73" s="35"/>
    </row>
    <row r="74" spans="1:54" x14ac:dyDescent="0.35">
      <c r="A74" s="28"/>
      <c r="B74" s="28"/>
      <c r="C74" s="58"/>
      <c r="D74" s="54"/>
      <c r="E74" s="6"/>
      <c r="F74" s="19"/>
      <c r="G74" s="24"/>
      <c r="H74" s="24"/>
      <c r="I74" s="31"/>
      <c r="J74" s="31"/>
      <c r="K74" s="35"/>
    </row>
    <row r="75" spans="1:54" x14ac:dyDescent="0.35">
      <c r="C75" s="59" t="s">
        <v>24</v>
      </c>
      <c r="D75" s="54"/>
      <c r="E75" s="6"/>
      <c r="F75" s="19"/>
      <c r="G75" s="24"/>
      <c r="H75" s="24"/>
      <c r="I75" s="31"/>
      <c r="J75" s="31"/>
      <c r="K75" s="35"/>
    </row>
    <row r="76" spans="1:54" x14ac:dyDescent="0.35">
      <c r="B76" s="8" t="s">
        <v>186</v>
      </c>
      <c r="C76" s="57" t="s">
        <v>187</v>
      </c>
      <c r="D76" s="54"/>
      <c r="E76" s="6"/>
      <c r="F76" s="19"/>
      <c r="G76" s="24">
        <v>1097.1099999999999</v>
      </c>
      <c r="H76" s="24">
        <v>2.34</v>
      </c>
      <c r="I76" s="31"/>
      <c r="J76" s="31"/>
      <c r="K76" s="35"/>
    </row>
    <row r="77" spans="1:54" x14ac:dyDescent="0.35">
      <c r="C77" s="58" t="s">
        <v>171</v>
      </c>
      <c r="D77" s="54"/>
      <c r="E77" s="6"/>
      <c r="F77" s="19"/>
      <c r="G77" s="25">
        <v>1097.1099999999999</v>
      </c>
      <c r="H77" s="25">
        <v>2.34</v>
      </c>
      <c r="I77" s="31"/>
      <c r="J77" s="31"/>
      <c r="K77" s="35"/>
    </row>
    <row r="78" spans="1:54" x14ac:dyDescent="0.35">
      <c r="C78" s="57"/>
      <c r="D78" s="54"/>
      <c r="E78" s="6"/>
      <c r="F78" s="19"/>
      <c r="G78" s="24"/>
      <c r="H78" s="24"/>
      <c r="I78" s="31"/>
      <c r="J78" s="31"/>
      <c r="K78" s="35"/>
    </row>
    <row r="79" spans="1:54" x14ac:dyDescent="0.35">
      <c r="A79" s="10"/>
      <c r="B79" s="28"/>
      <c r="C79" s="58" t="s">
        <v>25</v>
      </c>
      <c r="D79" s="54"/>
      <c r="E79" s="6"/>
      <c r="F79" s="19"/>
      <c r="G79" s="24"/>
      <c r="H79" s="24"/>
      <c r="I79" s="31"/>
      <c r="J79" s="31"/>
      <c r="K79" s="35"/>
    </row>
    <row r="80" spans="1:54" s="2" customFormat="1" ht="13.5" x14ac:dyDescent="0.35">
      <c r="A80" s="28"/>
      <c r="B80" s="28"/>
      <c r="C80" s="57" t="s">
        <v>4922</v>
      </c>
      <c r="D80" s="54"/>
      <c r="E80" s="6"/>
      <c r="F80" s="19"/>
      <c r="G80" s="24" t="s">
        <v>2</v>
      </c>
      <c r="H80" s="24" t="s">
        <v>2</v>
      </c>
      <c r="I80" s="31"/>
      <c r="J80" s="31"/>
      <c r="K80" s="35"/>
      <c r="L80" s="3"/>
      <c r="AI80" s="3"/>
      <c r="AV80" s="3"/>
      <c r="AX80" s="3"/>
      <c r="BB80" s="3"/>
    </row>
    <row r="81" spans="2:11" x14ac:dyDescent="0.35">
      <c r="B81" s="8"/>
      <c r="C81" s="57" t="s">
        <v>188</v>
      </c>
      <c r="D81" s="54"/>
      <c r="E81" s="6"/>
      <c r="F81" s="19"/>
      <c r="G81" s="24">
        <v>703.45</v>
      </c>
      <c r="H81" s="24">
        <v>1.51</v>
      </c>
      <c r="I81" s="31"/>
      <c r="J81" s="31"/>
      <c r="K81" s="35"/>
    </row>
    <row r="82" spans="2:11" x14ac:dyDescent="0.35">
      <c r="C82" s="58" t="s">
        <v>171</v>
      </c>
      <c r="D82" s="54"/>
      <c r="E82" s="6"/>
      <c r="F82" s="19"/>
      <c r="G82" s="25">
        <v>703.45</v>
      </c>
      <c r="H82" s="25">
        <v>1.51</v>
      </c>
      <c r="I82" s="31"/>
      <c r="J82" s="31"/>
      <c r="K82" s="35"/>
    </row>
    <row r="83" spans="2:11" x14ac:dyDescent="0.35">
      <c r="C83" s="57"/>
      <c r="D83" s="54"/>
      <c r="E83" s="6"/>
      <c r="F83" s="19"/>
      <c r="G83" s="24"/>
      <c r="H83" s="24"/>
      <c r="I83" s="31"/>
      <c r="J83" s="31"/>
      <c r="K83" s="35"/>
    </row>
    <row r="84" spans="2:11" x14ac:dyDescent="0.35">
      <c r="C84" s="60" t="s">
        <v>189</v>
      </c>
      <c r="D84" s="55"/>
      <c r="E84" s="5"/>
      <c r="F84" s="20"/>
      <c r="G84" s="26">
        <v>46797.08</v>
      </c>
      <c r="H84" s="26">
        <v>100</v>
      </c>
      <c r="I84" s="32"/>
      <c r="J84" s="32"/>
      <c r="K84" s="36"/>
    </row>
    <row r="87" spans="2:11" x14ac:dyDescent="0.35">
      <c r="C87" s="1" t="s">
        <v>190</v>
      </c>
    </row>
    <row r="88" spans="2:11" x14ac:dyDescent="0.35">
      <c r="C88" s="37" t="s">
        <v>191</v>
      </c>
      <c r="D88" s="37"/>
      <c r="E88" s="37"/>
      <c r="F88" s="37"/>
      <c r="G88" s="37"/>
      <c r="H88" s="37"/>
      <c r="I88" s="37"/>
      <c r="J88" s="37"/>
      <c r="K88" s="37"/>
    </row>
    <row r="89" spans="2:11" x14ac:dyDescent="0.35">
      <c r="C89" s="2" t="s">
        <v>192</v>
      </c>
    </row>
    <row r="90" spans="2:11" x14ac:dyDescent="0.35">
      <c r="C90" s="2" t="s">
        <v>193</v>
      </c>
    </row>
    <row r="91" spans="2:11" ht="30" customHeight="1" x14ac:dyDescent="0.35">
      <c r="C91" s="81" t="s">
        <v>194</v>
      </c>
      <c r="D91" s="82"/>
      <c r="E91" s="82"/>
      <c r="F91" s="82"/>
      <c r="G91" s="82"/>
      <c r="H91" s="82"/>
      <c r="I91" s="82"/>
      <c r="J91" s="82"/>
      <c r="K91" s="82"/>
    </row>
    <row r="92" spans="2:11" x14ac:dyDescent="0.35">
      <c r="C92" s="2" t="s">
        <v>195</v>
      </c>
    </row>
    <row r="94" spans="2:11" x14ac:dyDescent="0.35">
      <c r="C94" s="78" t="s">
        <v>5006</v>
      </c>
      <c r="E94" s="78" t="s">
        <v>5007</v>
      </c>
      <c r="F94" s="79"/>
    </row>
    <row r="95" spans="2:11" x14ac:dyDescent="0.35">
      <c r="E95" s="2" t="s">
        <v>5013</v>
      </c>
    </row>
  </sheetData>
  <mergeCells count="1">
    <mergeCell ref="C91:K91"/>
  </mergeCells>
  <hyperlinks>
    <hyperlink ref="J2" location="'Index'!A1" display="'Index'!A1" xr:uid="{5EE58B9A-74DA-47FC-AB25-9E62D7ED2733}"/>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4B5C-32AB-43B9-BAA2-DA78F2D907E9}">
  <sheetPr codeName="Sheet1"/>
  <dimension ref="A1:IV87"/>
  <sheetViews>
    <sheetView showGridLines="0" zoomScale="90" zoomScaleNormal="90" workbookViewId="0">
      <pane ySplit="6" topLeftCell="A7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3144</v>
      </c>
      <c r="J2" s="38" t="s">
        <v>4662</v>
      </c>
    </row>
    <row r="3" spans="1:54" ht="16" x14ac:dyDescent="0.4">
      <c r="C3" s="1" t="s">
        <v>28</v>
      </c>
      <c r="D3" s="21" t="s">
        <v>3145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3146</v>
      </c>
      <c r="C26" s="57" t="s">
        <v>3147</v>
      </c>
      <c r="D26" s="54" t="s">
        <v>3148</v>
      </c>
      <c r="E26" s="6" t="s">
        <v>185</v>
      </c>
      <c r="F26" s="19">
        <v>2500000</v>
      </c>
      <c r="G26" s="24">
        <v>2520.5100000000002</v>
      </c>
      <c r="H26" s="24">
        <v>21.61</v>
      </c>
      <c r="I26" s="31">
        <v>6.9207910999999998</v>
      </c>
      <c r="J26" s="31"/>
      <c r="K26" s="35"/>
    </row>
    <row r="27" spans="1:11" x14ac:dyDescent="0.35">
      <c r="B27" s="8" t="s">
        <v>1474</v>
      </c>
      <c r="C27" s="57" t="s">
        <v>1424</v>
      </c>
      <c r="D27" s="54" t="s">
        <v>1475</v>
      </c>
      <c r="E27" s="6" t="s">
        <v>185</v>
      </c>
      <c r="F27" s="19">
        <v>2500000</v>
      </c>
      <c r="G27" s="24">
        <v>2520.4899999999998</v>
      </c>
      <c r="H27" s="24">
        <v>21.61</v>
      </c>
      <c r="I27" s="31">
        <v>6.9319056000000003</v>
      </c>
      <c r="J27" s="31"/>
      <c r="K27" s="35"/>
    </row>
    <row r="28" spans="1:11" x14ac:dyDescent="0.35">
      <c r="B28" s="8" t="s">
        <v>1502</v>
      </c>
      <c r="C28" s="57" t="s">
        <v>1503</v>
      </c>
      <c r="D28" s="54" t="s">
        <v>1504</v>
      </c>
      <c r="E28" s="6" t="s">
        <v>185</v>
      </c>
      <c r="F28" s="19">
        <v>1500000</v>
      </c>
      <c r="G28" s="24">
        <v>1512.18</v>
      </c>
      <c r="H28" s="24">
        <v>12.96</v>
      </c>
      <c r="I28" s="31">
        <v>6.9560304000000004</v>
      </c>
      <c r="J28" s="31"/>
      <c r="K28" s="35"/>
    </row>
    <row r="29" spans="1:11" x14ac:dyDescent="0.35">
      <c r="B29" s="8" t="s">
        <v>1886</v>
      </c>
      <c r="C29" s="57" t="s">
        <v>1887</v>
      </c>
      <c r="D29" s="54" t="s">
        <v>1888</v>
      </c>
      <c r="E29" s="6" t="s">
        <v>185</v>
      </c>
      <c r="F29" s="19">
        <v>1500000</v>
      </c>
      <c r="G29" s="24">
        <v>1510.6</v>
      </c>
      <c r="H29" s="24">
        <v>12.95</v>
      </c>
      <c r="I29" s="31">
        <v>6.8291000000000004</v>
      </c>
      <c r="J29" s="31"/>
      <c r="K29" s="35"/>
    </row>
    <row r="30" spans="1:11" x14ac:dyDescent="0.35">
      <c r="B30" s="8" t="s">
        <v>3149</v>
      </c>
      <c r="C30" s="57" t="s">
        <v>3150</v>
      </c>
      <c r="D30" s="54" t="s">
        <v>3151</v>
      </c>
      <c r="E30" s="6" t="s">
        <v>185</v>
      </c>
      <c r="F30" s="19">
        <v>200000</v>
      </c>
      <c r="G30" s="24">
        <v>201.4</v>
      </c>
      <c r="H30" s="24">
        <v>1.73</v>
      </c>
      <c r="I30" s="31">
        <v>6.82</v>
      </c>
      <c r="J30" s="31"/>
      <c r="K30" s="35"/>
    </row>
    <row r="31" spans="1:11" x14ac:dyDescent="0.35">
      <c r="B31" s="8" t="s">
        <v>3152</v>
      </c>
      <c r="C31" s="57" t="s">
        <v>3153</v>
      </c>
      <c r="D31" s="54" t="s">
        <v>3154</v>
      </c>
      <c r="E31" s="6" t="s">
        <v>185</v>
      </c>
      <c r="F31" s="19">
        <v>116100</v>
      </c>
      <c r="G31" s="24">
        <v>116.97</v>
      </c>
      <c r="H31" s="24">
        <v>1</v>
      </c>
      <c r="I31" s="31">
        <v>6.8057499999999997</v>
      </c>
      <c r="J31" s="31"/>
      <c r="K31" s="35"/>
    </row>
    <row r="32" spans="1:11" x14ac:dyDescent="0.35">
      <c r="B32" s="8" t="s">
        <v>3155</v>
      </c>
      <c r="C32" s="57" t="s">
        <v>3156</v>
      </c>
      <c r="D32" s="54" t="s">
        <v>3157</v>
      </c>
      <c r="E32" s="6" t="s">
        <v>185</v>
      </c>
      <c r="F32" s="19">
        <v>104000</v>
      </c>
      <c r="G32" s="24">
        <v>104.45</v>
      </c>
      <c r="H32" s="24">
        <v>0.9</v>
      </c>
      <c r="I32" s="31">
        <v>6.7201000000000004</v>
      </c>
      <c r="J32" s="31"/>
      <c r="K32" s="35"/>
    </row>
    <row r="33" spans="1:11" x14ac:dyDescent="0.35">
      <c r="B33" s="8" t="s">
        <v>3158</v>
      </c>
      <c r="C33" s="57" t="s">
        <v>3159</v>
      </c>
      <c r="D33" s="54" t="s">
        <v>3160</v>
      </c>
      <c r="E33" s="6" t="s">
        <v>185</v>
      </c>
      <c r="F33" s="19">
        <v>100000</v>
      </c>
      <c r="G33" s="24">
        <v>100.82</v>
      </c>
      <c r="H33" s="24">
        <v>0.86</v>
      </c>
      <c r="I33" s="31">
        <v>6.9207910999999998</v>
      </c>
      <c r="J33" s="31"/>
      <c r="K33" s="35"/>
    </row>
    <row r="34" spans="1:11" x14ac:dyDescent="0.35">
      <c r="B34" s="8" t="s">
        <v>3161</v>
      </c>
      <c r="C34" s="57" t="s">
        <v>3162</v>
      </c>
      <c r="D34" s="54" t="s">
        <v>3163</v>
      </c>
      <c r="E34" s="6" t="s">
        <v>185</v>
      </c>
      <c r="F34" s="19">
        <v>50000</v>
      </c>
      <c r="G34" s="24">
        <v>50.41</v>
      </c>
      <c r="H34" s="24">
        <v>0.43</v>
      </c>
      <c r="I34" s="31">
        <v>6.9207910999999998</v>
      </c>
      <c r="J34" s="31"/>
      <c r="K34" s="35"/>
    </row>
    <row r="35" spans="1:11" x14ac:dyDescent="0.35">
      <c r="C35" s="58" t="s">
        <v>171</v>
      </c>
      <c r="D35" s="54"/>
      <c r="E35" s="6"/>
      <c r="F35" s="19"/>
      <c r="G35" s="25">
        <v>8637.83</v>
      </c>
      <c r="H35" s="25">
        <v>74.05</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3138</v>
      </c>
      <c r="C47" s="57" t="s">
        <v>3139</v>
      </c>
      <c r="D47" s="54" t="s">
        <v>3140</v>
      </c>
      <c r="E47" s="6" t="s">
        <v>185</v>
      </c>
      <c r="F47" s="19">
        <v>776000</v>
      </c>
      <c r="G47" s="24">
        <v>744.28</v>
      </c>
      <c r="H47" s="24">
        <v>6.38</v>
      </c>
      <c r="I47" s="31">
        <v>6.8111851000000003</v>
      </c>
      <c r="J47" s="31"/>
      <c r="K47" s="35"/>
    </row>
    <row r="48" spans="1:11" x14ac:dyDescent="0.35">
      <c r="B48" s="8" t="s">
        <v>3164</v>
      </c>
      <c r="C48" s="57" t="s">
        <v>3165</v>
      </c>
      <c r="D48" s="54" t="s">
        <v>3166</v>
      </c>
      <c r="E48" s="6" t="s">
        <v>185</v>
      </c>
      <c r="F48" s="19">
        <v>480000</v>
      </c>
      <c r="G48" s="24">
        <v>468.53</v>
      </c>
      <c r="H48" s="24">
        <v>4.0199999999999996</v>
      </c>
      <c r="I48" s="31">
        <v>6.6200999999999999</v>
      </c>
      <c r="J48" s="31"/>
      <c r="K48" s="35"/>
    </row>
    <row r="49" spans="1:11" x14ac:dyDescent="0.35">
      <c r="B49" s="8" t="s">
        <v>3167</v>
      </c>
      <c r="C49" s="57" t="s">
        <v>3168</v>
      </c>
      <c r="D49" s="54" t="s">
        <v>3169</v>
      </c>
      <c r="E49" s="6" t="s">
        <v>185</v>
      </c>
      <c r="F49" s="19">
        <v>400000</v>
      </c>
      <c r="G49" s="24">
        <v>393.31</v>
      </c>
      <c r="H49" s="24">
        <v>3.37</v>
      </c>
      <c r="I49" s="31">
        <v>6.6018999999999997</v>
      </c>
      <c r="J49" s="31"/>
      <c r="K49" s="35"/>
    </row>
    <row r="50" spans="1:11" x14ac:dyDescent="0.35">
      <c r="B50" s="8" t="s">
        <v>3067</v>
      </c>
      <c r="C50" s="57" t="s">
        <v>3068</v>
      </c>
      <c r="D50" s="54" t="s">
        <v>3069</v>
      </c>
      <c r="E50" s="6" t="s">
        <v>185</v>
      </c>
      <c r="F50" s="19">
        <v>385000</v>
      </c>
      <c r="G50" s="24">
        <v>383.55</v>
      </c>
      <c r="H50" s="24">
        <v>3.29</v>
      </c>
      <c r="I50" s="31">
        <v>6.5681500000000002</v>
      </c>
      <c r="J50" s="31"/>
      <c r="K50" s="35"/>
    </row>
    <row r="51" spans="1:11" x14ac:dyDescent="0.35">
      <c r="B51" s="8" t="s">
        <v>3170</v>
      </c>
      <c r="C51" s="57" t="s">
        <v>3171</v>
      </c>
      <c r="D51" s="54" t="s">
        <v>3172</v>
      </c>
      <c r="E51" s="6" t="s">
        <v>185</v>
      </c>
      <c r="F51" s="19">
        <v>350000</v>
      </c>
      <c r="G51" s="24">
        <v>336.13</v>
      </c>
      <c r="H51" s="24">
        <v>2.88</v>
      </c>
      <c r="I51" s="31">
        <v>6.8111851000000003</v>
      </c>
      <c r="J51" s="31"/>
      <c r="K51" s="35"/>
    </row>
    <row r="52" spans="1:11" x14ac:dyDescent="0.35">
      <c r="B52" s="8" t="s">
        <v>3173</v>
      </c>
      <c r="C52" s="57" t="s">
        <v>3174</v>
      </c>
      <c r="D52" s="54" t="s">
        <v>3175</v>
      </c>
      <c r="E52" s="6" t="s">
        <v>185</v>
      </c>
      <c r="F52" s="19">
        <v>200000</v>
      </c>
      <c r="G52" s="24">
        <v>195.11</v>
      </c>
      <c r="H52" s="24">
        <v>1.67</v>
      </c>
      <c r="I52" s="31">
        <v>6.6232499999999996</v>
      </c>
      <c r="J52" s="31"/>
      <c r="K52" s="35"/>
    </row>
    <row r="53" spans="1:11" x14ac:dyDescent="0.35">
      <c r="B53" s="8" t="s">
        <v>3176</v>
      </c>
      <c r="C53" s="57" t="s">
        <v>3177</v>
      </c>
      <c r="D53" s="54" t="s">
        <v>3178</v>
      </c>
      <c r="E53" s="6" t="s">
        <v>185</v>
      </c>
      <c r="F53" s="19">
        <v>190000</v>
      </c>
      <c r="G53" s="24">
        <v>185.59</v>
      </c>
      <c r="H53" s="24">
        <v>1.59</v>
      </c>
      <c r="I53" s="31">
        <v>6.61585</v>
      </c>
      <c r="J53" s="31"/>
      <c r="K53" s="35"/>
    </row>
    <row r="54" spans="1:11" x14ac:dyDescent="0.35">
      <c r="C54" s="58" t="s">
        <v>171</v>
      </c>
      <c r="D54" s="54"/>
      <c r="E54" s="6"/>
      <c r="F54" s="19"/>
      <c r="G54" s="25">
        <v>2706.5</v>
      </c>
      <c r="H54" s="25">
        <v>23.2</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96.26</v>
      </c>
      <c r="H68" s="24">
        <v>0.83</v>
      </c>
      <c r="I68" s="31"/>
      <c r="J68" s="31"/>
      <c r="K68" s="35"/>
    </row>
    <row r="69" spans="1:54" x14ac:dyDescent="0.35">
      <c r="C69" s="58" t="s">
        <v>171</v>
      </c>
      <c r="D69" s="54"/>
      <c r="E69" s="6"/>
      <c r="F69" s="19"/>
      <c r="G69" s="25">
        <v>96.26</v>
      </c>
      <c r="H69" s="25">
        <v>0.83</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4922</v>
      </c>
      <c r="D72" s="54"/>
      <c r="E72" s="6"/>
      <c r="F72" s="19"/>
      <c r="G72" s="24" t="s">
        <v>2</v>
      </c>
      <c r="H72" s="24" t="s">
        <v>2</v>
      </c>
      <c r="I72" s="31"/>
      <c r="J72" s="31"/>
      <c r="K72" s="35"/>
      <c r="L72" s="3"/>
      <c r="AI72" s="3"/>
      <c r="AV72" s="3"/>
      <c r="AX72" s="3"/>
      <c r="BB72" s="3"/>
    </row>
    <row r="73" spans="1:54" x14ac:dyDescent="0.35">
      <c r="B73" s="8"/>
      <c r="C73" s="57" t="s">
        <v>188</v>
      </c>
      <c r="D73" s="54"/>
      <c r="E73" s="6"/>
      <c r="F73" s="19"/>
      <c r="G73" s="24">
        <v>224.5</v>
      </c>
      <c r="H73" s="24">
        <v>1.92</v>
      </c>
      <c r="I73" s="31"/>
      <c r="J73" s="31"/>
      <c r="K73" s="35"/>
    </row>
    <row r="74" spans="1:54" x14ac:dyDescent="0.35">
      <c r="C74" s="58" t="s">
        <v>171</v>
      </c>
      <c r="D74" s="54"/>
      <c r="E74" s="6"/>
      <c r="F74" s="19"/>
      <c r="G74" s="25">
        <v>224.5</v>
      </c>
      <c r="H74" s="25">
        <v>1.92</v>
      </c>
      <c r="I74" s="31"/>
      <c r="J74" s="31"/>
      <c r="K74" s="35"/>
    </row>
    <row r="75" spans="1:54" x14ac:dyDescent="0.35">
      <c r="C75" s="57"/>
      <c r="D75" s="54"/>
      <c r="E75" s="6"/>
      <c r="F75" s="19"/>
      <c r="G75" s="24"/>
      <c r="H75" s="24"/>
      <c r="I75" s="31"/>
      <c r="J75" s="31"/>
      <c r="K75" s="35"/>
    </row>
    <row r="76" spans="1:54" x14ac:dyDescent="0.35">
      <c r="C76" s="60" t="s">
        <v>189</v>
      </c>
      <c r="D76" s="55"/>
      <c r="E76" s="5"/>
      <c r="F76" s="20"/>
      <c r="G76" s="26">
        <v>11665.09</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1" t="s">
        <v>194</v>
      </c>
      <c r="D83" s="82"/>
      <c r="E83" s="82"/>
      <c r="F83" s="82"/>
      <c r="G83" s="82"/>
      <c r="H83" s="82"/>
      <c r="I83" s="82"/>
      <c r="J83" s="82"/>
      <c r="K83" s="82"/>
    </row>
    <row r="84" spans="3:11" x14ac:dyDescent="0.35">
      <c r="C84" s="2" t="s">
        <v>195</v>
      </c>
    </row>
    <row r="86" spans="3:11" x14ac:dyDescent="0.35">
      <c r="C86" s="78" t="s">
        <v>5006</v>
      </c>
      <c r="E86" s="78" t="s">
        <v>5007</v>
      </c>
      <c r="F86" s="79"/>
    </row>
    <row r="87" spans="3:11" x14ac:dyDescent="0.35">
      <c r="E87" s="2" t="s">
        <v>5055</v>
      </c>
    </row>
  </sheetData>
  <mergeCells count="1">
    <mergeCell ref="C83:K83"/>
  </mergeCells>
  <hyperlinks>
    <hyperlink ref="J2" location="'Index'!A1" display="'Index'!A1" xr:uid="{91783379-5895-477B-9067-40E87C66046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CE07-9480-4F7F-B357-E9D059D1A8BD}">
  <sheetPr codeName="Sheet1"/>
  <dimension ref="A1:IV121"/>
  <sheetViews>
    <sheetView showGridLines="0" zoomScale="90" zoomScaleNormal="90" workbookViewId="0">
      <pane ySplit="6" topLeftCell="A1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3179</v>
      </c>
      <c r="J2" s="38" t="s">
        <v>4662</v>
      </c>
    </row>
    <row r="3" spans="1:54" ht="16" x14ac:dyDescent="0.4">
      <c r="C3" s="1" t="s">
        <v>28</v>
      </c>
      <c r="D3" s="21" t="s">
        <v>3180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840</v>
      </c>
      <c r="C10" s="57" t="s">
        <v>841</v>
      </c>
      <c r="D10" s="54" t="s">
        <v>842</v>
      </c>
      <c r="E10" s="6" t="s">
        <v>135</v>
      </c>
      <c r="F10" s="19">
        <v>4435575</v>
      </c>
      <c r="G10" s="24">
        <v>9773.7900000000009</v>
      </c>
      <c r="H10" s="24">
        <v>6.75</v>
      </c>
      <c r="I10" s="31"/>
      <c r="J10" s="31"/>
      <c r="K10" s="35"/>
    </row>
    <row r="11" spans="1:54" x14ac:dyDescent="0.35">
      <c r="B11" s="8" t="s">
        <v>527</v>
      </c>
      <c r="C11" s="57" t="s">
        <v>528</v>
      </c>
      <c r="D11" s="54" t="s">
        <v>529</v>
      </c>
      <c r="E11" s="6" t="s">
        <v>198</v>
      </c>
      <c r="F11" s="19">
        <v>125507</v>
      </c>
      <c r="G11" s="24">
        <v>5427.36</v>
      </c>
      <c r="H11" s="24">
        <v>3.75</v>
      </c>
      <c r="I11" s="31"/>
      <c r="J11" s="31"/>
      <c r="K11" s="35"/>
    </row>
    <row r="12" spans="1:54" x14ac:dyDescent="0.35">
      <c r="B12" s="8" t="s">
        <v>2113</v>
      </c>
      <c r="C12" s="57" t="s">
        <v>2114</v>
      </c>
      <c r="D12" s="54" t="s">
        <v>2115</v>
      </c>
      <c r="E12" s="6" t="s">
        <v>89</v>
      </c>
      <c r="F12" s="19">
        <v>2099335</v>
      </c>
      <c r="G12" s="24">
        <v>5073.04</v>
      </c>
      <c r="H12" s="24">
        <v>3.5</v>
      </c>
      <c r="I12" s="31"/>
      <c r="J12" s="31"/>
      <c r="K12" s="35"/>
    </row>
    <row r="13" spans="1:54" x14ac:dyDescent="0.35">
      <c r="B13" s="8" t="s">
        <v>1966</v>
      </c>
      <c r="C13" s="57" t="s">
        <v>1967</v>
      </c>
      <c r="D13" s="54" t="s">
        <v>1968</v>
      </c>
      <c r="E13" s="6" t="s">
        <v>1969</v>
      </c>
      <c r="F13" s="19">
        <v>1084616</v>
      </c>
      <c r="G13" s="24">
        <v>4787.5</v>
      </c>
      <c r="H13" s="24">
        <v>3.31</v>
      </c>
      <c r="I13" s="31"/>
      <c r="J13" s="31"/>
      <c r="K13" s="35"/>
    </row>
    <row r="14" spans="1:54" x14ac:dyDescent="0.35">
      <c r="B14" s="8" t="s">
        <v>2105</v>
      </c>
      <c r="C14" s="57" t="s">
        <v>2106</v>
      </c>
      <c r="D14" s="54" t="s">
        <v>2107</v>
      </c>
      <c r="E14" s="6" t="s">
        <v>1048</v>
      </c>
      <c r="F14" s="19">
        <v>121518</v>
      </c>
      <c r="G14" s="24">
        <v>4783.92</v>
      </c>
      <c r="H14" s="24">
        <v>3.3</v>
      </c>
      <c r="I14" s="31"/>
      <c r="J14" s="31"/>
      <c r="K14" s="35"/>
    </row>
    <row r="15" spans="1:54" x14ac:dyDescent="0.35">
      <c r="B15" s="8" t="s">
        <v>563</v>
      </c>
      <c r="C15" s="57" t="s">
        <v>564</v>
      </c>
      <c r="D15" s="54" t="s">
        <v>565</v>
      </c>
      <c r="E15" s="6" t="s">
        <v>250</v>
      </c>
      <c r="F15" s="19">
        <v>857021</v>
      </c>
      <c r="G15" s="24">
        <v>4600.0600000000004</v>
      </c>
      <c r="H15" s="24">
        <v>3.18</v>
      </c>
      <c r="I15" s="31"/>
      <c r="J15" s="31"/>
      <c r="K15" s="35"/>
    </row>
    <row r="16" spans="1:54" x14ac:dyDescent="0.35">
      <c r="B16" s="8" t="s">
        <v>97</v>
      </c>
      <c r="C16" s="57" t="s">
        <v>98</v>
      </c>
      <c r="D16" s="54" t="s">
        <v>99</v>
      </c>
      <c r="E16" s="6" t="s">
        <v>100</v>
      </c>
      <c r="F16" s="19">
        <v>81252</v>
      </c>
      <c r="G16" s="24">
        <v>4531.99</v>
      </c>
      <c r="H16" s="24">
        <v>3.13</v>
      </c>
      <c r="I16" s="31"/>
      <c r="J16" s="31"/>
      <c r="K16" s="35"/>
    </row>
    <row r="17" spans="2:11" x14ac:dyDescent="0.35">
      <c r="B17" s="8" t="s">
        <v>2108</v>
      </c>
      <c r="C17" s="57" t="s">
        <v>2109</v>
      </c>
      <c r="D17" s="54" t="s">
        <v>2110</v>
      </c>
      <c r="E17" s="6" t="s">
        <v>119</v>
      </c>
      <c r="F17" s="19">
        <v>1080044</v>
      </c>
      <c r="G17" s="24">
        <v>3936.76</v>
      </c>
      <c r="H17" s="24">
        <v>2.72</v>
      </c>
      <c r="I17" s="31"/>
      <c r="J17" s="31"/>
      <c r="K17" s="35"/>
    </row>
    <row r="18" spans="2:11" x14ac:dyDescent="0.35">
      <c r="B18" s="8" t="s">
        <v>2103</v>
      </c>
      <c r="C18" s="57" t="s">
        <v>1810</v>
      </c>
      <c r="D18" s="54" t="s">
        <v>2104</v>
      </c>
      <c r="E18" s="6" t="s">
        <v>89</v>
      </c>
      <c r="F18" s="19">
        <v>930279</v>
      </c>
      <c r="G18" s="24">
        <v>3930.43</v>
      </c>
      <c r="H18" s="24">
        <v>2.71</v>
      </c>
      <c r="I18" s="31"/>
      <c r="J18" s="31"/>
      <c r="K18" s="35"/>
    </row>
    <row r="19" spans="2:11" x14ac:dyDescent="0.35">
      <c r="B19" s="8" t="s">
        <v>955</v>
      </c>
      <c r="C19" s="57" t="s">
        <v>956</v>
      </c>
      <c r="D19" s="54" t="s">
        <v>957</v>
      </c>
      <c r="E19" s="6" t="s">
        <v>135</v>
      </c>
      <c r="F19" s="19">
        <v>50048</v>
      </c>
      <c r="G19" s="24">
        <v>3865.56</v>
      </c>
      <c r="H19" s="24">
        <v>2.67</v>
      </c>
      <c r="I19" s="31"/>
      <c r="J19" s="31"/>
      <c r="K19" s="35"/>
    </row>
    <row r="20" spans="2:11" x14ac:dyDescent="0.35">
      <c r="B20" s="8" t="s">
        <v>105</v>
      </c>
      <c r="C20" s="57" t="s">
        <v>106</v>
      </c>
      <c r="D20" s="54" t="s">
        <v>107</v>
      </c>
      <c r="E20" s="6" t="s">
        <v>71</v>
      </c>
      <c r="F20" s="19">
        <v>150055</v>
      </c>
      <c r="G20" s="24">
        <v>3688.2</v>
      </c>
      <c r="H20" s="24">
        <v>2.5499999999999998</v>
      </c>
      <c r="I20" s="31"/>
      <c r="J20" s="31"/>
      <c r="K20" s="35"/>
    </row>
    <row r="21" spans="2:11" x14ac:dyDescent="0.35">
      <c r="B21" s="8" t="s">
        <v>2016</v>
      </c>
      <c r="C21" s="57" t="s">
        <v>685</v>
      </c>
      <c r="D21" s="54" t="s">
        <v>2017</v>
      </c>
      <c r="E21" s="6" t="s">
        <v>89</v>
      </c>
      <c r="F21" s="19">
        <v>798035</v>
      </c>
      <c r="G21" s="24">
        <v>3589.96</v>
      </c>
      <c r="H21" s="24">
        <v>2.48</v>
      </c>
      <c r="I21" s="31"/>
      <c r="J21" s="31"/>
      <c r="K21" s="35"/>
    </row>
    <row r="22" spans="2:11" x14ac:dyDescent="0.35">
      <c r="B22" s="8" t="s">
        <v>79</v>
      </c>
      <c r="C22" s="57" t="s">
        <v>80</v>
      </c>
      <c r="D22" s="54" t="s">
        <v>81</v>
      </c>
      <c r="E22" s="6" t="s">
        <v>50</v>
      </c>
      <c r="F22" s="19">
        <v>59177</v>
      </c>
      <c r="G22" s="24">
        <v>3499.82</v>
      </c>
      <c r="H22" s="24">
        <v>2.42</v>
      </c>
      <c r="I22" s="31"/>
      <c r="J22" s="31"/>
      <c r="K22" s="35"/>
    </row>
    <row r="23" spans="2:11" x14ac:dyDescent="0.35">
      <c r="B23" s="8" t="s">
        <v>533</v>
      </c>
      <c r="C23" s="57" t="s">
        <v>534</v>
      </c>
      <c r="D23" s="54" t="s">
        <v>535</v>
      </c>
      <c r="E23" s="6" t="s">
        <v>135</v>
      </c>
      <c r="F23" s="19">
        <v>94635</v>
      </c>
      <c r="G23" s="24">
        <v>3468.04</v>
      </c>
      <c r="H23" s="24">
        <v>2.4</v>
      </c>
      <c r="I23" s="31"/>
      <c r="J23" s="31"/>
      <c r="K23" s="35"/>
    </row>
    <row r="24" spans="2:11" x14ac:dyDescent="0.35">
      <c r="B24" s="8" t="s">
        <v>86</v>
      </c>
      <c r="C24" s="57" t="s">
        <v>87</v>
      </c>
      <c r="D24" s="54" t="s">
        <v>88</v>
      </c>
      <c r="E24" s="6" t="s">
        <v>89</v>
      </c>
      <c r="F24" s="19">
        <v>267331</v>
      </c>
      <c r="G24" s="24">
        <v>3437.48</v>
      </c>
      <c r="H24" s="24">
        <v>2.37</v>
      </c>
      <c r="I24" s="31"/>
      <c r="J24" s="31"/>
      <c r="K24" s="35"/>
    </row>
    <row r="25" spans="2:11" x14ac:dyDescent="0.35">
      <c r="B25" s="8" t="s">
        <v>2139</v>
      </c>
      <c r="C25" s="57" t="s">
        <v>2140</v>
      </c>
      <c r="D25" s="54" t="s">
        <v>2141</v>
      </c>
      <c r="E25" s="6" t="s">
        <v>131</v>
      </c>
      <c r="F25" s="19">
        <v>56493</v>
      </c>
      <c r="G25" s="24">
        <v>3431.02</v>
      </c>
      <c r="H25" s="24">
        <v>2.37</v>
      </c>
      <c r="I25" s="31"/>
      <c r="J25" s="31"/>
      <c r="K25" s="35"/>
    </row>
    <row r="26" spans="2:11" x14ac:dyDescent="0.35">
      <c r="B26" s="8" t="s">
        <v>2747</v>
      </c>
      <c r="C26" s="57" t="s">
        <v>2748</v>
      </c>
      <c r="D26" s="54" t="s">
        <v>2749</v>
      </c>
      <c r="E26" s="6" t="s">
        <v>89</v>
      </c>
      <c r="F26" s="19">
        <v>27663</v>
      </c>
      <c r="G26" s="24">
        <v>3197.76</v>
      </c>
      <c r="H26" s="24">
        <v>2.21</v>
      </c>
      <c r="I26" s="31"/>
      <c r="J26" s="31"/>
      <c r="K26" s="35"/>
    </row>
    <row r="27" spans="2:11" x14ac:dyDescent="0.35">
      <c r="B27" s="8" t="s">
        <v>967</v>
      </c>
      <c r="C27" s="57" t="s">
        <v>968</v>
      </c>
      <c r="D27" s="54" t="s">
        <v>969</v>
      </c>
      <c r="E27" s="6" t="s">
        <v>78</v>
      </c>
      <c r="F27" s="19">
        <v>2396863</v>
      </c>
      <c r="G27" s="24">
        <v>3079.73</v>
      </c>
      <c r="H27" s="24">
        <v>2.13</v>
      </c>
      <c r="I27" s="31"/>
      <c r="J27" s="31"/>
      <c r="K27" s="35"/>
    </row>
    <row r="28" spans="2:11" x14ac:dyDescent="0.35">
      <c r="B28" s="8" t="s">
        <v>396</v>
      </c>
      <c r="C28" s="57" t="s">
        <v>397</v>
      </c>
      <c r="D28" s="54" t="s">
        <v>398</v>
      </c>
      <c r="E28" s="6" t="s">
        <v>344</v>
      </c>
      <c r="F28" s="19">
        <v>1727872</v>
      </c>
      <c r="G28" s="24">
        <v>3060.41</v>
      </c>
      <c r="H28" s="24">
        <v>2.11</v>
      </c>
      <c r="I28" s="31"/>
      <c r="J28" s="31"/>
      <c r="K28" s="35"/>
    </row>
    <row r="29" spans="2:11" x14ac:dyDescent="0.35">
      <c r="B29" s="8" t="s">
        <v>2095</v>
      </c>
      <c r="C29" s="57" t="s">
        <v>2096</v>
      </c>
      <c r="D29" s="54" t="s">
        <v>2097</v>
      </c>
      <c r="E29" s="6" t="s">
        <v>200</v>
      </c>
      <c r="F29" s="19">
        <v>409977</v>
      </c>
      <c r="G29" s="24">
        <v>3054.53</v>
      </c>
      <c r="H29" s="24">
        <v>2.11</v>
      </c>
      <c r="I29" s="31"/>
      <c r="J29" s="31"/>
      <c r="K29" s="35"/>
    </row>
    <row r="30" spans="2:11" x14ac:dyDescent="0.35">
      <c r="B30" s="8" t="s">
        <v>543</v>
      </c>
      <c r="C30" s="57" t="s">
        <v>544</v>
      </c>
      <c r="D30" s="54" t="s">
        <v>545</v>
      </c>
      <c r="E30" s="6" t="s">
        <v>85</v>
      </c>
      <c r="F30" s="19">
        <v>152838</v>
      </c>
      <c r="G30" s="24">
        <v>2840.49</v>
      </c>
      <c r="H30" s="24">
        <v>1.96</v>
      </c>
      <c r="I30" s="31"/>
      <c r="J30" s="31"/>
      <c r="K30" s="35"/>
    </row>
    <row r="31" spans="2:11" x14ac:dyDescent="0.35">
      <c r="B31" s="8" t="s">
        <v>2136</v>
      </c>
      <c r="C31" s="57" t="s">
        <v>2137</v>
      </c>
      <c r="D31" s="54" t="s">
        <v>2138</v>
      </c>
      <c r="E31" s="6" t="s">
        <v>312</v>
      </c>
      <c r="F31" s="19">
        <v>98360</v>
      </c>
      <c r="G31" s="24">
        <v>2824.6</v>
      </c>
      <c r="H31" s="24">
        <v>1.95</v>
      </c>
      <c r="I31" s="31"/>
      <c r="J31" s="31"/>
      <c r="K31" s="35"/>
    </row>
    <row r="32" spans="2:11" x14ac:dyDescent="0.35">
      <c r="B32" s="8" t="s">
        <v>263</v>
      </c>
      <c r="C32" s="57" t="s">
        <v>264</v>
      </c>
      <c r="D32" s="54" t="s">
        <v>265</v>
      </c>
      <c r="E32" s="6" t="s">
        <v>160</v>
      </c>
      <c r="F32" s="19">
        <v>240794</v>
      </c>
      <c r="G32" s="24">
        <v>2699.9</v>
      </c>
      <c r="H32" s="24">
        <v>1.86</v>
      </c>
      <c r="I32" s="31"/>
      <c r="J32" s="31"/>
      <c r="K32" s="35"/>
    </row>
    <row r="33" spans="2:11" x14ac:dyDescent="0.35">
      <c r="B33" s="8" t="s">
        <v>786</v>
      </c>
      <c r="C33" s="57" t="s">
        <v>787</v>
      </c>
      <c r="D33" s="54" t="s">
        <v>788</v>
      </c>
      <c r="E33" s="6" t="s">
        <v>250</v>
      </c>
      <c r="F33" s="19">
        <v>188696</v>
      </c>
      <c r="G33" s="24">
        <v>2687.03</v>
      </c>
      <c r="H33" s="24">
        <v>1.86</v>
      </c>
      <c r="I33" s="31"/>
      <c r="J33" s="31"/>
      <c r="K33" s="35"/>
    </row>
    <row r="34" spans="2:11" x14ac:dyDescent="0.35">
      <c r="B34" s="8" t="s">
        <v>498</v>
      </c>
      <c r="C34" s="57" t="s">
        <v>499</v>
      </c>
      <c r="D34" s="54" t="s">
        <v>500</v>
      </c>
      <c r="E34" s="6" t="s">
        <v>143</v>
      </c>
      <c r="F34" s="19">
        <v>1886031</v>
      </c>
      <c r="G34" s="24">
        <v>2664.21</v>
      </c>
      <c r="H34" s="24">
        <v>1.84</v>
      </c>
      <c r="I34" s="31"/>
      <c r="J34" s="31"/>
      <c r="K34" s="35"/>
    </row>
    <row r="35" spans="2:11" x14ac:dyDescent="0.35">
      <c r="B35" s="8" t="s">
        <v>2750</v>
      </c>
      <c r="C35" s="57" t="s">
        <v>2751</v>
      </c>
      <c r="D35" s="54" t="s">
        <v>2752</v>
      </c>
      <c r="E35" s="6" t="s">
        <v>119</v>
      </c>
      <c r="F35" s="19">
        <v>502917</v>
      </c>
      <c r="G35" s="24">
        <v>2580.9699999999998</v>
      </c>
      <c r="H35" s="24">
        <v>1.78</v>
      </c>
      <c r="I35" s="31"/>
      <c r="J35" s="31"/>
      <c r="K35" s="35"/>
    </row>
    <row r="36" spans="2:11" x14ac:dyDescent="0.35">
      <c r="B36" s="8" t="s">
        <v>2111</v>
      </c>
      <c r="C36" s="57" t="s">
        <v>1315</v>
      </c>
      <c r="D36" s="54" t="s">
        <v>2112</v>
      </c>
      <c r="E36" s="6" t="s">
        <v>43</v>
      </c>
      <c r="F36" s="19">
        <v>1191822</v>
      </c>
      <c r="G36" s="24">
        <v>2543.23</v>
      </c>
      <c r="H36" s="24">
        <v>1.76</v>
      </c>
      <c r="I36" s="31"/>
      <c r="J36" s="31"/>
      <c r="K36" s="35"/>
    </row>
    <row r="37" spans="2:11" x14ac:dyDescent="0.35">
      <c r="B37" s="8" t="s">
        <v>2119</v>
      </c>
      <c r="C37" s="57" t="s">
        <v>2120</v>
      </c>
      <c r="D37" s="54" t="s">
        <v>2121</v>
      </c>
      <c r="E37" s="6" t="s">
        <v>150</v>
      </c>
      <c r="F37" s="19">
        <v>161733</v>
      </c>
      <c r="G37" s="24">
        <v>2533.06</v>
      </c>
      <c r="H37" s="24">
        <v>1.75</v>
      </c>
      <c r="I37" s="31"/>
      <c r="J37" s="31"/>
      <c r="K37" s="35"/>
    </row>
    <row r="38" spans="2:11" x14ac:dyDescent="0.35">
      <c r="B38" s="8" t="s">
        <v>222</v>
      </c>
      <c r="C38" s="57" t="s">
        <v>223</v>
      </c>
      <c r="D38" s="54" t="s">
        <v>224</v>
      </c>
      <c r="E38" s="6" t="s">
        <v>67</v>
      </c>
      <c r="F38" s="19">
        <v>8604</v>
      </c>
      <c r="G38" s="24">
        <v>2391.56</v>
      </c>
      <c r="H38" s="24">
        <v>1.65</v>
      </c>
      <c r="I38" s="31"/>
      <c r="J38" s="31"/>
      <c r="K38" s="35"/>
    </row>
    <row r="39" spans="2:11" x14ac:dyDescent="0.35">
      <c r="B39" s="8" t="s">
        <v>430</v>
      </c>
      <c r="C39" s="57" t="s">
        <v>431</v>
      </c>
      <c r="D39" s="54" t="s">
        <v>432</v>
      </c>
      <c r="E39" s="6" t="s">
        <v>43</v>
      </c>
      <c r="F39" s="19">
        <v>2202919</v>
      </c>
      <c r="G39" s="24">
        <v>2229.35</v>
      </c>
      <c r="H39" s="24">
        <v>1.54</v>
      </c>
      <c r="I39" s="31"/>
      <c r="J39" s="31"/>
      <c r="K39" s="35"/>
    </row>
    <row r="40" spans="2:11" x14ac:dyDescent="0.35">
      <c r="B40" s="8" t="s">
        <v>1976</v>
      </c>
      <c r="C40" s="57" t="s">
        <v>1977</v>
      </c>
      <c r="D40" s="54" t="s">
        <v>1978</v>
      </c>
      <c r="E40" s="6" t="s">
        <v>67</v>
      </c>
      <c r="F40" s="19">
        <v>429341</v>
      </c>
      <c r="G40" s="24">
        <v>2201.66</v>
      </c>
      <c r="H40" s="24">
        <v>1.52</v>
      </c>
      <c r="I40" s="31"/>
      <c r="J40" s="31"/>
      <c r="K40" s="35"/>
    </row>
    <row r="41" spans="2:11" x14ac:dyDescent="0.35">
      <c r="B41" s="8" t="s">
        <v>2188</v>
      </c>
      <c r="C41" s="57" t="s">
        <v>2189</v>
      </c>
      <c r="D41" s="54" t="s">
        <v>2190</v>
      </c>
      <c r="E41" s="6" t="s">
        <v>200</v>
      </c>
      <c r="F41" s="19">
        <v>178126</v>
      </c>
      <c r="G41" s="24">
        <v>2145.5300000000002</v>
      </c>
      <c r="H41" s="24">
        <v>1.48</v>
      </c>
      <c r="I41" s="31"/>
      <c r="J41" s="31"/>
      <c r="K41" s="35"/>
    </row>
    <row r="42" spans="2:11" x14ac:dyDescent="0.35">
      <c r="B42" s="8" t="s">
        <v>2125</v>
      </c>
      <c r="C42" s="57" t="s">
        <v>769</v>
      </c>
      <c r="D42" s="54" t="s">
        <v>2126</v>
      </c>
      <c r="E42" s="6" t="s">
        <v>43</v>
      </c>
      <c r="F42" s="19">
        <v>2153975</v>
      </c>
      <c r="G42" s="24">
        <v>2009.01</v>
      </c>
      <c r="H42" s="24">
        <v>1.39</v>
      </c>
      <c r="I42" s="31"/>
      <c r="J42" s="31"/>
      <c r="K42" s="35"/>
    </row>
    <row r="43" spans="2:11" x14ac:dyDescent="0.35">
      <c r="B43" s="8" t="s">
        <v>943</v>
      </c>
      <c r="C43" s="57" t="s">
        <v>944</v>
      </c>
      <c r="D43" s="54" t="s">
        <v>945</v>
      </c>
      <c r="E43" s="6" t="s">
        <v>160</v>
      </c>
      <c r="F43" s="19">
        <v>377783</v>
      </c>
      <c r="G43" s="24">
        <v>2001.68</v>
      </c>
      <c r="H43" s="24">
        <v>1.38</v>
      </c>
      <c r="I43" s="31"/>
      <c r="J43" s="31"/>
      <c r="K43" s="35"/>
    </row>
    <row r="44" spans="2:11" x14ac:dyDescent="0.35">
      <c r="B44" s="8" t="s">
        <v>128</v>
      </c>
      <c r="C44" s="57" t="s">
        <v>129</v>
      </c>
      <c r="D44" s="54" t="s">
        <v>130</v>
      </c>
      <c r="E44" s="6" t="s">
        <v>131</v>
      </c>
      <c r="F44" s="19">
        <v>33503</v>
      </c>
      <c r="G44" s="24">
        <v>1968.18</v>
      </c>
      <c r="H44" s="24">
        <v>1.36</v>
      </c>
      <c r="I44" s="31"/>
      <c r="J44" s="31"/>
      <c r="K44" s="35"/>
    </row>
    <row r="45" spans="2:11" x14ac:dyDescent="0.35">
      <c r="B45" s="8" t="s">
        <v>908</v>
      </c>
      <c r="C45" s="57" t="s">
        <v>909</v>
      </c>
      <c r="D45" s="54" t="s">
        <v>910</v>
      </c>
      <c r="E45" s="6" t="s">
        <v>100</v>
      </c>
      <c r="F45" s="19">
        <v>60074</v>
      </c>
      <c r="G45" s="24">
        <v>1963.88</v>
      </c>
      <c r="H45" s="24">
        <v>1.36</v>
      </c>
      <c r="I45" s="31"/>
      <c r="J45" s="31"/>
      <c r="K45" s="35"/>
    </row>
    <row r="46" spans="2:11" x14ac:dyDescent="0.35">
      <c r="B46" s="8" t="s">
        <v>2250</v>
      </c>
      <c r="C46" s="57" t="s">
        <v>2251</v>
      </c>
      <c r="D46" s="54" t="s">
        <v>2252</v>
      </c>
      <c r="E46" s="6" t="s">
        <v>119</v>
      </c>
      <c r="F46" s="19">
        <v>195839</v>
      </c>
      <c r="G46" s="24">
        <v>1953.59</v>
      </c>
      <c r="H46" s="24">
        <v>1.35</v>
      </c>
      <c r="I46" s="31"/>
      <c r="J46" s="31"/>
      <c r="K46" s="35"/>
    </row>
    <row r="47" spans="2:11" x14ac:dyDescent="0.35">
      <c r="B47" s="8" t="s">
        <v>234</v>
      </c>
      <c r="C47" s="57" t="s">
        <v>235</v>
      </c>
      <c r="D47" s="54" t="s">
        <v>236</v>
      </c>
      <c r="E47" s="6" t="s">
        <v>196</v>
      </c>
      <c r="F47" s="19">
        <v>242754</v>
      </c>
      <c r="G47" s="24">
        <v>1921.52</v>
      </c>
      <c r="H47" s="24">
        <v>1.33</v>
      </c>
      <c r="I47" s="31"/>
      <c r="J47" s="31"/>
      <c r="K47" s="35"/>
    </row>
    <row r="48" spans="2:11" x14ac:dyDescent="0.35">
      <c r="B48" s="8" t="s">
        <v>2168</v>
      </c>
      <c r="C48" s="57" t="s">
        <v>2169</v>
      </c>
      <c r="D48" s="54" t="s">
        <v>2170</v>
      </c>
      <c r="E48" s="6" t="s">
        <v>119</v>
      </c>
      <c r="F48" s="19">
        <v>341412</v>
      </c>
      <c r="G48" s="24">
        <v>1736.42</v>
      </c>
      <c r="H48" s="24">
        <v>1.2</v>
      </c>
      <c r="I48" s="31"/>
      <c r="J48" s="31"/>
      <c r="K48" s="35"/>
    </row>
    <row r="49" spans="2:11" x14ac:dyDescent="0.35">
      <c r="B49" s="8" t="s">
        <v>2212</v>
      </c>
      <c r="C49" s="57" t="s">
        <v>2213</v>
      </c>
      <c r="D49" s="54" t="s">
        <v>2214</v>
      </c>
      <c r="E49" s="6" t="s">
        <v>119</v>
      </c>
      <c r="F49" s="19">
        <v>231261</v>
      </c>
      <c r="G49" s="24">
        <v>1730.64</v>
      </c>
      <c r="H49" s="24">
        <v>1.2</v>
      </c>
      <c r="I49" s="31"/>
      <c r="J49" s="31"/>
      <c r="K49" s="35"/>
    </row>
    <row r="50" spans="2:11" x14ac:dyDescent="0.35">
      <c r="B50" s="8" t="s">
        <v>2753</v>
      </c>
      <c r="C50" s="57" t="s">
        <v>1217</v>
      </c>
      <c r="D50" s="54" t="s">
        <v>2754</v>
      </c>
      <c r="E50" s="6" t="s">
        <v>89</v>
      </c>
      <c r="F50" s="19">
        <v>1141711</v>
      </c>
      <c r="G50" s="24">
        <v>1723.3</v>
      </c>
      <c r="H50" s="24">
        <v>1.19</v>
      </c>
      <c r="I50" s="31"/>
      <c r="J50" s="31"/>
      <c r="K50" s="35"/>
    </row>
    <row r="51" spans="2:11" x14ac:dyDescent="0.35">
      <c r="B51" s="8" t="s">
        <v>2157</v>
      </c>
      <c r="C51" s="57" t="s">
        <v>2158</v>
      </c>
      <c r="D51" s="54" t="s">
        <v>2159</v>
      </c>
      <c r="E51" s="6" t="s">
        <v>131</v>
      </c>
      <c r="F51" s="19">
        <v>821224</v>
      </c>
      <c r="G51" s="24">
        <v>1708.89</v>
      </c>
      <c r="H51" s="24">
        <v>1.18</v>
      </c>
      <c r="I51" s="31"/>
      <c r="J51" s="31"/>
      <c r="K51" s="35"/>
    </row>
    <row r="52" spans="2:11" x14ac:dyDescent="0.35">
      <c r="B52" s="8" t="s">
        <v>989</v>
      </c>
      <c r="C52" s="57" t="s">
        <v>990</v>
      </c>
      <c r="D52" s="54" t="s">
        <v>991</v>
      </c>
      <c r="E52" s="6" t="s">
        <v>119</v>
      </c>
      <c r="F52" s="19">
        <v>2021940</v>
      </c>
      <c r="G52" s="24">
        <v>1628.67</v>
      </c>
      <c r="H52" s="24">
        <v>1.1200000000000001</v>
      </c>
      <c r="I52" s="31"/>
      <c r="J52" s="31"/>
      <c r="K52" s="35"/>
    </row>
    <row r="53" spans="2:11" x14ac:dyDescent="0.35">
      <c r="B53" s="8" t="s">
        <v>2227</v>
      </c>
      <c r="C53" s="57" t="s">
        <v>573</v>
      </c>
      <c r="D53" s="54" t="s">
        <v>2228</v>
      </c>
      <c r="E53" s="6" t="s">
        <v>143</v>
      </c>
      <c r="F53" s="19">
        <v>5543</v>
      </c>
      <c r="G53" s="24">
        <v>1592.46</v>
      </c>
      <c r="H53" s="24">
        <v>1.1000000000000001</v>
      </c>
      <c r="I53" s="31"/>
      <c r="J53" s="31"/>
      <c r="K53" s="35"/>
    </row>
    <row r="54" spans="2:11" x14ac:dyDescent="0.35">
      <c r="B54" s="8" t="s">
        <v>2163</v>
      </c>
      <c r="C54" s="57" t="s">
        <v>2164</v>
      </c>
      <c r="D54" s="54" t="s">
        <v>2165</v>
      </c>
      <c r="E54" s="6" t="s">
        <v>123</v>
      </c>
      <c r="F54" s="19">
        <v>192729</v>
      </c>
      <c r="G54" s="24">
        <v>1584.81</v>
      </c>
      <c r="H54" s="24">
        <v>1.0900000000000001</v>
      </c>
      <c r="I54" s="31"/>
      <c r="J54" s="31"/>
      <c r="K54" s="35"/>
    </row>
    <row r="55" spans="2:11" x14ac:dyDescent="0.35">
      <c r="B55" s="8" t="s">
        <v>2215</v>
      </c>
      <c r="C55" s="57" t="s">
        <v>2216</v>
      </c>
      <c r="D55" s="54" t="s">
        <v>2217</v>
      </c>
      <c r="E55" s="6" t="s">
        <v>100</v>
      </c>
      <c r="F55" s="19">
        <v>159906</v>
      </c>
      <c r="G55" s="24">
        <v>1551.49</v>
      </c>
      <c r="H55" s="24">
        <v>1.07</v>
      </c>
      <c r="I55" s="31"/>
      <c r="J55" s="31"/>
      <c r="K55" s="35"/>
    </row>
    <row r="56" spans="2:11" x14ac:dyDescent="0.35">
      <c r="B56" s="8" t="s">
        <v>406</v>
      </c>
      <c r="C56" s="57" t="s">
        <v>407</v>
      </c>
      <c r="D56" s="54" t="s">
        <v>408</v>
      </c>
      <c r="E56" s="6" t="s">
        <v>85</v>
      </c>
      <c r="F56" s="19">
        <v>249498</v>
      </c>
      <c r="G56" s="24">
        <v>1536.91</v>
      </c>
      <c r="H56" s="24">
        <v>1.06</v>
      </c>
      <c r="I56" s="31"/>
      <c r="J56" s="31"/>
      <c r="K56" s="35"/>
    </row>
    <row r="57" spans="2:11" x14ac:dyDescent="0.35">
      <c r="B57" s="8" t="s">
        <v>2259</v>
      </c>
      <c r="C57" s="57" t="s">
        <v>722</v>
      </c>
      <c r="D57" s="54" t="s">
        <v>2260</v>
      </c>
      <c r="E57" s="6" t="s">
        <v>43</v>
      </c>
      <c r="F57" s="19">
        <v>1234507</v>
      </c>
      <c r="G57" s="24">
        <v>1425.73</v>
      </c>
      <c r="H57" s="24">
        <v>0.98</v>
      </c>
      <c r="I57" s="31"/>
      <c r="J57" s="31"/>
      <c r="K57" s="35"/>
    </row>
    <row r="58" spans="2:11" x14ac:dyDescent="0.35">
      <c r="B58" s="8" t="s">
        <v>440</v>
      </c>
      <c r="C58" s="57" t="s">
        <v>441</v>
      </c>
      <c r="D58" s="54" t="s">
        <v>442</v>
      </c>
      <c r="E58" s="6" t="s">
        <v>85</v>
      </c>
      <c r="F58" s="19">
        <v>141826</v>
      </c>
      <c r="G58" s="24">
        <v>1199.07</v>
      </c>
      <c r="H58" s="24">
        <v>0.83</v>
      </c>
      <c r="I58" s="31"/>
      <c r="J58" s="31"/>
      <c r="K58" s="35"/>
    </row>
    <row r="59" spans="2:11" x14ac:dyDescent="0.35">
      <c r="B59" s="8" t="s">
        <v>2755</v>
      </c>
      <c r="C59" s="57" t="s">
        <v>2756</v>
      </c>
      <c r="D59" s="54" t="s">
        <v>2757</v>
      </c>
      <c r="E59" s="6" t="s">
        <v>344</v>
      </c>
      <c r="F59" s="19">
        <v>177160</v>
      </c>
      <c r="G59" s="24">
        <v>1139.32</v>
      </c>
      <c r="H59" s="24">
        <v>0.79</v>
      </c>
      <c r="I59" s="31"/>
      <c r="J59" s="31"/>
      <c r="K59" s="35"/>
    </row>
    <row r="60" spans="2:11" x14ac:dyDescent="0.35">
      <c r="C60" s="58" t="s">
        <v>171</v>
      </c>
      <c r="D60" s="54"/>
      <c r="E60" s="6"/>
      <c r="F60" s="19"/>
      <c r="G60" s="25">
        <v>144934.51999999999</v>
      </c>
      <c r="H60" s="25">
        <v>100.1</v>
      </c>
      <c r="I60" s="31"/>
      <c r="J60" s="31"/>
      <c r="K60" s="35"/>
    </row>
    <row r="61" spans="2:11" x14ac:dyDescent="0.35">
      <c r="C61" s="57"/>
      <c r="D61" s="54"/>
      <c r="E61" s="6"/>
      <c r="F61" s="19"/>
      <c r="G61" s="24"/>
      <c r="H61" s="24"/>
      <c r="I61" s="31"/>
      <c r="J61" s="31"/>
      <c r="K61" s="35"/>
    </row>
    <row r="62" spans="2:11" x14ac:dyDescent="0.35">
      <c r="C62" s="58" t="s">
        <v>3</v>
      </c>
      <c r="D62" s="54"/>
      <c r="E62" s="6"/>
      <c r="F62" s="19"/>
      <c r="G62" s="24" t="s">
        <v>2</v>
      </c>
      <c r="H62" s="24" t="s">
        <v>2</v>
      </c>
      <c r="I62" s="31"/>
      <c r="J62" s="31"/>
      <c r="K62" s="35"/>
    </row>
    <row r="63" spans="2:11" x14ac:dyDescent="0.35">
      <c r="C63" s="57"/>
      <c r="D63" s="54"/>
      <c r="E63" s="6"/>
      <c r="F63" s="19"/>
      <c r="G63" s="24"/>
      <c r="H63" s="24"/>
      <c r="I63" s="31"/>
      <c r="J63" s="31"/>
      <c r="K63" s="35"/>
    </row>
    <row r="64" spans="2:11" x14ac:dyDescent="0.35">
      <c r="C64" s="58" t="s">
        <v>4</v>
      </c>
      <c r="D64" s="54"/>
      <c r="E64" s="6"/>
      <c r="F64" s="19"/>
      <c r="G64" s="24" t="s">
        <v>2</v>
      </c>
      <c r="H64" s="24" t="s">
        <v>2</v>
      </c>
      <c r="I64" s="31"/>
      <c r="J64" s="31"/>
      <c r="K64" s="35"/>
    </row>
    <row r="65" spans="3:11" x14ac:dyDescent="0.35">
      <c r="C65" s="57"/>
      <c r="D65" s="54"/>
      <c r="E65" s="6"/>
      <c r="F65" s="19"/>
      <c r="G65" s="24"/>
      <c r="H65" s="24"/>
      <c r="I65" s="31"/>
      <c r="J65" s="31"/>
      <c r="K65" s="35"/>
    </row>
    <row r="66" spans="3:11" x14ac:dyDescent="0.35">
      <c r="C66" s="58" t="s">
        <v>5</v>
      </c>
      <c r="D66" s="54"/>
      <c r="E66" s="6"/>
      <c r="F66" s="19"/>
      <c r="G66" s="24"/>
      <c r="H66" s="24"/>
      <c r="I66" s="31"/>
      <c r="J66" s="31"/>
      <c r="K66" s="35"/>
    </row>
    <row r="67" spans="3:11" x14ac:dyDescent="0.35">
      <c r="C67" s="57"/>
      <c r="D67" s="54"/>
      <c r="E67" s="6"/>
      <c r="F67" s="19"/>
      <c r="G67" s="24"/>
      <c r="H67" s="24"/>
      <c r="I67" s="31"/>
      <c r="J67" s="31"/>
      <c r="K67" s="35"/>
    </row>
    <row r="68" spans="3:11" x14ac:dyDescent="0.35">
      <c r="C68" s="58" t="s">
        <v>6</v>
      </c>
      <c r="D68" s="54"/>
      <c r="E68" s="6"/>
      <c r="F68" s="19"/>
      <c r="G68" s="24" t="s">
        <v>2</v>
      </c>
      <c r="H68" s="24" t="s">
        <v>2</v>
      </c>
      <c r="I68" s="31"/>
      <c r="J68" s="31"/>
      <c r="K68" s="35"/>
    </row>
    <row r="69" spans="3:11" x14ac:dyDescent="0.35">
      <c r="C69" s="57"/>
      <c r="D69" s="54"/>
      <c r="E69" s="6"/>
      <c r="F69" s="19"/>
      <c r="G69" s="24"/>
      <c r="H69" s="24"/>
      <c r="I69" s="31"/>
      <c r="J69" s="31"/>
      <c r="K69" s="35"/>
    </row>
    <row r="70" spans="3:11" x14ac:dyDescent="0.35">
      <c r="C70" s="58" t="s">
        <v>7</v>
      </c>
      <c r="D70" s="54"/>
      <c r="E70" s="6"/>
      <c r="F70" s="19"/>
      <c r="G70" s="24" t="s">
        <v>2</v>
      </c>
      <c r="H70" s="24" t="s">
        <v>2</v>
      </c>
      <c r="I70" s="31"/>
      <c r="J70" s="31"/>
      <c r="K70" s="35"/>
    </row>
    <row r="71" spans="3:11" x14ac:dyDescent="0.35">
      <c r="C71" s="57"/>
      <c r="D71" s="54"/>
      <c r="E71" s="6"/>
      <c r="F71" s="19"/>
      <c r="G71" s="24"/>
      <c r="H71" s="24"/>
      <c r="I71" s="31"/>
      <c r="J71" s="31"/>
      <c r="K71" s="35"/>
    </row>
    <row r="72" spans="3:11" x14ac:dyDescent="0.35">
      <c r="C72" s="58" t="s">
        <v>8</v>
      </c>
      <c r="D72" s="54"/>
      <c r="E72" s="6"/>
      <c r="F72" s="19"/>
      <c r="G72" s="24" t="s">
        <v>2</v>
      </c>
      <c r="H72" s="24" t="s">
        <v>2</v>
      </c>
      <c r="I72" s="31"/>
      <c r="J72" s="31"/>
      <c r="K72" s="35"/>
    </row>
    <row r="73" spans="3:11" x14ac:dyDescent="0.35">
      <c r="C73" s="57"/>
      <c r="D73" s="54"/>
      <c r="E73" s="6"/>
      <c r="F73" s="19"/>
      <c r="G73" s="24"/>
      <c r="H73" s="24"/>
      <c r="I73" s="31"/>
      <c r="J73" s="31"/>
      <c r="K73" s="35"/>
    </row>
    <row r="74" spans="3:11" x14ac:dyDescent="0.35">
      <c r="C74" s="58" t="s">
        <v>9</v>
      </c>
      <c r="D74" s="54"/>
      <c r="E74" s="6"/>
      <c r="F74" s="19"/>
      <c r="G74" s="24" t="s">
        <v>2</v>
      </c>
      <c r="H74" s="24" t="s">
        <v>2</v>
      </c>
      <c r="I74" s="31"/>
      <c r="J74" s="31"/>
      <c r="K74" s="35"/>
    </row>
    <row r="75" spans="3:11" x14ac:dyDescent="0.35">
      <c r="C75" s="57"/>
      <c r="D75" s="54"/>
      <c r="E75" s="6"/>
      <c r="F75" s="19"/>
      <c r="G75" s="24"/>
      <c r="H75" s="24"/>
      <c r="I75" s="31"/>
      <c r="J75" s="31"/>
      <c r="K75" s="35"/>
    </row>
    <row r="76" spans="3:11" x14ac:dyDescent="0.35">
      <c r="C76" s="58" t="s">
        <v>10</v>
      </c>
      <c r="D76" s="54"/>
      <c r="E76" s="6"/>
      <c r="F76" s="19"/>
      <c r="G76" s="24" t="s">
        <v>2</v>
      </c>
      <c r="H76" s="24" t="s">
        <v>2</v>
      </c>
      <c r="I76" s="31"/>
      <c r="J76" s="31"/>
      <c r="K76" s="35"/>
    </row>
    <row r="77" spans="3:11" x14ac:dyDescent="0.35">
      <c r="C77" s="57"/>
      <c r="D77" s="54"/>
      <c r="E77" s="6"/>
      <c r="F77" s="19"/>
      <c r="G77" s="24"/>
      <c r="H77" s="24"/>
      <c r="I77" s="31"/>
      <c r="J77" s="31"/>
      <c r="K77" s="35"/>
    </row>
    <row r="78" spans="3:11" x14ac:dyDescent="0.35">
      <c r="C78" s="58" t="s">
        <v>11</v>
      </c>
      <c r="D78" s="54"/>
      <c r="E78" s="6"/>
      <c r="F78" s="19"/>
      <c r="G78" s="24"/>
      <c r="H78" s="24"/>
      <c r="I78" s="31"/>
      <c r="J78" s="31"/>
      <c r="K78" s="35"/>
    </row>
    <row r="79" spans="3:11" x14ac:dyDescent="0.35">
      <c r="C79" s="57"/>
      <c r="D79" s="54"/>
      <c r="E79" s="6"/>
      <c r="F79" s="19"/>
      <c r="G79" s="24"/>
      <c r="H79" s="24"/>
      <c r="I79" s="31"/>
      <c r="J79" s="31"/>
      <c r="K79" s="35"/>
    </row>
    <row r="80" spans="3:11" x14ac:dyDescent="0.35">
      <c r="C80" s="58" t="s">
        <v>13</v>
      </c>
      <c r="D80" s="54"/>
      <c r="E80" s="6"/>
      <c r="F80" s="19"/>
      <c r="G80" s="24" t="s">
        <v>2</v>
      </c>
      <c r="H80" s="24" t="s">
        <v>2</v>
      </c>
      <c r="I80" s="31"/>
      <c r="J80" s="31"/>
      <c r="K80" s="35"/>
    </row>
    <row r="81" spans="1:11" x14ac:dyDescent="0.35">
      <c r="C81" s="57"/>
      <c r="D81" s="54"/>
      <c r="E81" s="6"/>
      <c r="F81" s="19"/>
      <c r="G81" s="24"/>
      <c r="H81" s="24"/>
      <c r="I81" s="31"/>
      <c r="J81" s="31"/>
      <c r="K81" s="35"/>
    </row>
    <row r="82" spans="1:11" x14ac:dyDescent="0.35">
      <c r="C82" s="58" t="s">
        <v>14</v>
      </c>
      <c r="D82" s="54"/>
      <c r="E82" s="6"/>
      <c r="F82" s="19"/>
      <c r="G82" s="24" t="s">
        <v>2</v>
      </c>
      <c r="H82" s="24" t="s">
        <v>2</v>
      </c>
      <c r="I82" s="31"/>
      <c r="J82" s="31"/>
      <c r="K82" s="35"/>
    </row>
    <row r="83" spans="1:11" x14ac:dyDescent="0.35">
      <c r="C83" s="57"/>
      <c r="D83" s="54"/>
      <c r="E83" s="6"/>
      <c r="F83" s="19"/>
      <c r="G83" s="24"/>
      <c r="H83" s="24"/>
      <c r="I83" s="31"/>
      <c r="J83" s="31"/>
      <c r="K83" s="35"/>
    </row>
    <row r="84" spans="1:11" x14ac:dyDescent="0.35">
      <c r="C84" s="58" t="s">
        <v>15</v>
      </c>
      <c r="D84" s="54"/>
      <c r="E84" s="6"/>
      <c r="F84" s="19"/>
      <c r="G84" s="24" t="s">
        <v>2</v>
      </c>
      <c r="H84" s="24" t="s">
        <v>2</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225.25</v>
      </c>
      <c r="H102" s="24">
        <v>0.16</v>
      </c>
      <c r="I102" s="31"/>
      <c r="J102" s="31"/>
      <c r="K102" s="35"/>
    </row>
    <row r="103" spans="1:54" x14ac:dyDescent="0.35">
      <c r="C103" s="58" t="s">
        <v>171</v>
      </c>
      <c r="D103" s="54"/>
      <c r="E103" s="6"/>
      <c r="F103" s="19"/>
      <c r="G103" s="25">
        <v>225.25</v>
      </c>
      <c r="H103" s="25">
        <v>0.16</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-373.13</v>
      </c>
      <c r="H107" s="24">
        <v>-0.26</v>
      </c>
      <c r="I107" s="31"/>
      <c r="J107" s="31"/>
      <c r="K107" s="35"/>
    </row>
    <row r="108" spans="1:54" x14ac:dyDescent="0.35">
      <c r="C108" s="58" t="s">
        <v>171</v>
      </c>
      <c r="D108" s="54"/>
      <c r="E108" s="6"/>
      <c r="F108" s="19"/>
      <c r="G108" s="25">
        <v>-373.13</v>
      </c>
      <c r="H108" s="25">
        <v>-0.26</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144786.64000000001</v>
      </c>
      <c r="H110" s="26">
        <v>99.999999999999986</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5042</v>
      </c>
    </row>
  </sheetData>
  <mergeCells count="1">
    <mergeCell ref="C117:K117"/>
  </mergeCells>
  <hyperlinks>
    <hyperlink ref="J2" location="'Index'!A1" display="'Index'!A1" xr:uid="{C115FC69-0C34-45DC-B4F7-A2D47DFFFA19}"/>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C1695-7FAB-4DB6-B849-CBFB276E1B46}">
  <sheetPr codeName="Sheet1"/>
  <dimension ref="A1:IV87"/>
  <sheetViews>
    <sheetView showGridLines="0" zoomScale="90" zoomScaleNormal="90" workbookViewId="0">
      <pane ySplit="6" topLeftCell="A7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3181</v>
      </c>
      <c r="J2" s="38" t="s">
        <v>4662</v>
      </c>
    </row>
    <row r="3" spans="1:54" ht="16" x14ac:dyDescent="0.4">
      <c r="C3" s="1" t="s">
        <v>28</v>
      </c>
      <c r="D3" s="21" t="s">
        <v>3182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3183</v>
      </c>
      <c r="C26" s="57" t="s">
        <v>3184</v>
      </c>
      <c r="D26" s="54" t="s">
        <v>3185</v>
      </c>
      <c r="E26" s="6" t="s">
        <v>185</v>
      </c>
      <c r="F26" s="19">
        <v>9500000</v>
      </c>
      <c r="G26" s="24">
        <v>9650</v>
      </c>
      <c r="H26" s="24">
        <v>25.61</v>
      </c>
      <c r="I26" s="31">
        <v>6.9518939</v>
      </c>
      <c r="J26" s="31"/>
      <c r="K26" s="35"/>
    </row>
    <row r="27" spans="1:11" x14ac:dyDescent="0.35">
      <c r="B27" s="8" t="s">
        <v>3186</v>
      </c>
      <c r="C27" s="57" t="s">
        <v>3187</v>
      </c>
      <c r="D27" s="54" t="s">
        <v>3188</v>
      </c>
      <c r="E27" s="6" t="s">
        <v>185</v>
      </c>
      <c r="F27" s="19">
        <v>6000000</v>
      </c>
      <c r="G27" s="24">
        <v>6097.56</v>
      </c>
      <c r="H27" s="24">
        <v>16.18</v>
      </c>
      <c r="I27" s="31">
        <v>6.9349461999999997</v>
      </c>
      <c r="J27" s="31"/>
      <c r="K27" s="35"/>
    </row>
    <row r="28" spans="1:11" x14ac:dyDescent="0.35">
      <c r="B28" s="8" t="s">
        <v>3189</v>
      </c>
      <c r="C28" s="57" t="s">
        <v>3190</v>
      </c>
      <c r="D28" s="54" t="s">
        <v>3191</v>
      </c>
      <c r="E28" s="6" t="s">
        <v>185</v>
      </c>
      <c r="F28" s="19">
        <v>4500000</v>
      </c>
      <c r="G28" s="24">
        <v>4572.58</v>
      </c>
      <c r="H28" s="24">
        <v>12.13</v>
      </c>
      <c r="I28" s="31">
        <v>6.9250528999999998</v>
      </c>
      <c r="J28" s="31"/>
      <c r="K28" s="35"/>
    </row>
    <row r="29" spans="1:11" x14ac:dyDescent="0.35">
      <c r="B29" s="8" t="s">
        <v>3192</v>
      </c>
      <c r="C29" s="57" t="s">
        <v>3193</v>
      </c>
      <c r="D29" s="54" t="s">
        <v>3194</v>
      </c>
      <c r="E29" s="6" t="s">
        <v>185</v>
      </c>
      <c r="F29" s="19">
        <v>2500000</v>
      </c>
      <c r="G29" s="24">
        <v>2535.4699999999998</v>
      </c>
      <c r="H29" s="24">
        <v>6.73</v>
      </c>
      <c r="I29" s="31">
        <v>6.9445559000000001</v>
      </c>
      <c r="J29" s="31"/>
      <c r="K29" s="35"/>
    </row>
    <row r="30" spans="1:11" x14ac:dyDescent="0.35">
      <c r="B30" s="8" t="s">
        <v>3195</v>
      </c>
      <c r="C30" s="57" t="s">
        <v>3196</v>
      </c>
      <c r="D30" s="54" t="s">
        <v>3197</v>
      </c>
      <c r="E30" s="6" t="s">
        <v>185</v>
      </c>
      <c r="F30" s="19">
        <v>2000000</v>
      </c>
      <c r="G30" s="24">
        <v>2032.3</v>
      </c>
      <c r="H30" s="24">
        <v>5.39</v>
      </c>
      <c r="I30" s="31">
        <v>6.9438534000000001</v>
      </c>
      <c r="J30" s="31"/>
      <c r="K30" s="35"/>
    </row>
    <row r="31" spans="1:11" x14ac:dyDescent="0.35">
      <c r="B31" s="8" t="s">
        <v>3198</v>
      </c>
      <c r="C31" s="57" t="s">
        <v>3199</v>
      </c>
      <c r="D31" s="54" t="s">
        <v>3200</v>
      </c>
      <c r="E31" s="6" t="s">
        <v>185</v>
      </c>
      <c r="F31" s="19">
        <v>1000000</v>
      </c>
      <c r="G31" s="24">
        <v>1015.98</v>
      </c>
      <c r="H31" s="24">
        <v>2.7</v>
      </c>
      <c r="I31" s="31">
        <v>6.9161076000000001</v>
      </c>
      <c r="J31" s="31"/>
      <c r="K31" s="35"/>
    </row>
    <row r="32" spans="1:11" x14ac:dyDescent="0.35">
      <c r="C32" s="58" t="s">
        <v>171</v>
      </c>
      <c r="D32" s="54"/>
      <c r="E32" s="6"/>
      <c r="F32" s="19"/>
      <c r="G32" s="25">
        <v>25903.89</v>
      </c>
      <c r="H32" s="25">
        <v>68.739999999999995</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3201</v>
      </c>
      <c r="C44" s="57" t="s">
        <v>3202</v>
      </c>
      <c r="D44" s="54" t="s">
        <v>3203</v>
      </c>
      <c r="E44" s="6" t="s">
        <v>185</v>
      </c>
      <c r="F44" s="19">
        <v>4714500</v>
      </c>
      <c r="G44" s="24">
        <v>4306.42</v>
      </c>
      <c r="H44" s="24">
        <v>11.43</v>
      </c>
      <c r="I44" s="31">
        <v>6.8204583000000003</v>
      </c>
      <c r="J44" s="31"/>
      <c r="K44" s="35"/>
    </row>
    <row r="45" spans="1:11" x14ac:dyDescent="0.35">
      <c r="B45" s="8" t="s">
        <v>3204</v>
      </c>
      <c r="C45" s="57" t="s">
        <v>3205</v>
      </c>
      <c r="D45" s="54" t="s">
        <v>3206</v>
      </c>
      <c r="E45" s="6" t="s">
        <v>185</v>
      </c>
      <c r="F45" s="19">
        <v>1471900</v>
      </c>
      <c r="G45" s="24">
        <v>1344.25</v>
      </c>
      <c r="H45" s="24">
        <v>3.57</v>
      </c>
      <c r="I45" s="31">
        <v>6.8205099999999996</v>
      </c>
      <c r="J45" s="31"/>
      <c r="K45" s="35"/>
    </row>
    <row r="46" spans="1:11" x14ac:dyDescent="0.35">
      <c r="B46" s="8" t="s">
        <v>3126</v>
      </c>
      <c r="C46" s="57" t="s">
        <v>3127</v>
      </c>
      <c r="D46" s="54" t="s">
        <v>3128</v>
      </c>
      <c r="E46" s="6" t="s">
        <v>185</v>
      </c>
      <c r="F46" s="19">
        <v>1150000</v>
      </c>
      <c r="G46" s="24">
        <v>1060.74</v>
      </c>
      <c r="H46" s="24">
        <v>2.81</v>
      </c>
      <c r="I46" s="31">
        <v>6.8179277000000003</v>
      </c>
      <c r="J46" s="31"/>
      <c r="K46" s="35"/>
    </row>
    <row r="47" spans="1:11" x14ac:dyDescent="0.35">
      <c r="B47" s="8" t="s">
        <v>3207</v>
      </c>
      <c r="C47" s="57" t="s">
        <v>3208</v>
      </c>
      <c r="D47" s="54" t="s">
        <v>3209</v>
      </c>
      <c r="E47" s="6" t="s">
        <v>185</v>
      </c>
      <c r="F47" s="19">
        <v>1022000</v>
      </c>
      <c r="G47" s="24">
        <v>932.85</v>
      </c>
      <c r="H47" s="24">
        <v>2.48</v>
      </c>
      <c r="I47" s="31">
        <v>6.8206648999999997</v>
      </c>
      <c r="J47" s="31"/>
      <c r="K47" s="35"/>
    </row>
    <row r="48" spans="1:11" x14ac:dyDescent="0.35">
      <c r="B48" s="8" t="s">
        <v>3210</v>
      </c>
      <c r="C48" s="57" t="s">
        <v>3211</v>
      </c>
      <c r="D48" s="54" t="s">
        <v>3212</v>
      </c>
      <c r="E48" s="6" t="s">
        <v>185</v>
      </c>
      <c r="F48" s="19">
        <v>1015300</v>
      </c>
      <c r="G48" s="24">
        <v>926.05</v>
      </c>
      <c r="H48" s="24">
        <v>2.46</v>
      </c>
      <c r="I48" s="31">
        <v>6.8208715</v>
      </c>
      <c r="J48" s="31"/>
      <c r="K48" s="35"/>
    </row>
    <row r="49" spans="1:11" x14ac:dyDescent="0.35">
      <c r="B49" s="8" t="s">
        <v>3213</v>
      </c>
      <c r="C49" s="57" t="s">
        <v>3214</v>
      </c>
      <c r="D49" s="54" t="s">
        <v>3215</v>
      </c>
      <c r="E49" s="6" t="s">
        <v>185</v>
      </c>
      <c r="F49" s="19">
        <v>700000</v>
      </c>
      <c r="G49" s="24">
        <v>639.16999999999996</v>
      </c>
      <c r="H49" s="24">
        <v>1.7</v>
      </c>
      <c r="I49" s="31">
        <v>6.8205615999999996</v>
      </c>
      <c r="J49" s="31"/>
      <c r="K49" s="35"/>
    </row>
    <row r="50" spans="1:11" x14ac:dyDescent="0.35">
      <c r="B50" s="8" t="s">
        <v>3216</v>
      </c>
      <c r="C50" s="57" t="s">
        <v>3217</v>
      </c>
      <c r="D50" s="54" t="s">
        <v>3218</v>
      </c>
      <c r="E50" s="6" t="s">
        <v>185</v>
      </c>
      <c r="F50" s="19">
        <v>575000</v>
      </c>
      <c r="G50" s="24">
        <v>525.52</v>
      </c>
      <c r="H50" s="24">
        <v>1.39</v>
      </c>
      <c r="I50" s="31">
        <v>6.8203550999999996</v>
      </c>
      <c r="J50" s="31"/>
      <c r="K50" s="35"/>
    </row>
    <row r="51" spans="1:11" x14ac:dyDescent="0.35">
      <c r="B51" s="8" t="s">
        <v>3123</v>
      </c>
      <c r="C51" s="57" t="s">
        <v>3124</v>
      </c>
      <c r="D51" s="54" t="s">
        <v>3125</v>
      </c>
      <c r="E51" s="6" t="s">
        <v>185</v>
      </c>
      <c r="F51" s="19">
        <v>552000</v>
      </c>
      <c r="G51" s="24">
        <v>513.01</v>
      </c>
      <c r="H51" s="24">
        <v>1.36</v>
      </c>
      <c r="I51" s="31">
        <v>6.7982652999999997</v>
      </c>
      <c r="J51" s="31"/>
      <c r="K51" s="35"/>
    </row>
    <row r="52" spans="1:11" x14ac:dyDescent="0.35">
      <c r="B52" s="8" t="s">
        <v>3129</v>
      </c>
      <c r="C52" s="57" t="s">
        <v>3130</v>
      </c>
      <c r="D52" s="54" t="s">
        <v>3131</v>
      </c>
      <c r="E52" s="6" t="s">
        <v>185</v>
      </c>
      <c r="F52" s="19">
        <v>157000</v>
      </c>
      <c r="G52" s="24">
        <v>145.72</v>
      </c>
      <c r="H52" s="24">
        <v>0.39</v>
      </c>
      <c r="I52" s="31">
        <v>6.7986268000000001</v>
      </c>
      <c r="J52" s="31"/>
      <c r="K52" s="35"/>
    </row>
    <row r="53" spans="1:11" x14ac:dyDescent="0.35">
      <c r="B53" s="8" t="s">
        <v>3120</v>
      </c>
      <c r="C53" s="57" t="s">
        <v>3121</v>
      </c>
      <c r="D53" s="54" t="s">
        <v>3122</v>
      </c>
      <c r="E53" s="6" t="s">
        <v>185</v>
      </c>
      <c r="F53" s="19">
        <v>75000</v>
      </c>
      <c r="G53" s="24">
        <v>69.959999999999994</v>
      </c>
      <c r="H53" s="24">
        <v>0.19</v>
      </c>
      <c r="I53" s="31">
        <v>6.7973356999999996</v>
      </c>
      <c r="J53" s="31"/>
      <c r="K53" s="35"/>
    </row>
    <row r="54" spans="1:11" x14ac:dyDescent="0.35">
      <c r="C54" s="58" t="s">
        <v>171</v>
      </c>
      <c r="D54" s="54"/>
      <c r="E54" s="6"/>
      <c r="F54" s="19"/>
      <c r="G54" s="25">
        <v>10463.69</v>
      </c>
      <c r="H54" s="25">
        <v>27.78</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1024.44</v>
      </c>
      <c r="H68" s="24">
        <v>2.72</v>
      </c>
      <c r="I68" s="31"/>
      <c r="J68" s="31"/>
      <c r="K68" s="35"/>
    </row>
    <row r="69" spans="1:54" x14ac:dyDescent="0.35">
      <c r="C69" s="58" t="s">
        <v>171</v>
      </c>
      <c r="D69" s="54"/>
      <c r="E69" s="6"/>
      <c r="F69" s="19"/>
      <c r="G69" s="25">
        <v>1024.44</v>
      </c>
      <c r="H69" s="25">
        <v>2.72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4922</v>
      </c>
      <c r="D72" s="54"/>
      <c r="E72" s="6"/>
      <c r="F72" s="19"/>
      <c r="G72" s="24" t="s">
        <v>2</v>
      </c>
      <c r="H72" s="24" t="s">
        <v>2</v>
      </c>
      <c r="I72" s="31"/>
      <c r="J72" s="31"/>
      <c r="K72" s="35"/>
      <c r="L72" s="3"/>
      <c r="AI72" s="3"/>
      <c r="AV72" s="3"/>
      <c r="AX72" s="3"/>
      <c r="BB72" s="3"/>
    </row>
    <row r="73" spans="1:54" x14ac:dyDescent="0.35">
      <c r="B73" s="8"/>
      <c r="C73" s="57" t="s">
        <v>188</v>
      </c>
      <c r="D73" s="54"/>
      <c r="E73" s="6"/>
      <c r="F73" s="19"/>
      <c r="G73" s="24">
        <v>290.82</v>
      </c>
      <c r="H73" s="24">
        <v>0.76</v>
      </c>
      <c r="I73" s="31"/>
      <c r="J73" s="31"/>
      <c r="K73" s="35"/>
    </row>
    <row r="74" spans="1:54" x14ac:dyDescent="0.35">
      <c r="C74" s="58" t="s">
        <v>171</v>
      </c>
      <c r="D74" s="54"/>
      <c r="E74" s="6"/>
      <c r="F74" s="19"/>
      <c r="G74" s="25">
        <v>290.82</v>
      </c>
      <c r="H74" s="25">
        <v>0.76</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37682.839999999997</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1" t="s">
        <v>194</v>
      </c>
      <c r="D83" s="82"/>
      <c r="E83" s="82"/>
      <c r="F83" s="82"/>
      <c r="G83" s="82"/>
      <c r="H83" s="82"/>
      <c r="I83" s="82"/>
      <c r="J83" s="82"/>
      <c r="K83" s="82"/>
    </row>
    <row r="84" spans="3:11" x14ac:dyDescent="0.35">
      <c r="C84" s="2" t="s">
        <v>195</v>
      </c>
    </row>
    <row r="86" spans="3:11" x14ac:dyDescent="0.35">
      <c r="C86" s="78" t="s">
        <v>5006</v>
      </c>
      <c r="E86" s="78" t="s">
        <v>5007</v>
      </c>
      <c r="F86" s="79"/>
    </row>
    <row r="87" spans="3:11" x14ac:dyDescent="0.35">
      <c r="E87" s="2" t="s">
        <v>5013</v>
      </c>
    </row>
  </sheetData>
  <mergeCells count="1">
    <mergeCell ref="C83:K83"/>
  </mergeCells>
  <hyperlinks>
    <hyperlink ref="J2" location="'Index'!A1" display="'Index'!A1" xr:uid="{B28100F2-A3A3-4FAD-A9CA-9979B1685607}"/>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09837-C84D-4640-95A8-2E8515DEABD1}">
  <sheetPr codeName="Sheet1"/>
  <dimension ref="A1:IV90"/>
  <sheetViews>
    <sheetView showGridLines="0" zoomScale="90" zoomScaleNormal="90" workbookViewId="0">
      <pane ySplit="6" topLeftCell="A7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3219</v>
      </c>
      <c r="J2" s="38" t="s">
        <v>4662</v>
      </c>
    </row>
    <row r="3" spans="1:54" ht="16" x14ac:dyDescent="0.4">
      <c r="C3" s="1" t="s">
        <v>28</v>
      </c>
      <c r="D3" s="21" t="s">
        <v>3220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3221</v>
      </c>
      <c r="C26" s="57" t="s">
        <v>3222</v>
      </c>
      <c r="D26" s="54" t="s">
        <v>3223</v>
      </c>
      <c r="E26" s="6" t="s">
        <v>185</v>
      </c>
      <c r="F26" s="19">
        <v>5500000</v>
      </c>
      <c r="G26" s="24">
        <v>5601.06</v>
      </c>
      <c r="H26" s="24">
        <v>25.33</v>
      </c>
      <c r="I26" s="31">
        <v>6.9515374999999997</v>
      </c>
      <c r="J26" s="31"/>
      <c r="K26" s="35"/>
    </row>
    <row r="27" spans="1:11" x14ac:dyDescent="0.35">
      <c r="B27" s="8" t="s">
        <v>3192</v>
      </c>
      <c r="C27" s="57" t="s">
        <v>3193</v>
      </c>
      <c r="D27" s="54" t="s">
        <v>3194</v>
      </c>
      <c r="E27" s="6" t="s">
        <v>185</v>
      </c>
      <c r="F27" s="19">
        <v>3500000</v>
      </c>
      <c r="G27" s="24">
        <v>3549.65</v>
      </c>
      <c r="H27" s="24">
        <v>16.05</v>
      </c>
      <c r="I27" s="31">
        <v>6.9445559000000001</v>
      </c>
      <c r="J27" s="31"/>
      <c r="K27" s="35"/>
    </row>
    <row r="28" spans="1:11" x14ac:dyDescent="0.35">
      <c r="B28" s="8" t="s">
        <v>3093</v>
      </c>
      <c r="C28" s="57" t="s">
        <v>3094</v>
      </c>
      <c r="D28" s="54" t="s">
        <v>3095</v>
      </c>
      <c r="E28" s="6" t="s">
        <v>185</v>
      </c>
      <c r="F28" s="19">
        <v>2000000</v>
      </c>
      <c r="G28" s="24">
        <v>2033.15</v>
      </c>
      <c r="H28" s="24">
        <v>9.19</v>
      </c>
      <c r="I28" s="31">
        <v>6.9515374999999997</v>
      </c>
      <c r="J28" s="31"/>
      <c r="K28" s="35"/>
    </row>
    <row r="29" spans="1:11" x14ac:dyDescent="0.35">
      <c r="B29" s="8" t="s">
        <v>3224</v>
      </c>
      <c r="C29" s="57" t="s">
        <v>3225</v>
      </c>
      <c r="D29" s="54" t="s">
        <v>3226</v>
      </c>
      <c r="E29" s="6" t="s">
        <v>185</v>
      </c>
      <c r="F29" s="19">
        <v>2000000</v>
      </c>
      <c r="G29" s="24">
        <v>2028.59</v>
      </c>
      <c r="H29" s="24">
        <v>9.17</v>
      </c>
      <c r="I29" s="31">
        <v>6.9250528999999998</v>
      </c>
      <c r="J29" s="31"/>
      <c r="K29" s="35"/>
    </row>
    <row r="30" spans="1:11" x14ac:dyDescent="0.35">
      <c r="B30" s="8" t="s">
        <v>3227</v>
      </c>
      <c r="C30" s="57" t="s">
        <v>3228</v>
      </c>
      <c r="D30" s="54" t="s">
        <v>3229</v>
      </c>
      <c r="E30" s="6" t="s">
        <v>185</v>
      </c>
      <c r="F30" s="19">
        <v>1000000</v>
      </c>
      <c r="G30" s="24">
        <v>1015.02</v>
      </c>
      <c r="H30" s="24">
        <v>4.59</v>
      </c>
      <c r="I30" s="31">
        <v>6.9445559000000001</v>
      </c>
      <c r="J30" s="31"/>
      <c r="K30" s="35"/>
    </row>
    <row r="31" spans="1:11" x14ac:dyDescent="0.35">
      <c r="B31" s="8" t="s">
        <v>3230</v>
      </c>
      <c r="C31" s="57" t="s">
        <v>3231</v>
      </c>
      <c r="D31" s="54" t="s">
        <v>3232</v>
      </c>
      <c r="E31" s="6" t="s">
        <v>185</v>
      </c>
      <c r="F31" s="19">
        <v>1000000</v>
      </c>
      <c r="G31" s="24">
        <v>1014.4</v>
      </c>
      <c r="H31" s="24">
        <v>4.59</v>
      </c>
      <c r="I31" s="31">
        <v>6.9363853999999998</v>
      </c>
      <c r="J31" s="31"/>
      <c r="K31" s="35"/>
    </row>
    <row r="32" spans="1:11" x14ac:dyDescent="0.35">
      <c r="B32" s="8" t="s">
        <v>3233</v>
      </c>
      <c r="C32" s="57" t="s">
        <v>3234</v>
      </c>
      <c r="D32" s="54" t="s">
        <v>3235</v>
      </c>
      <c r="E32" s="6" t="s">
        <v>185</v>
      </c>
      <c r="F32" s="19">
        <v>750000</v>
      </c>
      <c r="G32" s="24">
        <v>762.17</v>
      </c>
      <c r="H32" s="24">
        <v>3.45</v>
      </c>
      <c r="I32" s="31">
        <v>6.9269661999999999</v>
      </c>
      <c r="J32" s="31"/>
      <c r="K32" s="35"/>
    </row>
    <row r="33" spans="1:11" x14ac:dyDescent="0.35">
      <c r="B33" s="8" t="s">
        <v>3236</v>
      </c>
      <c r="C33" s="57" t="s">
        <v>3237</v>
      </c>
      <c r="D33" s="54" t="s">
        <v>3238</v>
      </c>
      <c r="E33" s="6" t="s">
        <v>185</v>
      </c>
      <c r="F33" s="19">
        <v>500000</v>
      </c>
      <c r="G33" s="24">
        <v>507.48</v>
      </c>
      <c r="H33" s="24">
        <v>2.29</v>
      </c>
      <c r="I33" s="31">
        <v>6.9591402999999996</v>
      </c>
      <c r="J33" s="31"/>
      <c r="K33" s="35"/>
    </row>
    <row r="34" spans="1:11" x14ac:dyDescent="0.35">
      <c r="C34" s="58" t="s">
        <v>171</v>
      </c>
      <c r="D34" s="54"/>
      <c r="E34" s="6"/>
      <c r="F34" s="19"/>
      <c r="G34" s="25">
        <v>16511.52</v>
      </c>
      <c r="H34" s="25">
        <v>74.66</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3216</v>
      </c>
      <c r="C46" s="57" t="s">
        <v>3217</v>
      </c>
      <c r="D46" s="54" t="s">
        <v>3218</v>
      </c>
      <c r="E46" s="6" t="s">
        <v>185</v>
      </c>
      <c r="F46" s="19">
        <v>850000</v>
      </c>
      <c r="G46" s="24">
        <v>776.85</v>
      </c>
      <c r="H46" s="24">
        <v>3.51</v>
      </c>
      <c r="I46" s="31">
        <v>6.8203550999999996</v>
      </c>
      <c r="J46" s="31"/>
      <c r="K46" s="35"/>
    </row>
    <row r="47" spans="1:11" x14ac:dyDescent="0.35">
      <c r="B47" s="8" t="s">
        <v>3204</v>
      </c>
      <c r="C47" s="57" t="s">
        <v>3205</v>
      </c>
      <c r="D47" s="54" t="s">
        <v>3206</v>
      </c>
      <c r="E47" s="6" t="s">
        <v>185</v>
      </c>
      <c r="F47" s="19">
        <v>842900</v>
      </c>
      <c r="G47" s="24">
        <v>769.8</v>
      </c>
      <c r="H47" s="24">
        <v>3.48</v>
      </c>
      <c r="I47" s="31">
        <v>6.8205099999999996</v>
      </c>
      <c r="J47" s="31"/>
      <c r="K47" s="35"/>
    </row>
    <row r="48" spans="1:11" x14ac:dyDescent="0.35">
      <c r="B48" s="8" t="s">
        <v>3213</v>
      </c>
      <c r="C48" s="57" t="s">
        <v>3214</v>
      </c>
      <c r="D48" s="54" t="s">
        <v>3215</v>
      </c>
      <c r="E48" s="6" t="s">
        <v>185</v>
      </c>
      <c r="F48" s="19">
        <v>770000</v>
      </c>
      <c r="G48" s="24">
        <v>703.09</v>
      </c>
      <c r="H48" s="24">
        <v>3.18</v>
      </c>
      <c r="I48" s="31">
        <v>6.8205615999999996</v>
      </c>
      <c r="J48" s="31"/>
      <c r="K48" s="35"/>
    </row>
    <row r="49" spans="1:11" x14ac:dyDescent="0.35">
      <c r="B49" s="8" t="s">
        <v>3126</v>
      </c>
      <c r="C49" s="57" t="s">
        <v>3127</v>
      </c>
      <c r="D49" s="54" t="s">
        <v>3128</v>
      </c>
      <c r="E49" s="6" t="s">
        <v>185</v>
      </c>
      <c r="F49" s="19">
        <v>760000</v>
      </c>
      <c r="G49" s="24">
        <v>701.01</v>
      </c>
      <c r="H49" s="24">
        <v>3.17</v>
      </c>
      <c r="I49" s="31">
        <v>6.8179277000000003</v>
      </c>
      <c r="J49" s="31"/>
      <c r="K49" s="35"/>
    </row>
    <row r="50" spans="1:11" x14ac:dyDescent="0.35">
      <c r="B50" s="8" t="s">
        <v>3123</v>
      </c>
      <c r="C50" s="57" t="s">
        <v>3124</v>
      </c>
      <c r="D50" s="54" t="s">
        <v>3125</v>
      </c>
      <c r="E50" s="6" t="s">
        <v>185</v>
      </c>
      <c r="F50" s="19">
        <v>754000</v>
      </c>
      <c r="G50" s="24">
        <v>700.74</v>
      </c>
      <c r="H50" s="24">
        <v>3.17</v>
      </c>
      <c r="I50" s="31">
        <v>6.7982652999999997</v>
      </c>
      <c r="J50" s="31"/>
      <c r="K50" s="35"/>
    </row>
    <row r="51" spans="1:11" x14ac:dyDescent="0.35">
      <c r="B51" s="8" t="s">
        <v>3207</v>
      </c>
      <c r="C51" s="57" t="s">
        <v>3208</v>
      </c>
      <c r="D51" s="54" t="s">
        <v>3209</v>
      </c>
      <c r="E51" s="6" t="s">
        <v>185</v>
      </c>
      <c r="F51" s="19">
        <v>497000</v>
      </c>
      <c r="G51" s="24">
        <v>453.65</v>
      </c>
      <c r="H51" s="24">
        <v>2.0499999999999998</v>
      </c>
      <c r="I51" s="31">
        <v>6.8206648999999997</v>
      </c>
      <c r="J51" s="31"/>
      <c r="K51" s="35"/>
    </row>
    <row r="52" spans="1:11" x14ac:dyDescent="0.35">
      <c r="B52" s="8" t="s">
        <v>2490</v>
      </c>
      <c r="C52" s="57" t="s">
        <v>2491</v>
      </c>
      <c r="D52" s="54" t="s">
        <v>2492</v>
      </c>
      <c r="E52" s="6" t="s">
        <v>185</v>
      </c>
      <c r="F52" s="19">
        <v>250000</v>
      </c>
      <c r="G52" s="24">
        <v>238.75</v>
      </c>
      <c r="H52" s="24">
        <v>1.08</v>
      </c>
      <c r="I52" s="31">
        <v>6.8247850999999997</v>
      </c>
      <c r="J52" s="31"/>
      <c r="K52" s="35"/>
    </row>
    <row r="53" spans="1:11" x14ac:dyDescent="0.35">
      <c r="B53" s="8" t="s">
        <v>3141</v>
      </c>
      <c r="C53" s="57" t="s">
        <v>3142</v>
      </c>
      <c r="D53" s="54" t="s">
        <v>3143</v>
      </c>
      <c r="E53" s="6" t="s">
        <v>185</v>
      </c>
      <c r="F53" s="19">
        <v>188000</v>
      </c>
      <c r="G53" s="24">
        <v>177.36</v>
      </c>
      <c r="H53" s="24">
        <v>0.8</v>
      </c>
      <c r="I53" s="31">
        <v>6.8192589999999997</v>
      </c>
      <c r="J53" s="31"/>
      <c r="K53" s="35"/>
    </row>
    <row r="54" spans="1:11" x14ac:dyDescent="0.35">
      <c r="B54" s="8" t="s">
        <v>3201</v>
      </c>
      <c r="C54" s="57" t="s">
        <v>3202</v>
      </c>
      <c r="D54" s="54" t="s">
        <v>3203</v>
      </c>
      <c r="E54" s="6" t="s">
        <v>185</v>
      </c>
      <c r="F54" s="19">
        <v>150000</v>
      </c>
      <c r="G54" s="24">
        <v>137.02000000000001</v>
      </c>
      <c r="H54" s="24">
        <v>0.62</v>
      </c>
      <c r="I54" s="31">
        <v>6.8204583000000003</v>
      </c>
      <c r="J54" s="31"/>
      <c r="K54" s="35"/>
    </row>
    <row r="55" spans="1:11" x14ac:dyDescent="0.35">
      <c r="B55" s="8" t="s">
        <v>3120</v>
      </c>
      <c r="C55" s="57" t="s">
        <v>3121</v>
      </c>
      <c r="D55" s="54" t="s">
        <v>3122</v>
      </c>
      <c r="E55" s="6" t="s">
        <v>185</v>
      </c>
      <c r="F55" s="19">
        <v>135000</v>
      </c>
      <c r="G55" s="24">
        <v>125.92</v>
      </c>
      <c r="H55" s="24">
        <v>0.56999999999999995</v>
      </c>
      <c r="I55" s="31">
        <v>6.7973356999999996</v>
      </c>
      <c r="J55" s="31"/>
      <c r="K55" s="35"/>
    </row>
    <row r="56" spans="1:11" x14ac:dyDescent="0.35">
      <c r="B56" s="8" t="s">
        <v>3067</v>
      </c>
      <c r="C56" s="57" t="s">
        <v>3068</v>
      </c>
      <c r="D56" s="54" t="s">
        <v>3069</v>
      </c>
      <c r="E56" s="6" t="s">
        <v>185</v>
      </c>
      <c r="F56" s="19">
        <v>31000</v>
      </c>
      <c r="G56" s="24">
        <v>30.88</v>
      </c>
      <c r="H56" s="24">
        <v>0.14000000000000001</v>
      </c>
      <c r="I56" s="31">
        <v>6.5681500000000002</v>
      </c>
      <c r="J56" s="31"/>
      <c r="K56" s="35"/>
    </row>
    <row r="57" spans="1:11" x14ac:dyDescent="0.35">
      <c r="C57" s="58" t="s">
        <v>171</v>
      </c>
      <c r="D57" s="54"/>
      <c r="E57" s="6"/>
      <c r="F57" s="19"/>
      <c r="G57" s="25">
        <v>4815.07</v>
      </c>
      <c r="H57" s="25">
        <v>21.77</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378.53</v>
      </c>
      <c r="H71" s="24">
        <v>1.71</v>
      </c>
      <c r="I71" s="31"/>
      <c r="J71" s="31"/>
      <c r="K71" s="35"/>
    </row>
    <row r="72" spans="1:54" x14ac:dyDescent="0.35">
      <c r="C72" s="58" t="s">
        <v>171</v>
      </c>
      <c r="D72" s="54"/>
      <c r="E72" s="6"/>
      <c r="F72" s="19"/>
      <c r="G72" s="25">
        <v>378.53</v>
      </c>
      <c r="H72" s="25">
        <v>1.71</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4922</v>
      </c>
      <c r="D75" s="54"/>
      <c r="E75" s="6"/>
      <c r="F75" s="19"/>
      <c r="G75" s="24" t="s">
        <v>2</v>
      </c>
      <c r="H75" s="24" t="s">
        <v>2</v>
      </c>
      <c r="I75" s="31"/>
      <c r="J75" s="31"/>
      <c r="K75" s="35"/>
      <c r="L75" s="3"/>
      <c r="AI75" s="3"/>
      <c r="AV75" s="3"/>
      <c r="AX75" s="3"/>
      <c r="BB75" s="3"/>
    </row>
    <row r="76" spans="1:54" x14ac:dyDescent="0.35">
      <c r="B76" s="8"/>
      <c r="C76" s="57" t="s">
        <v>188</v>
      </c>
      <c r="D76" s="54"/>
      <c r="E76" s="6"/>
      <c r="F76" s="19"/>
      <c r="G76" s="24">
        <v>410.52</v>
      </c>
      <c r="H76" s="24">
        <v>1.86</v>
      </c>
      <c r="I76" s="31"/>
      <c r="J76" s="31"/>
      <c r="K76" s="35"/>
    </row>
    <row r="77" spans="1:54" x14ac:dyDescent="0.35">
      <c r="C77" s="58" t="s">
        <v>171</v>
      </c>
      <c r="D77" s="54"/>
      <c r="E77" s="6"/>
      <c r="F77" s="19"/>
      <c r="G77" s="25">
        <v>410.52</v>
      </c>
      <c r="H77" s="25">
        <v>1.86</v>
      </c>
      <c r="I77" s="31"/>
      <c r="J77" s="31"/>
      <c r="K77" s="35"/>
    </row>
    <row r="78" spans="1:54" x14ac:dyDescent="0.35">
      <c r="C78" s="57"/>
      <c r="D78" s="54"/>
      <c r="E78" s="6"/>
      <c r="F78" s="19"/>
      <c r="G78" s="24"/>
      <c r="H78" s="24"/>
      <c r="I78" s="31"/>
      <c r="J78" s="31"/>
      <c r="K78" s="35"/>
    </row>
    <row r="79" spans="1:54" x14ac:dyDescent="0.35">
      <c r="C79" s="60" t="s">
        <v>189</v>
      </c>
      <c r="D79" s="55"/>
      <c r="E79" s="5"/>
      <c r="F79" s="20"/>
      <c r="G79" s="26">
        <v>22115.64</v>
      </c>
      <c r="H79" s="26">
        <v>99.999999999999986</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1" t="s">
        <v>194</v>
      </c>
      <c r="D86" s="82"/>
      <c r="E86" s="82"/>
      <c r="F86" s="82"/>
      <c r="G86" s="82"/>
      <c r="H86" s="82"/>
      <c r="I86" s="82"/>
      <c r="J86" s="82"/>
      <c r="K86" s="82"/>
    </row>
    <row r="87" spans="3:11" x14ac:dyDescent="0.35">
      <c r="C87" s="2" t="s">
        <v>195</v>
      </c>
    </row>
    <row r="89" spans="3:11" x14ac:dyDescent="0.35">
      <c r="C89" s="78" t="s">
        <v>5006</v>
      </c>
      <c r="E89" s="78" t="s">
        <v>5007</v>
      </c>
      <c r="F89" s="79"/>
    </row>
    <row r="90" spans="3:11" x14ac:dyDescent="0.35">
      <c r="E90" s="2" t="s">
        <v>5013</v>
      </c>
    </row>
  </sheetData>
  <mergeCells count="1">
    <mergeCell ref="C86:K86"/>
  </mergeCells>
  <hyperlinks>
    <hyperlink ref="J2" location="'Index'!A1" display="'Index'!A1" xr:uid="{9E10C332-6F9C-46AA-B33D-4018A8E15B26}"/>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D40C-8CEA-4B14-8A51-A70D81042071}">
  <sheetPr codeName="Sheet1"/>
  <dimension ref="A1:IV102"/>
  <sheetViews>
    <sheetView showGridLines="0" zoomScale="90" zoomScaleNormal="90" workbookViewId="0">
      <pane ySplit="6" topLeftCell="A9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3239</v>
      </c>
      <c r="J2" s="38" t="s">
        <v>4662</v>
      </c>
    </row>
    <row r="3" spans="1:54" ht="16" x14ac:dyDescent="0.4">
      <c r="C3" s="1" t="s">
        <v>28</v>
      </c>
      <c r="D3" s="21" t="s">
        <v>3240</v>
      </c>
      <c r="F3" s="71" t="s">
        <v>4951</v>
      </c>
      <c r="G3" s="13" t="s">
        <v>4617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260</v>
      </c>
      <c r="C10" s="57" t="s">
        <v>261</v>
      </c>
      <c r="D10" s="54" t="s">
        <v>262</v>
      </c>
      <c r="E10" s="6" t="s">
        <v>243</v>
      </c>
      <c r="F10" s="19">
        <v>12633</v>
      </c>
      <c r="G10" s="24">
        <v>205.45</v>
      </c>
      <c r="H10" s="24">
        <v>10.38</v>
      </c>
      <c r="I10" s="31"/>
      <c r="J10" s="31"/>
      <c r="K10" s="35"/>
    </row>
    <row r="11" spans="1:54" x14ac:dyDescent="0.35">
      <c r="B11" s="8" t="s">
        <v>254</v>
      </c>
      <c r="C11" s="57" t="s">
        <v>255</v>
      </c>
      <c r="D11" s="54" t="s">
        <v>256</v>
      </c>
      <c r="E11" s="6" t="s">
        <v>96</v>
      </c>
      <c r="F11" s="19">
        <v>42367</v>
      </c>
      <c r="G11" s="24">
        <v>189.59</v>
      </c>
      <c r="H11" s="24">
        <v>9.58</v>
      </c>
      <c r="I11" s="31"/>
      <c r="J11" s="31"/>
      <c r="K11" s="35"/>
    </row>
    <row r="12" spans="1:54" x14ac:dyDescent="0.35">
      <c r="B12" s="8" t="s">
        <v>375</v>
      </c>
      <c r="C12" s="57" t="s">
        <v>376</v>
      </c>
      <c r="D12" s="54" t="s">
        <v>377</v>
      </c>
      <c r="E12" s="6" t="s">
        <v>71</v>
      </c>
      <c r="F12" s="19">
        <v>5663</v>
      </c>
      <c r="G12" s="24">
        <v>169.32</v>
      </c>
      <c r="H12" s="24">
        <v>8.56</v>
      </c>
      <c r="I12" s="31"/>
      <c r="J12" s="31"/>
      <c r="K12" s="35"/>
    </row>
    <row r="13" spans="1:54" x14ac:dyDescent="0.35">
      <c r="B13" s="8" t="s">
        <v>93</v>
      </c>
      <c r="C13" s="57" t="s">
        <v>94</v>
      </c>
      <c r="D13" s="54" t="s">
        <v>95</v>
      </c>
      <c r="E13" s="6" t="s">
        <v>96</v>
      </c>
      <c r="F13" s="19">
        <v>5678</v>
      </c>
      <c r="G13" s="24">
        <v>140.18</v>
      </c>
      <c r="H13" s="24">
        <v>7.08</v>
      </c>
      <c r="I13" s="31"/>
      <c r="J13" s="31"/>
      <c r="K13" s="35"/>
    </row>
    <row r="14" spans="1:54" x14ac:dyDescent="0.35">
      <c r="B14" s="8" t="s">
        <v>68</v>
      </c>
      <c r="C14" s="57" t="s">
        <v>69</v>
      </c>
      <c r="D14" s="54" t="s">
        <v>70</v>
      </c>
      <c r="E14" s="6" t="s">
        <v>71</v>
      </c>
      <c r="F14" s="19">
        <v>842</v>
      </c>
      <c r="G14" s="24">
        <v>103.66</v>
      </c>
      <c r="H14" s="24">
        <v>5.24</v>
      </c>
      <c r="I14" s="31"/>
      <c r="J14" s="31"/>
      <c r="K14" s="35"/>
    </row>
    <row r="15" spans="1:54" x14ac:dyDescent="0.35">
      <c r="B15" s="8" t="s">
        <v>840</v>
      </c>
      <c r="C15" s="57" t="s">
        <v>841</v>
      </c>
      <c r="D15" s="54" t="s">
        <v>842</v>
      </c>
      <c r="E15" s="6" t="s">
        <v>135</v>
      </c>
      <c r="F15" s="19">
        <v>44343</v>
      </c>
      <c r="G15" s="24">
        <v>97.71</v>
      </c>
      <c r="H15" s="24">
        <v>4.9400000000000004</v>
      </c>
      <c r="I15" s="31"/>
      <c r="J15" s="31"/>
      <c r="K15" s="35"/>
    </row>
    <row r="16" spans="1:54" x14ac:dyDescent="0.35">
      <c r="B16" s="8" t="s">
        <v>807</v>
      </c>
      <c r="C16" s="57" t="s">
        <v>808</v>
      </c>
      <c r="D16" s="54" t="s">
        <v>809</v>
      </c>
      <c r="E16" s="6" t="s">
        <v>150</v>
      </c>
      <c r="F16" s="19">
        <v>2646</v>
      </c>
      <c r="G16" s="24">
        <v>92.35</v>
      </c>
      <c r="H16" s="24">
        <v>4.67</v>
      </c>
      <c r="I16" s="31"/>
      <c r="J16" s="31"/>
      <c r="K16" s="35"/>
    </row>
    <row r="17" spans="2:11" x14ac:dyDescent="0.35">
      <c r="B17" s="8" t="s">
        <v>831</v>
      </c>
      <c r="C17" s="57" t="s">
        <v>832</v>
      </c>
      <c r="D17" s="54" t="s">
        <v>833</v>
      </c>
      <c r="E17" s="6" t="s">
        <v>135</v>
      </c>
      <c r="F17" s="19">
        <v>1420</v>
      </c>
      <c r="G17" s="24">
        <v>81.7</v>
      </c>
      <c r="H17" s="24">
        <v>4.13</v>
      </c>
      <c r="I17" s="31"/>
      <c r="J17" s="31"/>
      <c r="K17" s="35"/>
    </row>
    <row r="18" spans="2:11" x14ac:dyDescent="0.35">
      <c r="B18" s="8" t="s">
        <v>1049</v>
      </c>
      <c r="C18" s="57" t="s">
        <v>1050</v>
      </c>
      <c r="D18" s="54" t="s">
        <v>1051</v>
      </c>
      <c r="E18" s="6" t="s">
        <v>150</v>
      </c>
      <c r="F18" s="19">
        <v>2893</v>
      </c>
      <c r="G18" s="24">
        <v>66.56</v>
      </c>
      <c r="H18" s="24">
        <v>3.36</v>
      </c>
      <c r="I18" s="31"/>
      <c r="J18" s="31"/>
      <c r="K18" s="35"/>
    </row>
    <row r="19" spans="2:11" x14ac:dyDescent="0.35">
      <c r="B19" s="8" t="s">
        <v>1052</v>
      </c>
      <c r="C19" s="57" t="s">
        <v>1053</v>
      </c>
      <c r="D19" s="54" t="s">
        <v>1054</v>
      </c>
      <c r="E19" s="6" t="s">
        <v>71</v>
      </c>
      <c r="F19" s="19">
        <v>710</v>
      </c>
      <c r="G19" s="24">
        <v>62.82</v>
      </c>
      <c r="H19" s="24">
        <v>3.17</v>
      </c>
      <c r="I19" s="31"/>
      <c r="J19" s="31"/>
      <c r="K19" s="35"/>
    </row>
    <row r="20" spans="2:11" x14ac:dyDescent="0.35">
      <c r="B20" s="8" t="s">
        <v>527</v>
      </c>
      <c r="C20" s="57" t="s">
        <v>528</v>
      </c>
      <c r="D20" s="54" t="s">
        <v>529</v>
      </c>
      <c r="E20" s="6" t="s">
        <v>198</v>
      </c>
      <c r="F20" s="19">
        <v>1255</v>
      </c>
      <c r="G20" s="24">
        <v>54.27</v>
      </c>
      <c r="H20" s="24">
        <v>2.74</v>
      </c>
      <c r="I20" s="31"/>
      <c r="J20" s="31"/>
      <c r="K20" s="35"/>
    </row>
    <row r="21" spans="2:11" x14ac:dyDescent="0.35">
      <c r="B21" s="8" t="s">
        <v>513</v>
      </c>
      <c r="C21" s="57" t="s">
        <v>514</v>
      </c>
      <c r="D21" s="54" t="s">
        <v>515</v>
      </c>
      <c r="E21" s="6" t="s">
        <v>328</v>
      </c>
      <c r="F21" s="19">
        <v>2291</v>
      </c>
      <c r="G21" s="24">
        <v>53</v>
      </c>
      <c r="H21" s="24">
        <v>2.68</v>
      </c>
      <c r="I21" s="31"/>
      <c r="J21" s="31"/>
      <c r="K21" s="35"/>
    </row>
    <row r="22" spans="2:11" x14ac:dyDescent="0.35">
      <c r="B22" s="8" t="s">
        <v>540</v>
      </c>
      <c r="C22" s="57" t="s">
        <v>541</v>
      </c>
      <c r="D22" s="54" t="s">
        <v>542</v>
      </c>
      <c r="E22" s="6" t="s">
        <v>139</v>
      </c>
      <c r="F22" s="19">
        <v>4747</v>
      </c>
      <c r="G22" s="24">
        <v>50.38</v>
      </c>
      <c r="H22" s="24">
        <v>2.5499999999999998</v>
      </c>
      <c r="I22" s="31"/>
      <c r="J22" s="31"/>
      <c r="K22" s="35"/>
    </row>
    <row r="23" spans="2:11" x14ac:dyDescent="0.35">
      <c r="B23" s="8" t="s">
        <v>563</v>
      </c>
      <c r="C23" s="57" t="s">
        <v>564</v>
      </c>
      <c r="D23" s="54" t="s">
        <v>565</v>
      </c>
      <c r="E23" s="6" t="s">
        <v>250</v>
      </c>
      <c r="F23" s="19">
        <v>8568</v>
      </c>
      <c r="G23" s="24">
        <v>45.99</v>
      </c>
      <c r="H23" s="24">
        <v>2.3199999999999998</v>
      </c>
      <c r="I23" s="31"/>
      <c r="J23" s="31"/>
      <c r="K23" s="35"/>
    </row>
    <row r="24" spans="2:11" x14ac:dyDescent="0.35">
      <c r="B24" s="8" t="s">
        <v>90</v>
      </c>
      <c r="C24" s="57" t="s">
        <v>91</v>
      </c>
      <c r="D24" s="54" t="s">
        <v>92</v>
      </c>
      <c r="E24" s="6" t="s">
        <v>71</v>
      </c>
      <c r="F24" s="19">
        <v>880</v>
      </c>
      <c r="G24" s="24">
        <v>45.71</v>
      </c>
      <c r="H24" s="24">
        <v>2.31</v>
      </c>
      <c r="I24" s="31"/>
      <c r="J24" s="31"/>
      <c r="K24" s="35"/>
    </row>
    <row r="25" spans="2:11" x14ac:dyDescent="0.35">
      <c r="B25" s="8" t="s">
        <v>1071</v>
      </c>
      <c r="C25" s="57" t="s">
        <v>1072</v>
      </c>
      <c r="D25" s="54" t="s">
        <v>1073</v>
      </c>
      <c r="E25" s="6" t="s">
        <v>139</v>
      </c>
      <c r="F25" s="19">
        <v>648</v>
      </c>
      <c r="G25" s="24">
        <v>44.13</v>
      </c>
      <c r="H25" s="24">
        <v>2.23</v>
      </c>
      <c r="I25" s="31"/>
      <c r="J25" s="31"/>
      <c r="K25" s="35"/>
    </row>
    <row r="26" spans="2:11" x14ac:dyDescent="0.35">
      <c r="B26" s="8" t="s">
        <v>1927</v>
      </c>
      <c r="C26" s="57" t="s">
        <v>1928</v>
      </c>
      <c r="D26" s="54" t="s">
        <v>1929</v>
      </c>
      <c r="E26" s="6" t="s">
        <v>123</v>
      </c>
      <c r="F26" s="19">
        <v>5623</v>
      </c>
      <c r="G26" s="24">
        <v>43</v>
      </c>
      <c r="H26" s="24">
        <v>2.17</v>
      </c>
      <c r="I26" s="31"/>
      <c r="J26" s="31"/>
      <c r="K26" s="35"/>
    </row>
    <row r="27" spans="2:11" x14ac:dyDescent="0.35">
      <c r="B27" s="8" t="s">
        <v>1074</v>
      </c>
      <c r="C27" s="57" t="s">
        <v>1075</v>
      </c>
      <c r="D27" s="54" t="s">
        <v>1076</v>
      </c>
      <c r="E27" s="6" t="s">
        <v>481</v>
      </c>
      <c r="F27" s="19">
        <v>4161</v>
      </c>
      <c r="G27" s="24">
        <v>42.64</v>
      </c>
      <c r="H27" s="24">
        <v>2.15</v>
      </c>
      <c r="I27" s="31"/>
      <c r="J27" s="31"/>
      <c r="K27" s="35"/>
    </row>
    <row r="28" spans="2:11" x14ac:dyDescent="0.35">
      <c r="B28" s="8" t="s">
        <v>2108</v>
      </c>
      <c r="C28" s="57" t="s">
        <v>2109</v>
      </c>
      <c r="D28" s="54" t="s">
        <v>2110</v>
      </c>
      <c r="E28" s="6" t="s">
        <v>119</v>
      </c>
      <c r="F28" s="19">
        <v>10797</v>
      </c>
      <c r="G28" s="24">
        <v>39.36</v>
      </c>
      <c r="H28" s="24">
        <v>1.99</v>
      </c>
      <c r="I28" s="31"/>
      <c r="J28" s="31"/>
      <c r="K28" s="35"/>
    </row>
    <row r="29" spans="2:11" x14ac:dyDescent="0.35">
      <c r="B29" s="8" t="s">
        <v>510</v>
      </c>
      <c r="C29" s="57" t="s">
        <v>511</v>
      </c>
      <c r="D29" s="54" t="s">
        <v>512</v>
      </c>
      <c r="E29" s="6" t="s">
        <v>328</v>
      </c>
      <c r="F29" s="19">
        <v>754</v>
      </c>
      <c r="G29" s="24">
        <v>38.68</v>
      </c>
      <c r="H29" s="24">
        <v>1.95</v>
      </c>
      <c r="I29" s="31"/>
      <c r="J29" s="31"/>
      <c r="K29" s="35"/>
    </row>
    <row r="30" spans="2:11" x14ac:dyDescent="0.35">
      <c r="B30" s="8" t="s">
        <v>955</v>
      </c>
      <c r="C30" s="57" t="s">
        <v>956</v>
      </c>
      <c r="D30" s="54" t="s">
        <v>957</v>
      </c>
      <c r="E30" s="6" t="s">
        <v>135</v>
      </c>
      <c r="F30" s="19">
        <v>500</v>
      </c>
      <c r="G30" s="24">
        <v>38.619999999999997</v>
      </c>
      <c r="H30" s="24">
        <v>1.95</v>
      </c>
      <c r="I30" s="31"/>
      <c r="J30" s="31"/>
      <c r="K30" s="35"/>
    </row>
    <row r="31" spans="2:11" x14ac:dyDescent="0.35">
      <c r="B31" s="8" t="s">
        <v>105</v>
      </c>
      <c r="C31" s="57" t="s">
        <v>106</v>
      </c>
      <c r="D31" s="54" t="s">
        <v>107</v>
      </c>
      <c r="E31" s="6" t="s">
        <v>71</v>
      </c>
      <c r="F31" s="19">
        <v>1500</v>
      </c>
      <c r="G31" s="24">
        <v>36.869999999999997</v>
      </c>
      <c r="H31" s="24">
        <v>1.86</v>
      </c>
      <c r="I31" s="31"/>
      <c r="J31" s="31"/>
      <c r="K31" s="35"/>
    </row>
    <row r="32" spans="2:11" x14ac:dyDescent="0.35">
      <c r="B32" s="8" t="s">
        <v>973</v>
      </c>
      <c r="C32" s="57" t="s">
        <v>974</v>
      </c>
      <c r="D32" s="54" t="s">
        <v>975</v>
      </c>
      <c r="E32" s="6" t="s">
        <v>71</v>
      </c>
      <c r="F32" s="19">
        <v>829</v>
      </c>
      <c r="G32" s="24">
        <v>35.97</v>
      </c>
      <c r="H32" s="24">
        <v>1.82</v>
      </c>
      <c r="I32" s="31"/>
      <c r="J32" s="31"/>
      <c r="K32" s="35"/>
    </row>
    <row r="33" spans="2:11" x14ac:dyDescent="0.35">
      <c r="B33" s="8" t="s">
        <v>533</v>
      </c>
      <c r="C33" s="57" t="s">
        <v>534</v>
      </c>
      <c r="D33" s="54" t="s">
        <v>535</v>
      </c>
      <c r="E33" s="6" t="s">
        <v>135</v>
      </c>
      <c r="F33" s="19">
        <v>946</v>
      </c>
      <c r="G33" s="24">
        <v>34.67</v>
      </c>
      <c r="H33" s="24">
        <v>1.75</v>
      </c>
      <c r="I33" s="31"/>
      <c r="J33" s="31"/>
      <c r="K33" s="35"/>
    </row>
    <row r="34" spans="2:11" x14ac:dyDescent="0.35">
      <c r="B34" s="8" t="s">
        <v>2095</v>
      </c>
      <c r="C34" s="57" t="s">
        <v>2096</v>
      </c>
      <c r="D34" s="54" t="s">
        <v>2097</v>
      </c>
      <c r="E34" s="6" t="s">
        <v>200</v>
      </c>
      <c r="F34" s="19">
        <v>4099</v>
      </c>
      <c r="G34" s="24">
        <v>30.54</v>
      </c>
      <c r="H34" s="24">
        <v>1.54</v>
      </c>
      <c r="I34" s="31"/>
      <c r="J34" s="31"/>
      <c r="K34" s="35"/>
    </row>
    <row r="35" spans="2:11" x14ac:dyDescent="0.35">
      <c r="B35" s="8" t="s">
        <v>263</v>
      </c>
      <c r="C35" s="57" t="s">
        <v>264</v>
      </c>
      <c r="D35" s="54" t="s">
        <v>265</v>
      </c>
      <c r="E35" s="6" t="s">
        <v>160</v>
      </c>
      <c r="F35" s="19">
        <v>2407</v>
      </c>
      <c r="G35" s="24">
        <v>26.99</v>
      </c>
      <c r="H35" s="24">
        <v>1.36</v>
      </c>
      <c r="I35" s="31"/>
      <c r="J35" s="31"/>
      <c r="K35" s="35"/>
    </row>
    <row r="36" spans="2:11" x14ac:dyDescent="0.35">
      <c r="B36" s="8" t="s">
        <v>786</v>
      </c>
      <c r="C36" s="57" t="s">
        <v>787</v>
      </c>
      <c r="D36" s="54" t="s">
        <v>788</v>
      </c>
      <c r="E36" s="6" t="s">
        <v>250</v>
      </c>
      <c r="F36" s="19">
        <v>1886</v>
      </c>
      <c r="G36" s="24">
        <v>26.86</v>
      </c>
      <c r="H36" s="24">
        <v>1.36</v>
      </c>
      <c r="I36" s="31"/>
      <c r="J36" s="31"/>
      <c r="K36" s="35"/>
    </row>
    <row r="37" spans="2:11" x14ac:dyDescent="0.35">
      <c r="B37" s="8" t="s">
        <v>2750</v>
      </c>
      <c r="C37" s="57" t="s">
        <v>2751</v>
      </c>
      <c r="D37" s="54" t="s">
        <v>2752</v>
      </c>
      <c r="E37" s="6" t="s">
        <v>119</v>
      </c>
      <c r="F37" s="19">
        <v>5028</v>
      </c>
      <c r="G37" s="24">
        <v>25.8</v>
      </c>
      <c r="H37" s="24">
        <v>1.3</v>
      </c>
      <c r="I37" s="31"/>
      <c r="J37" s="31"/>
      <c r="K37" s="35"/>
    </row>
    <row r="38" spans="2:11" x14ac:dyDescent="0.35">
      <c r="B38" s="8" t="s">
        <v>2119</v>
      </c>
      <c r="C38" s="57" t="s">
        <v>2120</v>
      </c>
      <c r="D38" s="54" t="s">
        <v>2121</v>
      </c>
      <c r="E38" s="6" t="s">
        <v>150</v>
      </c>
      <c r="F38" s="19">
        <v>1617</v>
      </c>
      <c r="G38" s="24">
        <v>25.33</v>
      </c>
      <c r="H38" s="24">
        <v>1.28</v>
      </c>
      <c r="I38" s="31"/>
      <c r="J38" s="31"/>
      <c r="K38" s="35"/>
    </row>
    <row r="39" spans="2:11" x14ac:dyDescent="0.35">
      <c r="B39" s="8" t="s">
        <v>157</v>
      </c>
      <c r="C39" s="57" t="s">
        <v>158</v>
      </c>
      <c r="D39" s="54" t="s">
        <v>159</v>
      </c>
      <c r="E39" s="6" t="s">
        <v>160</v>
      </c>
      <c r="F39" s="19">
        <v>847</v>
      </c>
      <c r="G39" s="24">
        <v>23.9</v>
      </c>
      <c r="H39" s="24">
        <v>1.21</v>
      </c>
      <c r="I39" s="31"/>
      <c r="J39" s="31"/>
      <c r="K39" s="35"/>
    </row>
    <row r="40" spans="2:11" x14ac:dyDescent="0.35">
      <c r="B40" s="8" t="s">
        <v>467</v>
      </c>
      <c r="C40" s="57" t="s">
        <v>468</v>
      </c>
      <c r="D40" s="54" t="s">
        <v>469</v>
      </c>
      <c r="E40" s="6" t="s">
        <v>123</v>
      </c>
      <c r="F40" s="19">
        <v>4237</v>
      </c>
      <c r="G40" s="24">
        <v>6.9</v>
      </c>
      <c r="H40" s="24">
        <v>0.35</v>
      </c>
      <c r="I40" s="31"/>
      <c r="J40" s="31"/>
      <c r="K40" s="35"/>
    </row>
    <row r="41" spans="2:11" x14ac:dyDescent="0.35">
      <c r="C41" s="58" t="s">
        <v>171</v>
      </c>
      <c r="D41" s="54"/>
      <c r="E41" s="6"/>
      <c r="F41" s="19"/>
      <c r="G41" s="25">
        <v>1978.95</v>
      </c>
      <c r="H41" s="25">
        <v>99.98</v>
      </c>
      <c r="I41" s="31"/>
      <c r="J41" s="31"/>
      <c r="K41" s="35"/>
    </row>
    <row r="42" spans="2:11" x14ac:dyDescent="0.35">
      <c r="C42" s="57"/>
      <c r="D42" s="54"/>
      <c r="E42" s="6"/>
      <c r="F42" s="19"/>
      <c r="G42" s="24"/>
      <c r="H42" s="24"/>
      <c r="I42" s="31"/>
      <c r="J42" s="31"/>
      <c r="K42" s="35"/>
    </row>
    <row r="43" spans="2:11" x14ac:dyDescent="0.35">
      <c r="C43" s="58" t="s">
        <v>3</v>
      </c>
      <c r="D43" s="54"/>
      <c r="E43" s="6"/>
      <c r="F43" s="19"/>
      <c r="G43" s="24" t="s">
        <v>2</v>
      </c>
      <c r="H43" s="24" t="s">
        <v>2</v>
      </c>
      <c r="I43" s="31"/>
      <c r="J43" s="31"/>
      <c r="K43" s="35"/>
    </row>
    <row r="44" spans="2:11" x14ac:dyDescent="0.35">
      <c r="C44" s="57"/>
      <c r="D44" s="54"/>
      <c r="E44" s="6"/>
      <c r="F44" s="19"/>
      <c r="G44" s="24"/>
      <c r="H44" s="24"/>
      <c r="I44" s="31"/>
      <c r="J44" s="31"/>
      <c r="K44" s="35"/>
    </row>
    <row r="45" spans="2:11" x14ac:dyDescent="0.35">
      <c r="C45" s="58" t="s">
        <v>4</v>
      </c>
      <c r="D45" s="54"/>
      <c r="E45" s="6"/>
      <c r="F45" s="19"/>
      <c r="G45" s="24" t="s">
        <v>2</v>
      </c>
      <c r="H45" s="24" t="s">
        <v>2</v>
      </c>
      <c r="I45" s="31"/>
      <c r="J45" s="31"/>
      <c r="K45" s="35"/>
    </row>
    <row r="46" spans="2:11" x14ac:dyDescent="0.35">
      <c r="C46" s="57"/>
      <c r="D46" s="54"/>
      <c r="E46" s="6"/>
      <c r="F46" s="19"/>
      <c r="G46" s="24"/>
      <c r="H46" s="24"/>
      <c r="I46" s="31"/>
      <c r="J46" s="31"/>
      <c r="K46" s="35"/>
    </row>
    <row r="47" spans="2:11" x14ac:dyDescent="0.35">
      <c r="C47" s="58" t="s">
        <v>5</v>
      </c>
      <c r="D47" s="54"/>
      <c r="E47" s="6"/>
      <c r="F47" s="19"/>
      <c r="G47" s="24"/>
      <c r="H47" s="24"/>
      <c r="I47" s="31"/>
      <c r="J47" s="31"/>
      <c r="K47" s="35"/>
    </row>
    <row r="48" spans="2:11" x14ac:dyDescent="0.35">
      <c r="C48" s="57"/>
      <c r="D48" s="54"/>
      <c r="E48" s="6"/>
      <c r="F48" s="19"/>
      <c r="G48" s="24"/>
      <c r="H48" s="24"/>
      <c r="I48" s="31"/>
      <c r="J48" s="31"/>
      <c r="K48" s="35"/>
    </row>
    <row r="49" spans="3:11" x14ac:dyDescent="0.35">
      <c r="C49" s="58" t="s">
        <v>6</v>
      </c>
      <c r="D49" s="54"/>
      <c r="E49" s="6"/>
      <c r="F49" s="19"/>
      <c r="G49" s="24" t="s">
        <v>2</v>
      </c>
      <c r="H49" s="24" t="s">
        <v>2</v>
      </c>
      <c r="I49" s="31"/>
      <c r="J49" s="31"/>
      <c r="K49" s="35"/>
    </row>
    <row r="50" spans="3:11" x14ac:dyDescent="0.35">
      <c r="C50" s="57"/>
      <c r="D50" s="54"/>
      <c r="E50" s="6"/>
      <c r="F50" s="19"/>
      <c r="G50" s="24"/>
      <c r="H50" s="24"/>
      <c r="I50" s="31"/>
      <c r="J50" s="31"/>
      <c r="K50" s="35"/>
    </row>
    <row r="51" spans="3:11" x14ac:dyDescent="0.35">
      <c r="C51" s="58" t="s">
        <v>7</v>
      </c>
      <c r="D51" s="54"/>
      <c r="E51" s="6"/>
      <c r="F51" s="19"/>
      <c r="G51" s="24" t="s">
        <v>2</v>
      </c>
      <c r="H51" s="24" t="s">
        <v>2</v>
      </c>
      <c r="I51" s="31"/>
      <c r="J51" s="31"/>
      <c r="K51" s="35"/>
    </row>
    <row r="52" spans="3:11" x14ac:dyDescent="0.35">
      <c r="C52" s="57"/>
      <c r="D52" s="54"/>
      <c r="E52" s="6"/>
      <c r="F52" s="19"/>
      <c r="G52" s="24"/>
      <c r="H52" s="24"/>
      <c r="I52" s="31"/>
      <c r="J52" s="31"/>
      <c r="K52" s="35"/>
    </row>
    <row r="53" spans="3:11" x14ac:dyDescent="0.35">
      <c r="C53" s="58" t="s">
        <v>8</v>
      </c>
      <c r="D53" s="54"/>
      <c r="E53" s="6"/>
      <c r="F53" s="19"/>
      <c r="G53" s="24" t="s">
        <v>2</v>
      </c>
      <c r="H53" s="24" t="s">
        <v>2</v>
      </c>
      <c r="I53" s="31"/>
      <c r="J53" s="31"/>
      <c r="K53" s="35"/>
    </row>
    <row r="54" spans="3:11" x14ac:dyDescent="0.35">
      <c r="C54" s="57"/>
      <c r="D54" s="54"/>
      <c r="E54" s="6"/>
      <c r="F54" s="19"/>
      <c r="G54" s="24"/>
      <c r="H54" s="24"/>
      <c r="I54" s="31"/>
      <c r="J54" s="31"/>
      <c r="K54" s="35"/>
    </row>
    <row r="55" spans="3:11" x14ac:dyDescent="0.35">
      <c r="C55" s="58" t="s">
        <v>9</v>
      </c>
      <c r="D55" s="54"/>
      <c r="E55" s="6"/>
      <c r="F55" s="19"/>
      <c r="G55" s="24" t="s">
        <v>2</v>
      </c>
      <c r="H55" s="24" t="s">
        <v>2</v>
      </c>
      <c r="I55" s="31"/>
      <c r="J55" s="31"/>
      <c r="K55" s="35"/>
    </row>
    <row r="56" spans="3:11" x14ac:dyDescent="0.35">
      <c r="C56" s="57"/>
      <c r="D56" s="54"/>
      <c r="E56" s="6"/>
      <c r="F56" s="19"/>
      <c r="G56" s="24"/>
      <c r="H56" s="24"/>
      <c r="I56" s="31"/>
      <c r="J56" s="31"/>
      <c r="K56" s="35"/>
    </row>
    <row r="57" spans="3:11" x14ac:dyDescent="0.35">
      <c r="C57" s="58" t="s">
        <v>10</v>
      </c>
      <c r="D57" s="54"/>
      <c r="E57" s="6"/>
      <c r="F57" s="19"/>
      <c r="G57" s="24" t="s">
        <v>2</v>
      </c>
      <c r="H57" s="24" t="s">
        <v>2</v>
      </c>
      <c r="I57" s="31"/>
      <c r="J57" s="31"/>
      <c r="K57" s="35"/>
    </row>
    <row r="58" spans="3:11" x14ac:dyDescent="0.35">
      <c r="C58" s="57"/>
      <c r="D58" s="54"/>
      <c r="E58" s="6"/>
      <c r="F58" s="19"/>
      <c r="G58" s="24"/>
      <c r="H58" s="24"/>
      <c r="I58" s="31"/>
      <c r="J58" s="31"/>
      <c r="K58" s="35"/>
    </row>
    <row r="59" spans="3:11" x14ac:dyDescent="0.35">
      <c r="C59" s="58" t="s">
        <v>11</v>
      </c>
      <c r="D59" s="54"/>
      <c r="E59" s="6"/>
      <c r="F59" s="19"/>
      <c r="G59" s="24"/>
      <c r="H59" s="24"/>
      <c r="I59" s="31"/>
      <c r="J59" s="31"/>
      <c r="K59" s="35"/>
    </row>
    <row r="60" spans="3:11" x14ac:dyDescent="0.35">
      <c r="C60" s="57"/>
      <c r="D60" s="54"/>
      <c r="E60" s="6"/>
      <c r="F60" s="19"/>
      <c r="G60" s="24"/>
      <c r="H60" s="24"/>
      <c r="I60" s="31"/>
      <c r="J60" s="31"/>
      <c r="K60" s="35"/>
    </row>
    <row r="61" spans="3:11" x14ac:dyDescent="0.35">
      <c r="C61" s="58" t="s">
        <v>13</v>
      </c>
      <c r="D61" s="54"/>
      <c r="E61" s="6"/>
      <c r="F61" s="19"/>
      <c r="G61" s="24" t="s">
        <v>2</v>
      </c>
      <c r="H61" s="24" t="s">
        <v>2</v>
      </c>
      <c r="I61" s="31"/>
      <c r="J61" s="31"/>
      <c r="K61" s="35"/>
    </row>
    <row r="62" spans="3:11" x14ac:dyDescent="0.35">
      <c r="C62" s="57"/>
      <c r="D62" s="54"/>
      <c r="E62" s="6"/>
      <c r="F62" s="19"/>
      <c r="G62" s="24"/>
      <c r="H62" s="24"/>
      <c r="I62" s="31"/>
      <c r="J62" s="31"/>
      <c r="K62" s="35"/>
    </row>
    <row r="63" spans="3:11" x14ac:dyDescent="0.35">
      <c r="C63" s="58" t="s">
        <v>14</v>
      </c>
      <c r="D63" s="54"/>
      <c r="E63" s="6"/>
      <c r="F63" s="19"/>
      <c r="G63" s="24" t="s">
        <v>2</v>
      </c>
      <c r="H63" s="24" t="s">
        <v>2</v>
      </c>
      <c r="I63" s="31"/>
      <c r="J63" s="31"/>
      <c r="K63" s="35"/>
    </row>
    <row r="64" spans="3:11" x14ac:dyDescent="0.35">
      <c r="C64" s="57"/>
      <c r="D64" s="54"/>
      <c r="E64" s="6"/>
      <c r="F64" s="19"/>
      <c r="G64" s="24"/>
      <c r="H64" s="24"/>
      <c r="I64" s="31"/>
      <c r="J64" s="31"/>
      <c r="K64" s="35"/>
    </row>
    <row r="65" spans="1:11" x14ac:dyDescent="0.35">
      <c r="C65" s="58" t="s">
        <v>15</v>
      </c>
      <c r="D65" s="54"/>
      <c r="E65" s="6"/>
      <c r="F65" s="19"/>
      <c r="G65" s="24" t="s">
        <v>2</v>
      </c>
      <c r="H65" s="24" t="s">
        <v>2</v>
      </c>
      <c r="I65" s="31"/>
      <c r="J65" s="31"/>
      <c r="K65" s="35"/>
    </row>
    <row r="66" spans="1:11" x14ac:dyDescent="0.35">
      <c r="C66" s="57"/>
      <c r="D66" s="54"/>
      <c r="E66" s="6"/>
      <c r="F66" s="19"/>
      <c r="G66" s="24"/>
      <c r="H66" s="24"/>
      <c r="I66" s="31"/>
      <c r="J66" s="31"/>
      <c r="K66" s="35"/>
    </row>
    <row r="67" spans="1:11" x14ac:dyDescent="0.35">
      <c r="C67" s="58" t="s">
        <v>16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17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A71" s="10"/>
      <c r="B71" s="28"/>
      <c r="C71" s="58" t="s">
        <v>18</v>
      </c>
      <c r="D71" s="54"/>
      <c r="E71" s="6"/>
      <c r="F71" s="19"/>
      <c r="G71" s="24"/>
      <c r="H71" s="24"/>
      <c r="I71" s="31"/>
      <c r="J71" s="31"/>
      <c r="K71" s="35"/>
    </row>
    <row r="72" spans="1:11" x14ac:dyDescent="0.35">
      <c r="A72" s="28"/>
      <c r="B72" s="28"/>
      <c r="C72" s="58" t="s">
        <v>19</v>
      </c>
      <c r="D72" s="54"/>
      <c r="E72" s="6"/>
      <c r="F72" s="19"/>
      <c r="G72" s="24" t="s">
        <v>2</v>
      </c>
      <c r="H72" s="24" t="s">
        <v>2</v>
      </c>
      <c r="I72" s="31"/>
      <c r="J72" s="31"/>
      <c r="K72" s="35"/>
    </row>
    <row r="73" spans="1:11" x14ac:dyDescent="0.35">
      <c r="A73" s="28"/>
      <c r="B73" s="28"/>
      <c r="C73" s="58"/>
      <c r="D73" s="54"/>
      <c r="E73" s="6"/>
      <c r="F73" s="19"/>
      <c r="G73" s="24"/>
      <c r="H73" s="24"/>
      <c r="I73" s="31"/>
      <c r="J73" s="31"/>
      <c r="K73" s="35"/>
    </row>
    <row r="74" spans="1:11" x14ac:dyDescent="0.35">
      <c r="A74" s="28"/>
      <c r="B74" s="28"/>
      <c r="C74" s="58" t="s">
        <v>20</v>
      </c>
      <c r="D74" s="54"/>
      <c r="E74" s="6"/>
      <c r="F74" s="19"/>
      <c r="G74" s="24" t="s">
        <v>2</v>
      </c>
      <c r="H74" s="24" t="s">
        <v>2</v>
      </c>
      <c r="I74" s="31"/>
      <c r="J74" s="31"/>
      <c r="K74" s="35"/>
    </row>
    <row r="75" spans="1:11" x14ac:dyDescent="0.35">
      <c r="A75" s="28"/>
      <c r="B75" s="28"/>
      <c r="C75" s="58"/>
      <c r="D75" s="54"/>
      <c r="E75" s="6"/>
      <c r="F75" s="19"/>
      <c r="G75" s="24"/>
      <c r="H75" s="24"/>
      <c r="I75" s="31"/>
      <c r="J75" s="31"/>
      <c r="K75" s="35"/>
    </row>
    <row r="76" spans="1:11" x14ac:dyDescent="0.35">
      <c r="A76" s="28"/>
      <c r="B76" s="28"/>
      <c r="C76" s="58" t="s">
        <v>21</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22</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23</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C82" s="59" t="s">
        <v>24</v>
      </c>
      <c r="D82" s="54"/>
      <c r="E82" s="6"/>
      <c r="F82" s="19"/>
      <c r="G82" s="24"/>
      <c r="H82" s="24"/>
      <c r="I82" s="31"/>
      <c r="J82" s="31"/>
      <c r="K82" s="35"/>
    </row>
    <row r="83" spans="1:54" x14ac:dyDescent="0.35">
      <c r="B83" s="8" t="s">
        <v>186</v>
      </c>
      <c r="C83" s="57" t="s">
        <v>187</v>
      </c>
      <c r="D83" s="54"/>
      <c r="E83" s="6"/>
      <c r="F83" s="19"/>
      <c r="G83" s="24">
        <v>1.57</v>
      </c>
      <c r="H83" s="24">
        <v>0.08</v>
      </c>
      <c r="I83" s="31"/>
      <c r="J83" s="31"/>
      <c r="K83" s="35"/>
    </row>
    <row r="84" spans="1:54" x14ac:dyDescent="0.35">
      <c r="C84" s="58" t="s">
        <v>171</v>
      </c>
      <c r="D84" s="54"/>
      <c r="E84" s="6"/>
      <c r="F84" s="19"/>
      <c r="G84" s="25">
        <v>1.57</v>
      </c>
      <c r="H84" s="25">
        <v>0.08</v>
      </c>
      <c r="I84" s="31"/>
      <c r="J84" s="31"/>
      <c r="K84" s="35"/>
    </row>
    <row r="85" spans="1:54" x14ac:dyDescent="0.35">
      <c r="C85" s="57"/>
      <c r="D85" s="54"/>
      <c r="E85" s="6"/>
      <c r="F85" s="19"/>
      <c r="G85" s="24"/>
      <c r="H85" s="24"/>
      <c r="I85" s="31"/>
      <c r="J85" s="31"/>
      <c r="K85" s="35"/>
    </row>
    <row r="86" spans="1:54" x14ac:dyDescent="0.35">
      <c r="A86" s="10"/>
      <c r="B86" s="28"/>
      <c r="C86" s="58" t="s">
        <v>25</v>
      </c>
      <c r="D86" s="54"/>
      <c r="E86" s="6"/>
      <c r="F86" s="19"/>
      <c r="G86" s="24"/>
      <c r="H86" s="24"/>
      <c r="I86" s="31"/>
      <c r="J86" s="31"/>
      <c r="K86" s="35"/>
    </row>
    <row r="87" spans="1:54" s="2" customFormat="1" ht="13.5" x14ac:dyDescent="0.35">
      <c r="A87" s="28"/>
      <c r="B87" s="28"/>
      <c r="C87" s="57" t="s">
        <v>4922</v>
      </c>
      <c r="D87" s="54"/>
      <c r="E87" s="6"/>
      <c r="F87" s="19"/>
      <c r="G87" s="24" t="s">
        <v>2</v>
      </c>
      <c r="H87" s="24" t="s">
        <v>2</v>
      </c>
      <c r="I87" s="31"/>
      <c r="J87" s="31"/>
      <c r="K87" s="35"/>
      <c r="L87" s="3"/>
      <c r="AI87" s="3"/>
      <c r="AV87" s="3"/>
      <c r="AX87" s="3"/>
      <c r="BB87" s="3"/>
    </row>
    <row r="88" spans="1:54" x14ac:dyDescent="0.35">
      <c r="B88" s="8"/>
      <c r="C88" s="57" t="s">
        <v>188</v>
      </c>
      <c r="D88" s="54"/>
      <c r="E88" s="6"/>
      <c r="F88" s="19"/>
      <c r="G88" s="24">
        <v>-1.54</v>
      </c>
      <c r="H88" s="24">
        <v>-0.06</v>
      </c>
      <c r="I88" s="31"/>
      <c r="J88" s="31"/>
      <c r="K88" s="35"/>
    </row>
    <row r="89" spans="1:54" x14ac:dyDescent="0.35">
      <c r="C89" s="58" t="s">
        <v>171</v>
      </c>
      <c r="D89" s="54"/>
      <c r="E89" s="6"/>
      <c r="F89" s="19"/>
      <c r="G89" s="25">
        <v>-1.54</v>
      </c>
      <c r="H89" s="25">
        <v>-0.06</v>
      </c>
      <c r="I89" s="31"/>
      <c r="J89" s="31"/>
      <c r="K89" s="35"/>
    </row>
    <row r="90" spans="1:54" x14ac:dyDescent="0.35">
      <c r="C90" s="57"/>
      <c r="D90" s="54"/>
      <c r="E90" s="6"/>
      <c r="F90" s="19"/>
      <c r="G90" s="24"/>
      <c r="H90" s="24"/>
      <c r="I90" s="31"/>
      <c r="J90" s="31"/>
      <c r="K90" s="35"/>
    </row>
    <row r="91" spans="1:54" x14ac:dyDescent="0.35">
      <c r="C91" s="60" t="s">
        <v>189</v>
      </c>
      <c r="D91" s="55"/>
      <c r="E91" s="5"/>
      <c r="F91" s="20"/>
      <c r="G91" s="26">
        <v>1978.98</v>
      </c>
      <c r="H91" s="26">
        <v>100</v>
      </c>
      <c r="I91" s="32"/>
      <c r="J91" s="32"/>
      <c r="K91" s="36"/>
    </row>
    <row r="94" spans="1:54" x14ac:dyDescent="0.35">
      <c r="C94" s="1" t="s">
        <v>190</v>
      </c>
    </row>
    <row r="95" spans="1:54" x14ac:dyDescent="0.35">
      <c r="C95" s="37" t="s">
        <v>191</v>
      </c>
      <c r="D95" s="37"/>
      <c r="E95" s="37"/>
      <c r="F95" s="37"/>
      <c r="G95" s="37"/>
      <c r="H95" s="37"/>
      <c r="I95" s="37"/>
      <c r="J95" s="37"/>
      <c r="K95" s="37"/>
    </row>
    <row r="96" spans="1:54" x14ac:dyDescent="0.35">
      <c r="C96" s="2" t="s">
        <v>192</v>
      </c>
    </row>
    <row r="97" spans="3:11" x14ac:dyDescent="0.35">
      <c r="C97" s="2" t="s">
        <v>193</v>
      </c>
    </row>
    <row r="98" spans="3:11" ht="30" customHeight="1" x14ac:dyDescent="0.35">
      <c r="C98" s="81" t="s">
        <v>194</v>
      </c>
      <c r="D98" s="82"/>
      <c r="E98" s="82"/>
      <c r="F98" s="82"/>
      <c r="G98" s="82"/>
      <c r="H98" s="82"/>
      <c r="I98" s="82"/>
      <c r="J98" s="82"/>
      <c r="K98" s="82"/>
    </row>
    <row r="99" spans="3:11" x14ac:dyDescent="0.35">
      <c r="C99" s="2" t="s">
        <v>195</v>
      </c>
    </row>
    <row r="101" spans="3:11" x14ac:dyDescent="0.35">
      <c r="C101" s="78" t="s">
        <v>5006</v>
      </c>
      <c r="E101" s="78" t="s">
        <v>5007</v>
      </c>
      <c r="F101" s="79"/>
    </row>
    <row r="102" spans="3:11" x14ac:dyDescent="0.35">
      <c r="E102" s="2" t="s">
        <v>5014</v>
      </c>
    </row>
  </sheetData>
  <mergeCells count="1">
    <mergeCell ref="C98:K98"/>
  </mergeCells>
  <hyperlinks>
    <hyperlink ref="J2" location="'Index'!A1" display="'Index'!A1" xr:uid="{8284ADBA-7FAA-48B5-9FA0-8CB19C50D5E1}"/>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AB72-23D8-4B3D-9610-2BA636D99A07}">
  <sheetPr codeName="Sheet1"/>
  <dimension ref="A1:IV82"/>
  <sheetViews>
    <sheetView showGridLines="0" zoomScale="90" zoomScaleNormal="90" workbookViewId="0">
      <pane ySplit="6" topLeftCell="A7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2769</v>
      </c>
      <c r="J2" s="38" t="s">
        <v>4662</v>
      </c>
    </row>
    <row r="3" spans="1:54" ht="16" x14ac:dyDescent="0.4">
      <c r="C3" s="1" t="s">
        <v>28</v>
      </c>
      <c r="D3" s="21" t="s">
        <v>3242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3243</v>
      </c>
      <c r="C26" s="57" t="s">
        <v>3244</v>
      </c>
      <c r="D26" s="54" t="s">
        <v>3245</v>
      </c>
      <c r="E26" s="6" t="s">
        <v>185</v>
      </c>
      <c r="F26" s="19">
        <v>4000000</v>
      </c>
      <c r="G26" s="24">
        <v>4053.64</v>
      </c>
      <c r="H26" s="24">
        <v>31.44</v>
      </c>
      <c r="I26" s="31">
        <v>6.9758360000000001</v>
      </c>
      <c r="J26" s="31"/>
      <c r="K26" s="35"/>
    </row>
    <row r="27" spans="1:11" x14ac:dyDescent="0.35">
      <c r="B27" s="8" t="s">
        <v>3195</v>
      </c>
      <c r="C27" s="57" t="s">
        <v>3196</v>
      </c>
      <c r="D27" s="54" t="s">
        <v>3197</v>
      </c>
      <c r="E27" s="6" t="s">
        <v>185</v>
      </c>
      <c r="F27" s="19">
        <v>3562100</v>
      </c>
      <c r="G27" s="24">
        <v>3619.62</v>
      </c>
      <c r="H27" s="24">
        <v>28.08</v>
      </c>
      <c r="I27" s="31">
        <v>6.9438534000000001</v>
      </c>
      <c r="J27" s="31"/>
      <c r="K27" s="35"/>
    </row>
    <row r="28" spans="1:11" x14ac:dyDescent="0.35">
      <c r="B28" s="8" t="s">
        <v>3246</v>
      </c>
      <c r="C28" s="57" t="s">
        <v>3247</v>
      </c>
      <c r="D28" s="54" t="s">
        <v>3248</v>
      </c>
      <c r="E28" s="6" t="s">
        <v>185</v>
      </c>
      <c r="F28" s="19">
        <v>1800000</v>
      </c>
      <c r="G28" s="24">
        <v>1823.74</v>
      </c>
      <c r="H28" s="24">
        <v>14.15</v>
      </c>
      <c r="I28" s="31">
        <v>7.0028401000000002</v>
      </c>
      <c r="J28" s="31"/>
      <c r="K28" s="35"/>
    </row>
    <row r="29" spans="1:11" x14ac:dyDescent="0.35">
      <c r="B29" s="8" t="s">
        <v>3249</v>
      </c>
      <c r="C29" s="57" t="s">
        <v>3250</v>
      </c>
      <c r="D29" s="54" t="s">
        <v>3251</v>
      </c>
      <c r="E29" s="6" t="s">
        <v>185</v>
      </c>
      <c r="F29" s="19">
        <v>200000</v>
      </c>
      <c r="G29" s="24">
        <v>202.69</v>
      </c>
      <c r="H29" s="24">
        <v>1.57</v>
      </c>
      <c r="I29" s="31">
        <v>6.9529712999999997</v>
      </c>
      <c r="J29" s="31"/>
      <c r="K29" s="35"/>
    </row>
    <row r="30" spans="1:11" x14ac:dyDescent="0.35">
      <c r="C30" s="58" t="s">
        <v>171</v>
      </c>
      <c r="D30" s="54"/>
      <c r="E30" s="6"/>
      <c r="F30" s="19"/>
      <c r="G30" s="25">
        <v>9699.69</v>
      </c>
      <c r="H30" s="25">
        <v>75.239999999999995</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3216</v>
      </c>
      <c r="C42" s="57" t="s">
        <v>3217</v>
      </c>
      <c r="D42" s="54" t="s">
        <v>3218</v>
      </c>
      <c r="E42" s="6" t="s">
        <v>185</v>
      </c>
      <c r="F42" s="19">
        <v>619600</v>
      </c>
      <c r="G42" s="24">
        <v>566.28</v>
      </c>
      <c r="H42" s="24">
        <v>4.3899999999999997</v>
      </c>
      <c r="I42" s="31">
        <v>6.8203550999999996</v>
      </c>
      <c r="J42" s="31"/>
      <c r="K42" s="35"/>
    </row>
    <row r="43" spans="1:11" x14ac:dyDescent="0.35">
      <c r="B43" s="8" t="s">
        <v>3204</v>
      </c>
      <c r="C43" s="57" t="s">
        <v>3205</v>
      </c>
      <c r="D43" s="54" t="s">
        <v>3206</v>
      </c>
      <c r="E43" s="6" t="s">
        <v>185</v>
      </c>
      <c r="F43" s="19">
        <v>615000</v>
      </c>
      <c r="G43" s="24">
        <v>561.66</v>
      </c>
      <c r="H43" s="24">
        <v>4.3600000000000003</v>
      </c>
      <c r="I43" s="31">
        <v>6.8205099999999996</v>
      </c>
      <c r="J43" s="31"/>
      <c r="K43" s="35"/>
    </row>
    <row r="44" spans="1:11" x14ac:dyDescent="0.35">
      <c r="B44" s="8" t="s">
        <v>3213</v>
      </c>
      <c r="C44" s="57" t="s">
        <v>3214</v>
      </c>
      <c r="D44" s="54" t="s">
        <v>3215</v>
      </c>
      <c r="E44" s="6" t="s">
        <v>185</v>
      </c>
      <c r="F44" s="19">
        <v>575000</v>
      </c>
      <c r="G44" s="24">
        <v>525.04</v>
      </c>
      <c r="H44" s="24">
        <v>4.07</v>
      </c>
      <c r="I44" s="31">
        <v>6.8205615999999996</v>
      </c>
      <c r="J44" s="31"/>
      <c r="K44" s="35"/>
    </row>
    <row r="45" spans="1:11" x14ac:dyDescent="0.35">
      <c r="B45" s="8" t="s">
        <v>3207</v>
      </c>
      <c r="C45" s="57" t="s">
        <v>3208</v>
      </c>
      <c r="D45" s="54" t="s">
        <v>3209</v>
      </c>
      <c r="E45" s="6" t="s">
        <v>185</v>
      </c>
      <c r="F45" s="19">
        <v>461100</v>
      </c>
      <c r="G45" s="24">
        <v>420.88</v>
      </c>
      <c r="H45" s="24">
        <v>3.26</v>
      </c>
      <c r="I45" s="31">
        <v>6.8206648999999997</v>
      </c>
      <c r="J45" s="31"/>
      <c r="K45" s="35"/>
    </row>
    <row r="46" spans="1:11" x14ac:dyDescent="0.35">
      <c r="B46" s="8" t="s">
        <v>3126</v>
      </c>
      <c r="C46" s="57" t="s">
        <v>3127</v>
      </c>
      <c r="D46" s="54" t="s">
        <v>3128</v>
      </c>
      <c r="E46" s="6" t="s">
        <v>185</v>
      </c>
      <c r="F46" s="19">
        <v>455000</v>
      </c>
      <c r="G46" s="24">
        <v>419.68</v>
      </c>
      <c r="H46" s="24">
        <v>3.26</v>
      </c>
      <c r="I46" s="31">
        <v>6.8179277000000003</v>
      </c>
      <c r="J46" s="31"/>
      <c r="K46" s="35"/>
    </row>
    <row r="47" spans="1:11" x14ac:dyDescent="0.35">
      <c r="B47" s="8" t="s">
        <v>3201</v>
      </c>
      <c r="C47" s="57" t="s">
        <v>3202</v>
      </c>
      <c r="D47" s="54" t="s">
        <v>3203</v>
      </c>
      <c r="E47" s="6" t="s">
        <v>185</v>
      </c>
      <c r="F47" s="19">
        <v>200000</v>
      </c>
      <c r="G47" s="24">
        <v>182.69</v>
      </c>
      <c r="H47" s="24">
        <v>1.42</v>
      </c>
      <c r="I47" s="31">
        <v>6.8204583000000003</v>
      </c>
      <c r="J47" s="31"/>
      <c r="K47" s="35"/>
    </row>
    <row r="48" spans="1:11" x14ac:dyDescent="0.35">
      <c r="B48" s="8" t="s">
        <v>3123</v>
      </c>
      <c r="C48" s="57" t="s">
        <v>3124</v>
      </c>
      <c r="D48" s="54" t="s">
        <v>3125</v>
      </c>
      <c r="E48" s="6" t="s">
        <v>185</v>
      </c>
      <c r="F48" s="19">
        <v>55000</v>
      </c>
      <c r="G48" s="24">
        <v>51.11</v>
      </c>
      <c r="H48" s="24">
        <v>0.4</v>
      </c>
      <c r="I48" s="31">
        <v>6.7982652999999997</v>
      </c>
      <c r="J48" s="31"/>
      <c r="K48" s="35"/>
    </row>
    <row r="49" spans="1:11" x14ac:dyDescent="0.35">
      <c r="C49" s="58" t="s">
        <v>171</v>
      </c>
      <c r="D49" s="54"/>
      <c r="E49" s="6"/>
      <c r="F49" s="19"/>
      <c r="G49" s="25">
        <v>2727.34</v>
      </c>
      <c r="H49" s="25">
        <v>21.16</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395.15</v>
      </c>
      <c r="H63" s="24">
        <v>3.07</v>
      </c>
      <c r="I63" s="31"/>
      <c r="J63" s="31"/>
      <c r="K63" s="35"/>
    </row>
    <row r="64" spans="1:11" x14ac:dyDescent="0.35">
      <c r="C64" s="58" t="s">
        <v>171</v>
      </c>
      <c r="D64" s="54"/>
      <c r="E64" s="6"/>
      <c r="F64" s="19"/>
      <c r="G64" s="25">
        <v>395.15</v>
      </c>
      <c r="H64" s="25">
        <v>3.07</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4922</v>
      </c>
      <c r="D67" s="54"/>
      <c r="E67" s="6"/>
      <c r="F67" s="19"/>
      <c r="G67" s="24" t="s">
        <v>2</v>
      </c>
      <c r="H67" s="24" t="s">
        <v>2</v>
      </c>
      <c r="I67" s="31"/>
      <c r="J67" s="31"/>
      <c r="K67" s="35"/>
      <c r="L67" s="3"/>
      <c r="AI67" s="3"/>
      <c r="AV67" s="3"/>
      <c r="AX67" s="3"/>
      <c r="BB67" s="3"/>
    </row>
    <row r="68" spans="1:54" x14ac:dyDescent="0.35">
      <c r="B68" s="8"/>
      <c r="C68" s="57" t="s">
        <v>188</v>
      </c>
      <c r="D68" s="54"/>
      <c r="E68" s="6"/>
      <c r="F68" s="19"/>
      <c r="G68" s="24">
        <v>69.62</v>
      </c>
      <c r="H68" s="24">
        <v>0.53</v>
      </c>
      <c r="I68" s="31"/>
      <c r="J68" s="31"/>
      <c r="K68" s="35"/>
    </row>
    <row r="69" spans="1:54" x14ac:dyDescent="0.35">
      <c r="C69" s="58" t="s">
        <v>171</v>
      </c>
      <c r="D69" s="54"/>
      <c r="E69" s="6"/>
      <c r="F69" s="19"/>
      <c r="G69" s="25">
        <v>69.62</v>
      </c>
      <c r="H69" s="25">
        <v>0.53</v>
      </c>
      <c r="I69" s="31"/>
      <c r="J69" s="31"/>
      <c r="K69" s="35"/>
    </row>
    <row r="70" spans="1:54" x14ac:dyDescent="0.35">
      <c r="C70" s="57"/>
      <c r="D70" s="54"/>
      <c r="E70" s="6"/>
      <c r="F70" s="19"/>
      <c r="G70" s="24"/>
      <c r="H70" s="24"/>
      <c r="I70" s="31"/>
      <c r="J70" s="31"/>
      <c r="K70" s="35"/>
    </row>
    <row r="71" spans="1:54" x14ac:dyDescent="0.35">
      <c r="C71" s="60" t="s">
        <v>189</v>
      </c>
      <c r="D71" s="55"/>
      <c r="E71" s="5"/>
      <c r="F71" s="20"/>
      <c r="G71" s="26">
        <v>12891.8</v>
      </c>
      <c r="H71" s="26">
        <v>99.999999999999986</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1" t="s">
        <v>194</v>
      </c>
      <c r="D78" s="82"/>
      <c r="E78" s="82"/>
      <c r="F78" s="82"/>
      <c r="G78" s="82"/>
      <c r="H78" s="82"/>
      <c r="I78" s="82"/>
      <c r="J78" s="82"/>
      <c r="K78" s="82"/>
    </row>
    <row r="79" spans="1:54" x14ac:dyDescent="0.35">
      <c r="C79" s="2" t="s">
        <v>195</v>
      </c>
    </row>
    <row r="81" spans="3:6" x14ac:dyDescent="0.35">
      <c r="C81" s="78" t="s">
        <v>5006</v>
      </c>
      <c r="E81" s="78" t="s">
        <v>5007</v>
      </c>
      <c r="F81" s="79"/>
    </row>
    <row r="82" spans="3:6" x14ac:dyDescent="0.35">
      <c r="E82" s="2" t="s">
        <v>5013</v>
      </c>
    </row>
  </sheetData>
  <mergeCells count="1">
    <mergeCell ref="C78:K78"/>
  </mergeCells>
  <hyperlinks>
    <hyperlink ref="J2" location="'Index'!A1" display="'Index'!A1" xr:uid="{A9FD338C-AD02-4EE1-A142-0EDD6088CA98}"/>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B1DB-C6CD-4AEE-AEEE-34E27AA636EA}">
  <sheetPr codeName="Sheet1"/>
  <dimension ref="A1:IV82"/>
  <sheetViews>
    <sheetView showGridLines="0" zoomScale="90" zoomScaleNormal="90" workbookViewId="0">
      <pane ySplit="6" topLeftCell="A7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2801</v>
      </c>
      <c r="J2" s="38" t="s">
        <v>4662</v>
      </c>
    </row>
    <row r="3" spans="1:54" ht="16" x14ac:dyDescent="0.4">
      <c r="C3" s="1" t="s">
        <v>28</v>
      </c>
      <c r="D3" s="21" t="s">
        <v>3252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3253</v>
      </c>
      <c r="C26" s="57" t="s">
        <v>3254</v>
      </c>
      <c r="D26" s="54" t="s">
        <v>3255</v>
      </c>
      <c r="E26" s="6" t="s">
        <v>185</v>
      </c>
      <c r="F26" s="19">
        <v>6000000</v>
      </c>
      <c r="G26" s="24">
        <v>6034.96</v>
      </c>
      <c r="H26" s="24">
        <v>42.74</v>
      </c>
      <c r="I26" s="31">
        <v>6.7404999999999999</v>
      </c>
      <c r="J26" s="31"/>
      <c r="K26" s="35"/>
    </row>
    <row r="27" spans="1:11" x14ac:dyDescent="0.35">
      <c r="B27" s="8" t="s">
        <v>3256</v>
      </c>
      <c r="C27" s="57" t="s">
        <v>3257</v>
      </c>
      <c r="D27" s="54" t="s">
        <v>3258</v>
      </c>
      <c r="E27" s="6" t="s">
        <v>185</v>
      </c>
      <c r="F27" s="19">
        <v>3947900</v>
      </c>
      <c r="G27" s="24">
        <v>3971.06</v>
      </c>
      <c r="H27" s="24">
        <v>28.12</v>
      </c>
      <c r="I27" s="31">
        <v>6.7301500000000001</v>
      </c>
      <c r="J27" s="31"/>
      <c r="K27" s="35"/>
    </row>
    <row r="28" spans="1:11" x14ac:dyDescent="0.35">
      <c r="C28" s="58" t="s">
        <v>171</v>
      </c>
      <c r="D28" s="54"/>
      <c r="E28" s="6"/>
      <c r="F28" s="19"/>
      <c r="G28" s="25">
        <v>10006.02</v>
      </c>
      <c r="H28" s="25">
        <v>70.86</v>
      </c>
      <c r="I28" s="31"/>
      <c r="J28" s="31"/>
      <c r="K28" s="35"/>
    </row>
    <row r="29" spans="1:11" x14ac:dyDescent="0.35">
      <c r="C29" s="57"/>
      <c r="D29" s="54"/>
      <c r="E29" s="6"/>
      <c r="F29" s="19"/>
      <c r="G29" s="24"/>
      <c r="H29" s="24"/>
      <c r="I29" s="31"/>
      <c r="J29" s="31"/>
      <c r="K29" s="35"/>
    </row>
    <row r="30" spans="1:11" x14ac:dyDescent="0.35">
      <c r="A30" s="10"/>
      <c r="B30" s="28"/>
      <c r="C30" s="58" t="s">
        <v>11</v>
      </c>
      <c r="D30" s="54"/>
      <c r="E30" s="6"/>
      <c r="F30" s="19"/>
      <c r="G30" s="24"/>
      <c r="H30" s="24"/>
      <c r="I30" s="31"/>
      <c r="J30" s="31"/>
      <c r="K30" s="35"/>
    </row>
    <row r="31" spans="1:11" x14ac:dyDescent="0.35">
      <c r="A31" s="28"/>
      <c r="B31" s="28"/>
      <c r="C31" s="58" t="s">
        <v>13</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14</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15</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16</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C39" s="59" t="s">
        <v>17</v>
      </c>
      <c r="D39" s="54"/>
      <c r="E39" s="6"/>
      <c r="F39" s="19"/>
      <c r="G39" s="24"/>
      <c r="H39" s="24"/>
      <c r="I39" s="31"/>
      <c r="J39" s="31"/>
      <c r="K39" s="35"/>
    </row>
    <row r="40" spans="1:11" x14ac:dyDescent="0.35">
      <c r="B40" s="8" t="s">
        <v>3176</v>
      </c>
      <c r="C40" s="57" t="s">
        <v>3177</v>
      </c>
      <c r="D40" s="54" t="s">
        <v>3178</v>
      </c>
      <c r="E40" s="6" t="s">
        <v>185</v>
      </c>
      <c r="F40" s="19">
        <v>637500</v>
      </c>
      <c r="G40" s="24">
        <v>622.71</v>
      </c>
      <c r="H40" s="24">
        <v>4.41</v>
      </c>
      <c r="I40" s="31">
        <v>6.61585</v>
      </c>
      <c r="J40" s="31"/>
      <c r="K40" s="35"/>
    </row>
    <row r="41" spans="1:11" x14ac:dyDescent="0.35">
      <c r="B41" s="8" t="s">
        <v>3259</v>
      </c>
      <c r="C41" s="57" t="s">
        <v>3260</v>
      </c>
      <c r="D41" s="54" t="s">
        <v>3261</v>
      </c>
      <c r="E41" s="6" t="s">
        <v>185</v>
      </c>
      <c r="F41" s="19">
        <v>500000</v>
      </c>
      <c r="G41" s="24">
        <v>488.14</v>
      </c>
      <c r="H41" s="24">
        <v>3.46</v>
      </c>
      <c r="I41" s="31">
        <v>6.6189999999999998</v>
      </c>
      <c r="J41" s="31"/>
      <c r="K41" s="35"/>
    </row>
    <row r="42" spans="1:11" x14ac:dyDescent="0.35">
      <c r="B42" s="8" t="s">
        <v>3262</v>
      </c>
      <c r="C42" s="57" t="s">
        <v>3263</v>
      </c>
      <c r="D42" s="54" t="s">
        <v>3264</v>
      </c>
      <c r="E42" s="6" t="s">
        <v>185</v>
      </c>
      <c r="F42" s="19">
        <v>500000</v>
      </c>
      <c r="G42" s="24">
        <v>487.96</v>
      </c>
      <c r="H42" s="24">
        <v>3.46</v>
      </c>
      <c r="I42" s="31">
        <v>6.6211500000000001</v>
      </c>
      <c r="J42" s="31"/>
      <c r="K42" s="35"/>
    </row>
    <row r="43" spans="1:11" x14ac:dyDescent="0.35">
      <c r="B43" s="8" t="s">
        <v>3064</v>
      </c>
      <c r="C43" s="57" t="s">
        <v>3065</v>
      </c>
      <c r="D43" s="54" t="s">
        <v>3066</v>
      </c>
      <c r="E43" s="6" t="s">
        <v>185</v>
      </c>
      <c r="F43" s="19">
        <v>475000</v>
      </c>
      <c r="G43" s="24">
        <v>471.71</v>
      </c>
      <c r="H43" s="24">
        <v>3.34</v>
      </c>
      <c r="I43" s="31">
        <v>6.5221499999999999</v>
      </c>
      <c r="J43" s="31"/>
      <c r="K43" s="35"/>
    </row>
    <row r="44" spans="1:11" x14ac:dyDescent="0.35">
      <c r="B44" s="8" t="s">
        <v>3073</v>
      </c>
      <c r="C44" s="57" t="s">
        <v>3074</v>
      </c>
      <c r="D44" s="54" t="s">
        <v>3075</v>
      </c>
      <c r="E44" s="6" t="s">
        <v>185</v>
      </c>
      <c r="F44" s="19">
        <v>450000</v>
      </c>
      <c r="G44" s="24">
        <v>443.61</v>
      </c>
      <c r="H44" s="24">
        <v>3.14</v>
      </c>
      <c r="I44" s="31">
        <v>6.5738000000000003</v>
      </c>
      <c r="J44" s="31"/>
      <c r="K44" s="35"/>
    </row>
    <row r="45" spans="1:11" x14ac:dyDescent="0.35">
      <c r="B45" s="8" t="s">
        <v>3265</v>
      </c>
      <c r="C45" s="57" t="s">
        <v>3266</v>
      </c>
      <c r="D45" s="54" t="s">
        <v>3267</v>
      </c>
      <c r="E45" s="6" t="s">
        <v>185</v>
      </c>
      <c r="F45" s="19">
        <v>440000</v>
      </c>
      <c r="G45" s="24">
        <v>431.19</v>
      </c>
      <c r="H45" s="24">
        <v>3.05</v>
      </c>
      <c r="I45" s="31">
        <v>6.6018999999999997</v>
      </c>
      <c r="J45" s="31"/>
      <c r="K45" s="35"/>
    </row>
    <row r="46" spans="1:11" x14ac:dyDescent="0.35">
      <c r="B46" s="8" t="s">
        <v>3067</v>
      </c>
      <c r="C46" s="57" t="s">
        <v>3068</v>
      </c>
      <c r="D46" s="54" t="s">
        <v>3069</v>
      </c>
      <c r="E46" s="6" t="s">
        <v>185</v>
      </c>
      <c r="F46" s="19">
        <v>425000</v>
      </c>
      <c r="G46" s="24">
        <v>423.4</v>
      </c>
      <c r="H46" s="24">
        <v>3</v>
      </c>
      <c r="I46" s="31">
        <v>6.5681500000000002</v>
      </c>
      <c r="J46" s="31"/>
      <c r="K46" s="35"/>
    </row>
    <row r="47" spans="1:11" x14ac:dyDescent="0.35">
      <c r="B47" s="8" t="s">
        <v>3164</v>
      </c>
      <c r="C47" s="57" t="s">
        <v>3165</v>
      </c>
      <c r="D47" s="54" t="s">
        <v>3166</v>
      </c>
      <c r="E47" s="6" t="s">
        <v>185</v>
      </c>
      <c r="F47" s="19">
        <v>425000</v>
      </c>
      <c r="G47" s="24">
        <v>414.84</v>
      </c>
      <c r="H47" s="24">
        <v>2.94</v>
      </c>
      <c r="I47" s="31">
        <v>6.6200999999999999</v>
      </c>
      <c r="J47" s="31"/>
      <c r="K47" s="35"/>
    </row>
    <row r="48" spans="1:11" x14ac:dyDescent="0.35">
      <c r="B48" s="8" t="s">
        <v>3173</v>
      </c>
      <c r="C48" s="57" t="s">
        <v>3174</v>
      </c>
      <c r="D48" s="54" t="s">
        <v>3175</v>
      </c>
      <c r="E48" s="6" t="s">
        <v>185</v>
      </c>
      <c r="F48" s="19">
        <v>213000</v>
      </c>
      <c r="G48" s="24">
        <v>207.8</v>
      </c>
      <c r="H48" s="24">
        <v>1.47</v>
      </c>
      <c r="I48" s="31">
        <v>6.6232499999999996</v>
      </c>
      <c r="J48" s="31"/>
      <c r="K48" s="35"/>
    </row>
    <row r="49" spans="1:11" x14ac:dyDescent="0.35">
      <c r="C49" s="58" t="s">
        <v>171</v>
      </c>
      <c r="D49" s="54"/>
      <c r="E49" s="6"/>
      <c r="F49" s="19"/>
      <c r="G49" s="25">
        <v>3991.36</v>
      </c>
      <c r="H49" s="25">
        <v>28.27</v>
      </c>
      <c r="I49" s="31"/>
      <c r="J49" s="31"/>
      <c r="K49" s="35"/>
    </row>
    <row r="50" spans="1:11" x14ac:dyDescent="0.35">
      <c r="C50" s="57"/>
      <c r="D50" s="54"/>
      <c r="E50" s="6"/>
      <c r="F50" s="19"/>
      <c r="G50" s="24"/>
      <c r="H50" s="24"/>
      <c r="I50" s="31"/>
      <c r="J50" s="31"/>
      <c r="K50" s="35"/>
    </row>
    <row r="51" spans="1:11" x14ac:dyDescent="0.35">
      <c r="A51" s="10"/>
      <c r="B51" s="28"/>
      <c r="C51" s="58" t="s">
        <v>18</v>
      </c>
      <c r="D51" s="54"/>
      <c r="E51" s="6"/>
      <c r="F51" s="19"/>
      <c r="G51" s="24"/>
      <c r="H51" s="24"/>
      <c r="I51" s="31"/>
      <c r="J51" s="31"/>
      <c r="K51" s="35"/>
    </row>
    <row r="52" spans="1:11" x14ac:dyDescent="0.35">
      <c r="A52" s="28"/>
      <c r="B52" s="28"/>
      <c r="C52" s="58" t="s">
        <v>19</v>
      </c>
      <c r="D52" s="54"/>
      <c r="E52" s="6"/>
      <c r="F52" s="19"/>
      <c r="G52" s="24" t="s">
        <v>2</v>
      </c>
      <c r="H52" s="24" t="s">
        <v>2</v>
      </c>
      <c r="I52" s="31"/>
      <c r="J52" s="31"/>
      <c r="K52" s="35"/>
    </row>
    <row r="53" spans="1:11" x14ac:dyDescent="0.35">
      <c r="A53" s="28"/>
      <c r="B53" s="28"/>
      <c r="C53" s="58"/>
      <c r="D53" s="54"/>
      <c r="E53" s="6"/>
      <c r="F53" s="19"/>
      <c r="G53" s="24"/>
      <c r="H53" s="24"/>
      <c r="I53" s="31"/>
      <c r="J53" s="31"/>
      <c r="K53" s="35"/>
    </row>
    <row r="54" spans="1:11" x14ac:dyDescent="0.35">
      <c r="A54" s="28"/>
      <c r="B54" s="28"/>
      <c r="C54" s="58" t="s">
        <v>20</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21</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22</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23</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C62" s="59" t="s">
        <v>24</v>
      </c>
      <c r="D62" s="54"/>
      <c r="E62" s="6"/>
      <c r="F62" s="19"/>
      <c r="G62" s="24"/>
      <c r="H62" s="24"/>
      <c r="I62" s="31"/>
      <c r="J62" s="31"/>
      <c r="K62" s="35"/>
    </row>
    <row r="63" spans="1:11" x14ac:dyDescent="0.35">
      <c r="B63" s="8" t="s">
        <v>186</v>
      </c>
      <c r="C63" s="57" t="s">
        <v>187</v>
      </c>
      <c r="D63" s="54"/>
      <c r="E63" s="6"/>
      <c r="F63" s="19"/>
      <c r="G63" s="24">
        <v>30.39</v>
      </c>
      <c r="H63" s="24">
        <v>0.22</v>
      </c>
      <c r="I63" s="31"/>
      <c r="J63" s="31"/>
      <c r="K63" s="35"/>
    </row>
    <row r="64" spans="1:11" x14ac:dyDescent="0.35">
      <c r="C64" s="58" t="s">
        <v>171</v>
      </c>
      <c r="D64" s="54"/>
      <c r="E64" s="6"/>
      <c r="F64" s="19"/>
      <c r="G64" s="25">
        <v>30.39</v>
      </c>
      <c r="H64" s="25">
        <v>0.22</v>
      </c>
      <c r="I64" s="31"/>
      <c r="J64" s="31"/>
      <c r="K64" s="35"/>
    </row>
    <row r="65" spans="1:54" x14ac:dyDescent="0.35">
      <c r="C65" s="57"/>
      <c r="D65" s="54"/>
      <c r="E65" s="6"/>
      <c r="F65" s="19"/>
      <c r="G65" s="24"/>
      <c r="H65" s="24"/>
      <c r="I65" s="31"/>
      <c r="J65" s="31"/>
      <c r="K65" s="35"/>
    </row>
    <row r="66" spans="1:54" x14ac:dyDescent="0.35">
      <c r="A66" s="10"/>
      <c r="B66" s="28"/>
      <c r="C66" s="58" t="s">
        <v>25</v>
      </c>
      <c r="D66" s="54"/>
      <c r="E66" s="6"/>
      <c r="F66" s="19"/>
      <c r="G66" s="24"/>
      <c r="H66" s="24"/>
      <c r="I66" s="31"/>
      <c r="J66" s="31"/>
      <c r="K66" s="35"/>
    </row>
    <row r="67" spans="1:54" s="2" customFormat="1" ht="13.5" x14ac:dyDescent="0.35">
      <c r="A67" s="28"/>
      <c r="B67" s="28"/>
      <c r="C67" s="57" t="s">
        <v>4922</v>
      </c>
      <c r="D67" s="54"/>
      <c r="E67" s="6"/>
      <c r="F67" s="19"/>
      <c r="G67" s="24" t="s">
        <v>2</v>
      </c>
      <c r="H67" s="24" t="s">
        <v>2</v>
      </c>
      <c r="I67" s="31"/>
      <c r="J67" s="31"/>
      <c r="K67" s="35"/>
      <c r="L67" s="3"/>
      <c r="AI67" s="3"/>
      <c r="AV67" s="3"/>
      <c r="AX67" s="3"/>
      <c r="BB67" s="3"/>
    </row>
    <row r="68" spans="1:54" x14ac:dyDescent="0.35">
      <c r="B68" s="8"/>
      <c r="C68" s="57" t="s">
        <v>188</v>
      </c>
      <c r="D68" s="54"/>
      <c r="E68" s="6"/>
      <c r="F68" s="19"/>
      <c r="G68" s="24">
        <v>92.38</v>
      </c>
      <c r="H68" s="24">
        <v>0.65</v>
      </c>
      <c r="I68" s="31"/>
      <c r="J68" s="31"/>
      <c r="K68" s="35"/>
    </row>
    <row r="69" spans="1:54" x14ac:dyDescent="0.35">
      <c r="C69" s="58" t="s">
        <v>171</v>
      </c>
      <c r="D69" s="54"/>
      <c r="E69" s="6"/>
      <c r="F69" s="19"/>
      <c r="G69" s="25">
        <v>92.38</v>
      </c>
      <c r="H69" s="25">
        <v>0.65</v>
      </c>
      <c r="I69" s="31"/>
      <c r="J69" s="31"/>
      <c r="K69" s="35"/>
    </row>
    <row r="70" spans="1:54" x14ac:dyDescent="0.35">
      <c r="C70" s="57"/>
      <c r="D70" s="54"/>
      <c r="E70" s="6"/>
      <c r="F70" s="19"/>
      <c r="G70" s="24"/>
      <c r="H70" s="24"/>
      <c r="I70" s="31"/>
      <c r="J70" s="31"/>
      <c r="K70" s="35"/>
    </row>
    <row r="71" spans="1:54" x14ac:dyDescent="0.35">
      <c r="C71" s="60" t="s">
        <v>189</v>
      </c>
      <c r="D71" s="55"/>
      <c r="E71" s="5"/>
      <c r="F71" s="20"/>
      <c r="G71" s="26">
        <v>14120.15</v>
      </c>
      <c r="H71" s="26">
        <v>100</v>
      </c>
      <c r="I71" s="32"/>
      <c r="J71" s="32"/>
      <c r="K71" s="36"/>
    </row>
    <row r="74" spans="1:54" x14ac:dyDescent="0.35">
      <c r="C74" s="1" t="s">
        <v>190</v>
      </c>
    </row>
    <row r="75" spans="1:54" x14ac:dyDescent="0.35">
      <c r="C75" s="37" t="s">
        <v>191</v>
      </c>
      <c r="D75" s="37"/>
      <c r="E75" s="37"/>
      <c r="F75" s="37"/>
      <c r="G75" s="37"/>
      <c r="H75" s="37"/>
      <c r="I75" s="37"/>
      <c r="J75" s="37"/>
      <c r="K75" s="37"/>
    </row>
    <row r="76" spans="1:54" x14ac:dyDescent="0.35">
      <c r="C76" s="2" t="s">
        <v>192</v>
      </c>
    </row>
    <row r="77" spans="1:54" x14ac:dyDescent="0.35">
      <c r="C77" s="2" t="s">
        <v>193</v>
      </c>
    </row>
    <row r="78" spans="1:54" ht="30" customHeight="1" x14ac:dyDescent="0.35">
      <c r="C78" s="81" t="s">
        <v>194</v>
      </c>
      <c r="D78" s="82"/>
      <c r="E78" s="82"/>
      <c r="F78" s="82"/>
      <c r="G78" s="82"/>
      <c r="H78" s="82"/>
      <c r="I78" s="82"/>
      <c r="J78" s="82"/>
      <c r="K78" s="82"/>
    </row>
    <row r="79" spans="1:54" x14ac:dyDescent="0.35">
      <c r="C79" s="2" t="s">
        <v>195</v>
      </c>
    </row>
    <row r="81" spans="3:6" x14ac:dyDescent="0.35">
      <c r="C81" s="78" t="s">
        <v>5006</v>
      </c>
      <c r="E81" s="78" t="s">
        <v>5007</v>
      </c>
      <c r="F81" s="79"/>
    </row>
    <row r="82" spans="3:6" x14ac:dyDescent="0.35">
      <c r="E82" s="2" t="s">
        <v>5055</v>
      </c>
    </row>
  </sheetData>
  <mergeCells count="1">
    <mergeCell ref="C78:K78"/>
  </mergeCells>
  <hyperlinks>
    <hyperlink ref="J2" location="'Index'!A1" display="'Index'!A1" xr:uid="{3948D57F-DC75-4EBF-8FD1-E0B32093042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928C5-BDCB-4B75-88B4-0A15FAE5624D}">
  <sheetPr codeName="Sheet1"/>
  <dimension ref="A1:IV79"/>
  <sheetViews>
    <sheetView showGridLines="0" zoomScale="90" zoomScaleNormal="90" workbookViewId="0">
      <pane ySplit="6" topLeftCell="A6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3268</v>
      </c>
      <c r="J2" s="38" t="s">
        <v>4662</v>
      </c>
    </row>
    <row r="3" spans="1:54" ht="16" x14ac:dyDescent="0.4">
      <c r="C3" s="1" t="s">
        <v>28</v>
      </c>
      <c r="D3" s="21" t="s">
        <v>3269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3270</v>
      </c>
      <c r="C26" s="57" t="s">
        <v>3271</v>
      </c>
      <c r="D26" s="54" t="s">
        <v>3272</v>
      </c>
      <c r="E26" s="6" t="s">
        <v>185</v>
      </c>
      <c r="F26" s="19">
        <v>2000000</v>
      </c>
      <c r="G26" s="24">
        <v>2015.04</v>
      </c>
      <c r="H26" s="24">
        <v>44.14</v>
      </c>
      <c r="I26" s="31">
        <v>6.82925</v>
      </c>
      <c r="J26" s="31"/>
      <c r="K26" s="35"/>
    </row>
    <row r="27" spans="1:11" x14ac:dyDescent="0.35">
      <c r="B27" s="8" t="s">
        <v>3273</v>
      </c>
      <c r="C27" s="57" t="s">
        <v>3274</v>
      </c>
      <c r="D27" s="54" t="s">
        <v>3275</v>
      </c>
      <c r="E27" s="6" t="s">
        <v>185</v>
      </c>
      <c r="F27" s="19">
        <v>1000000</v>
      </c>
      <c r="G27" s="24">
        <v>1004.75</v>
      </c>
      <c r="H27" s="24">
        <v>22.01</v>
      </c>
      <c r="I27" s="31">
        <v>6.6980000000000004</v>
      </c>
      <c r="J27" s="31"/>
      <c r="K27" s="35"/>
    </row>
    <row r="28" spans="1:11" x14ac:dyDescent="0.35">
      <c r="B28" s="8" t="s">
        <v>3114</v>
      </c>
      <c r="C28" s="57" t="s">
        <v>3115</v>
      </c>
      <c r="D28" s="54" t="s">
        <v>3116</v>
      </c>
      <c r="E28" s="6" t="s">
        <v>185</v>
      </c>
      <c r="F28" s="19">
        <v>450000</v>
      </c>
      <c r="G28" s="24">
        <v>453.34</v>
      </c>
      <c r="H28" s="24">
        <v>9.93</v>
      </c>
      <c r="I28" s="31">
        <v>6.8487</v>
      </c>
      <c r="J28" s="31"/>
      <c r="K28" s="35"/>
    </row>
    <row r="29" spans="1:11" x14ac:dyDescent="0.35">
      <c r="C29" s="58" t="s">
        <v>171</v>
      </c>
      <c r="D29" s="54"/>
      <c r="E29" s="6"/>
      <c r="F29" s="19"/>
      <c r="G29" s="25">
        <v>3473.13</v>
      </c>
      <c r="H29" s="25">
        <v>76.08</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3070</v>
      </c>
      <c r="C41" s="57" t="s">
        <v>3071</v>
      </c>
      <c r="D41" s="54" t="s">
        <v>3072</v>
      </c>
      <c r="E41" s="6" t="s">
        <v>185</v>
      </c>
      <c r="F41" s="19">
        <v>400000</v>
      </c>
      <c r="G41" s="24">
        <v>396.74</v>
      </c>
      <c r="H41" s="24">
        <v>8.69</v>
      </c>
      <c r="I41" s="31">
        <v>6.5232000000000001</v>
      </c>
      <c r="J41" s="31"/>
      <c r="K41" s="35"/>
    </row>
    <row r="42" spans="1:11" x14ac:dyDescent="0.35">
      <c r="B42" s="8" t="s">
        <v>3164</v>
      </c>
      <c r="C42" s="57" t="s">
        <v>3165</v>
      </c>
      <c r="D42" s="54" t="s">
        <v>3166</v>
      </c>
      <c r="E42" s="6" t="s">
        <v>185</v>
      </c>
      <c r="F42" s="19">
        <v>165000</v>
      </c>
      <c r="G42" s="24">
        <v>161.06</v>
      </c>
      <c r="H42" s="24">
        <v>3.53</v>
      </c>
      <c r="I42" s="31">
        <v>6.6200999999999999</v>
      </c>
      <c r="J42" s="31"/>
      <c r="K42" s="35"/>
    </row>
    <row r="43" spans="1:11" x14ac:dyDescent="0.35">
      <c r="B43" s="8" t="s">
        <v>3259</v>
      </c>
      <c r="C43" s="57" t="s">
        <v>3260</v>
      </c>
      <c r="D43" s="54" t="s">
        <v>3261</v>
      </c>
      <c r="E43" s="6" t="s">
        <v>185</v>
      </c>
      <c r="F43" s="19">
        <v>120000</v>
      </c>
      <c r="G43" s="24">
        <v>117.15</v>
      </c>
      <c r="H43" s="24">
        <v>2.57</v>
      </c>
      <c r="I43" s="31">
        <v>6.6189999999999998</v>
      </c>
      <c r="J43" s="31"/>
      <c r="K43" s="35"/>
    </row>
    <row r="44" spans="1:11" x14ac:dyDescent="0.35">
      <c r="B44" s="8" t="s">
        <v>3173</v>
      </c>
      <c r="C44" s="57" t="s">
        <v>3174</v>
      </c>
      <c r="D44" s="54" t="s">
        <v>3175</v>
      </c>
      <c r="E44" s="6" t="s">
        <v>185</v>
      </c>
      <c r="F44" s="19">
        <v>115000</v>
      </c>
      <c r="G44" s="24">
        <v>112.19</v>
      </c>
      <c r="H44" s="24">
        <v>2.46</v>
      </c>
      <c r="I44" s="31">
        <v>6.6232499999999996</v>
      </c>
      <c r="J44" s="31"/>
      <c r="K44" s="35"/>
    </row>
    <row r="45" spans="1:11" x14ac:dyDescent="0.35">
      <c r="B45" s="8" t="s">
        <v>3176</v>
      </c>
      <c r="C45" s="57" t="s">
        <v>3177</v>
      </c>
      <c r="D45" s="54" t="s">
        <v>3178</v>
      </c>
      <c r="E45" s="6" t="s">
        <v>185</v>
      </c>
      <c r="F45" s="19">
        <v>100000</v>
      </c>
      <c r="G45" s="24">
        <v>97.68</v>
      </c>
      <c r="H45" s="24">
        <v>2.14</v>
      </c>
      <c r="I45" s="31">
        <v>6.61585</v>
      </c>
      <c r="J45" s="31"/>
      <c r="K45" s="35"/>
    </row>
    <row r="46" spans="1:11" x14ac:dyDescent="0.35">
      <c r="C46" s="58" t="s">
        <v>171</v>
      </c>
      <c r="D46" s="54"/>
      <c r="E46" s="6"/>
      <c r="F46" s="19"/>
      <c r="G46" s="25">
        <v>884.82</v>
      </c>
      <c r="H46" s="25">
        <v>19.39</v>
      </c>
      <c r="I46" s="31"/>
      <c r="J46" s="31"/>
      <c r="K46" s="35"/>
    </row>
    <row r="47" spans="1:11" x14ac:dyDescent="0.35">
      <c r="C47" s="57"/>
      <c r="D47" s="54"/>
      <c r="E47" s="6"/>
      <c r="F47" s="19"/>
      <c r="G47" s="24"/>
      <c r="H47" s="24"/>
      <c r="I47" s="31"/>
      <c r="J47" s="31"/>
      <c r="K47" s="35"/>
    </row>
    <row r="48" spans="1:11" x14ac:dyDescent="0.35">
      <c r="A48" s="10"/>
      <c r="B48" s="28"/>
      <c r="C48" s="58" t="s">
        <v>18</v>
      </c>
      <c r="D48" s="54"/>
      <c r="E48" s="6"/>
      <c r="F48" s="19"/>
      <c r="G48" s="24"/>
      <c r="H48" s="24"/>
      <c r="I48" s="31"/>
      <c r="J48" s="31"/>
      <c r="K48" s="35"/>
    </row>
    <row r="49" spans="1:54" x14ac:dyDescent="0.35">
      <c r="A49" s="28"/>
      <c r="B49" s="28"/>
      <c r="C49" s="58" t="s">
        <v>19</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20</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21</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22</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A57" s="28"/>
      <c r="B57" s="28"/>
      <c r="C57" s="58" t="s">
        <v>23</v>
      </c>
      <c r="D57" s="54"/>
      <c r="E57" s="6"/>
      <c r="F57" s="19"/>
      <c r="G57" s="24" t="s">
        <v>2</v>
      </c>
      <c r="H57" s="24" t="s">
        <v>2</v>
      </c>
      <c r="I57" s="31"/>
      <c r="J57" s="31"/>
      <c r="K57" s="35"/>
    </row>
    <row r="58" spans="1:54" x14ac:dyDescent="0.35">
      <c r="A58" s="28"/>
      <c r="B58" s="28"/>
      <c r="C58" s="58"/>
      <c r="D58" s="54"/>
      <c r="E58" s="6"/>
      <c r="F58" s="19"/>
      <c r="G58" s="24"/>
      <c r="H58" s="24"/>
      <c r="I58" s="31"/>
      <c r="J58" s="31"/>
      <c r="K58" s="35"/>
    </row>
    <row r="59" spans="1:54" x14ac:dyDescent="0.35">
      <c r="C59" s="59" t="s">
        <v>24</v>
      </c>
      <c r="D59" s="54"/>
      <c r="E59" s="6"/>
      <c r="F59" s="19"/>
      <c r="G59" s="24"/>
      <c r="H59" s="24"/>
      <c r="I59" s="31"/>
      <c r="J59" s="31"/>
      <c r="K59" s="35"/>
    </row>
    <row r="60" spans="1:54" x14ac:dyDescent="0.35">
      <c r="B60" s="8" t="s">
        <v>186</v>
      </c>
      <c r="C60" s="57" t="s">
        <v>187</v>
      </c>
      <c r="D60" s="54"/>
      <c r="E60" s="6"/>
      <c r="F60" s="19"/>
      <c r="G60" s="24">
        <v>181.94</v>
      </c>
      <c r="H60" s="24">
        <v>3.99</v>
      </c>
      <c r="I60" s="31"/>
      <c r="J60" s="31"/>
      <c r="K60" s="35"/>
    </row>
    <row r="61" spans="1:54" x14ac:dyDescent="0.35">
      <c r="C61" s="58" t="s">
        <v>171</v>
      </c>
      <c r="D61" s="54"/>
      <c r="E61" s="6"/>
      <c r="F61" s="19"/>
      <c r="G61" s="25">
        <v>181.94</v>
      </c>
      <c r="H61" s="25">
        <v>3.99</v>
      </c>
      <c r="I61" s="31"/>
      <c r="J61" s="31"/>
      <c r="K61" s="35"/>
    </row>
    <row r="62" spans="1:54" x14ac:dyDescent="0.35">
      <c r="C62" s="57"/>
      <c r="D62" s="54"/>
      <c r="E62" s="6"/>
      <c r="F62" s="19"/>
      <c r="G62" s="24"/>
      <c r="H62" s="24"/>
      <c r="I62" s="31"/>
      <c r="J62" s="31"/>
      <c r="K62" s="35"/>
    </row>
    <row r="63" spans="1:54" x14ac:dyDescent="0.35">
      <c r="A63" s="10"/>
      <c r="B63" s="28"/>
      <c r="C63" s="58" t="s">
        <v>25</v>
      </c>
      <c r="D63" s="54"/>
      <c r="E63" s="6"/>
      <c r="F63" s="19"/>
      <c r="G63" s="24"/>
      <c r="H63" s="24"/>
      <c r="I63" s="31"/>
      <c r="J63" s="31"/>
      <c r="K63" s="35"/>
    </row>
    <row r="64" spans="1:54" s="2" customFormat="1" ht="13.5" x14ac:dyDescent="0.35">
      <c r="A64" s="28"/>
      <c r="B64" s="28"/>
      <c r="C64" s="57" t="s">
        <v>4922</v>
      </c>
      <c r="D64" s="54"/>
      <c r="E64" s="6"/>
      <c r="F64" s="19"/>
      <c r="G64" s="24" t="s">
        <v>2</v>
      </c>
      <c r="H64" s="24" t="s">
        <v>2</v>
      </c>
      <c r="I64" s="31"/>
      <c r="J64" s="31"/>
      <c r="K64" s="35"/>
      <c r="L64" s="3"/>
      <c r="AI64" s="3"/>
      <c r="AV64" s="3"/>
      <c r="AX64" s="3"/>
      <c r="BB64" s="3"/>
    </row>
    <row r="65" spans="2:11" x14ac:dyDescent="0.35">
      <c r="B65" s="8"/>
      <c r="C65" s="57" t="s">
        <v>188</v>
      </c>
      <c r="D65" s="54"/>
      <c r="E65" s="6"/>
      <c r="F65" s="19"/>
      <c r="G65" s="24">
        <v>25.45</v>
      </c>
      <c r="H65" s="24">
        <v>0.54</v>
      </c>
      <c r="I65" s="31"/>
      <c r="J65" s="31"/>
      <c r="K65" s="35"/>
    </row>
    <row r="66" spans="2:11" x14ac:dyDescent="0.35">
      <c r="C66" s="58" t="s">
        <v>171</v>
      </c>
      <c r="D66" s="54"/>
      <c r="E66" s="6"/>
      <c r="F66" s="19"/>
      <c r="G66" s="25">
        <v>25.45</v>
      </c>
      <c r="H66" s="25">
        <v>0.54</v>
      </c>
      <c r="I66" s="31"/>
      <c r="J66" s="31"/>
      <c r="K66" s="35"/>
    </row>
    <row r="67" spans="2:11" x14ac:dyDescent="0.35">
      <c r="C67" s="57"/>
      <c r="D67" s="54"/>
      <c r="E67" s="6"/>
      <c r="F67" s="19"/>
      <c r="G67" s="24"/>
      <c r="H67" s="24"/>
      <c r="I67" s="31"/>
      <c r="J67" s="31"/>
      <c r="K67" s="35"/>
    </row>
    <row r="68" spans="2:11" x14ac:dyDescent="0.35">
      <c r="C68" s="60" t="s">
        <v>189</v>
      </c>
      <c r="D68" s="55"/>
      <c r="E68" s="5"/>
      <c r="F68" s="20"/>
      <c r="G68" s="26">
        <v>4565.34</v>
      </c>
      <c r="H68" s="26">
        <v>100</v>
      </c>
      <c r="I68" s="32"/>
      <c r="J68" s="32"/>
      <c r="K68" s="36"/>
    </row>
    <row r="71" spans="2:11" x14ac:dyDescent="0.35">
      <c r="C71" s="1" t="s">
        <v>190</v>
      </c>
    </row>
    <row r="72" spans="2:11" x14ac:dyDescent="0.35">
      <c r="C72" s="37" t="s">
        <v>191</v>
      </c>
      <c r="D72" s="37"/>
      <c r="E72" s="37"/>
      <c r="F72" s="37"/>
      <c r="G72" s="37"/>
      <c r="H72" s="37"/>
      <c r="I72" s="37"/>
      <c r="J72" s="37"/>
      <c r="K72" s="37"/>
    </row>
    <row r="73" spans="2:11" x14ac:dyDescent="0.35">
      <c r="C73" s="2" t="s">
        <v>192</v>
      </c>
    </row>
    <row r="74" spans="2:11" x14ac:dyDescent="0.35">
      <c r="C74" s="2" t="s">
        <v>193</v>
      </c>
    </row>
    <row r="75" spans="2:11" ht="30" customHeight="1" x14ac:dyDescent="0.35">
      <c r="C75" s="81" t="s">
        <v>194</v>
      </c>
      <c r="D75" s="82"/>
      <c r="E75" s="82"/>
      <c r="F75" s="82"/>
      <c r="G75" s="82"/>
      <c r="H75" s="82"/>
      <c r="I75" s="82"/>
      <c r="J75" s="82"/>
      <c r="K75" s="82"/>
    </row>
    <row r="76" spans="2:11" x14ac:dyDescent="0.35">
      <c r="C76" s="2" t="s">
        <v>195</v>
      </c>
    </row>
    <row r="78" spans="2:11" x14ac:dyDescent="0.35">
      <c r="C78" s="78" t="s">
        <v>5006</v>
      </c>
      <c r="E78" s="78" t="s">
        <v>5007</v>
      </c>
      <c r="F78" s="79"/>
    </row>
    <row r="79" spans="2:11" x14ac:dyDescent="0.35">
      <c r="E79" s="2" t="s">
        <v>5055</v>
      </c>
    </row>
  </sheetData>
  <mergeCells count="1">
    <mergeCell ref="C75:K75"/>
  </mergeCells>
  <hyperlinks>
    <hyperlink ref="J2" location="'Index'!A1" display="'Index'!A1" xr:uid="{E76DB50B-1963-4B2A-BF57-FEA4B9825012}"/>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7E87-0429-489C-B7C2-21176E42F197}">
  <sheetPr codeName="Sheet1"/>
  <dimension ref="A1:IV303"/>
  <sheetViews>
    <sheetView showGridLines="0" zoomScale="90" zoomScaleNormal="90" workbookViewId="0">
      <pane ySplit="6" topLeftCell="A28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3276</v>
      </c>
      <c r="J2" s="38" t="s">
        <v>4662</v>
      </c>
    </row>
    <row r="3" spans="1:54" ht="16" x14ac:dyDescent="0.4">
      <c r="C3" s="1" t="s">
        <v>28</v>
      </c>
      <c r="D3" s="21" t="s">
        <v>3277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40</v>
      </c>
      <c r="C10" s="57" t="s">
        <v>41</v>
      </c>
      <c r="D10" s="54" t="s">
        <v>42</v>
      </c>
      <c r="E10" s="6" t="s">
        <v>43</v>
      </c>
      <c r="F10" s="19">
        <v>9681627</v>
      </c>
      <c r="G10" s="24">
        <v>164466.64000000001</v>
      </c>
      <c r="H10" s="24">
        <v>4.9400000000000004</v>
      </c>
      <c r="I10" s="31"/>
      <c r="J10" s="31"/>
      <c r="K10" s="35"/>
    </row>
    <row r="11" spans="1:54" x14ac:dyDescent="0.35">
      <c r="B11" s="8" t="s">
        <v>75</v>
      </c>
      <c r="C11" s="57" t="s">
        <v>76</v>
      </c>
      <c r="D11" s="54" t="s">
        <v>77</v>
      </c>
      <c r="E11" s="6" t="s">
        <v>78</v>
      </c>
      <c r="F11" s="19">
        <v>12085042</v>
      </c>
      <c r="G11" s="24">
        <v>152887.87</v>
      </c>
      <c r="H11" s="24">
        <v>4.59</v>
      </c>
      <c r="I11" s="31"/>
      <c r="J11" s="31"/>
      <c r="K11" s="35"/>
    </row>
    <row r="12" spans="1:54" x14ac:dyDescent="0.35">
      <c r="B12" s="8" t="s">
        <v>260</v>
      </c>
      <c r="C12" s="57" t="s">
        <v>261</v>
      </c>
      <c r="D12" s="54" t="s">
        <v>262</v>
      </c>
      <c r="E12" s="6" t="s">
        <v>243</v>
      </c>
      <c r="F12" s="19">
        <v>6795950</v>
      </c>
      <c r="G12" s="24">
        <v>110522.53</v>
      </c>
      <c r="H12" s="24">
        <v>3.32</v>
      </c>
      <c r="I12" s="31"/>
      <c r="J12" s="31"/>
      <c r="K12" s="35"/>
    </row>
    <row r="13" spans="1:54" x14ac:dyDescent="0.35">
      <c r="B13" s="8" t="s">
        <v>396</v>
      </c>
      <c r="C13" s="57" t="s">
        <v>397</v>
      </c>
      <c r="D13" s="54" t="s">
        <v>398</v>
      </c>
      <c r="E13" s="6" t="s">
        <v>344</v>
      </c>
      <c r="F13" s="19">
        <v>52310568</v>
      </c>
      <c r="G13" s="24">
        <v>92652.479999999996</v>
      </c>
      <c r="H13" s="24">
        <v>2.78</v>
      </c>
      <c r="I13" s="31"/>
      <c r="J13" s="31"/>
      <c r="K13" s="35"/>
    </row>
    <row r="14" spans="1:54" x14ac:dyDescent="0.35">
      <c r="B14" s="8" t="s">
        <v>58</v>
      </c>
      <c r="C14" s="57" t="s">
        <v>59</v>
      </c>
      <c r="D14" s="54" t="s">
        <v>60</v>
      </c>
      <c r="E14" s="6" t="s">
        <v>43</v>
      </c>
      <c r="F14" s="19">
        <v>8231612</v>
      </c>
      <c r="G14" s="24">
        <v>81171.929999999993</v>
      </c>
      <c r="H14" s="24">
        <v>2.44</v>
      </c>
      <c r="I14" s="31"/>
      <c r="J14" s="31"/>
      <c r="K14" s="35"/>
    </row>
    <row r="15" spans="1:54" x14ac:dyDescent="0.35">
      <c r="B15" s="8" t="s">
        <v>946</v>
      </c>
      <c r="C15" s="57" t="s">
        <v>947</v>
      </c>
      <c r="D15" s="54" t="s">
        <v>948</v>
      </c>
      <c r="E15" s="6" t="s">
        <v>50</v>
      </c>
      <c r="F15" s="19">
        <v>4320701</v>
      </c>
      <c r="G15" s="24">
        <v>74551.539999999994</v>
      </c>
      <c r="H15" s="24">
        <v>2.2400000000000002</v>
      </c>
      <c r="I15" s="31"/>
      <c r="J15" s="31"/>
      <c r="K15" s="35"/>
    </row>
    <row r="16" spans="1:54" x14ac:dyDescent="0.35">
      <c r="B16" s="8" t="s">
        <v>54</v>
      </c>
      <c r="C16" s="57" t="s">
        <v>55</v>
      </c>
      <c r="D16" s="54" t="s">
        <v>56</v>
      </c>
      <c r="E16" s="6" t="s">
        <v>57</v>
      </c>
      <c r="F16" s="19">
        <v>2010750</v>
      </c>
      <c r="G16" s="24">
        <v>71731.5</v>
      </c>
      <c r="H16" s="24">
        <v>2.15</v>
      </c>
      <c r="I16" s="31"/>
      <c r="J16" s="31"/>
      <c r="K16" s="35"/>
    </row>
    <row r="17" spans="2:11" x14ac:dyDescent="0.35">
      <c r="B17" s="8" t="s">
        <v>375</v>
      </c>
      <c r="C17" s="57" t="s">
        <v>376</v>
      </c>
      <c r="D17" s="54" t="s">
        <v>377</v>
      </c>
      <c r="E17" s="6" t="s">
        <v>71</v>
      </c>
      <c r="F17" s="19">
        <v>2385234</v>
      </c>
      <c r="G17" s="24">
        <v>71314.92</v>
      </c>
      <c r="H17" s="24">
        <v>2.14</v>
      </c>
      <c r="I17" s="31"/>
      <c r="J17" s="31"/>
      <c r="K17" s="35"/>
    </row>
    <row r="18" spans="2:11" x14ac:dyDescent="0.35">
      <c r="B18" s="8" t="s">
        <v>378</v>
      </c>
      <c r="C18" s="57" t="s">
        <v>379</v>
      </c>
      <c r="D18" s="54" t="s">
        <v>380</v>
      </c>
      <c r="E18" s="6" t="s">
        <v>50</v>
      </c>
      <c r="F18" s="19">
        <v>4203887</v>
      </c>
      <c r="G18" s="24">
        <v>70391.990000000005</v>
      </c>
      <c r="H18" s="24">
        <v>2.11</v>
      </c>
      <c r="I18" s="31"/>
      <c r="J18" s="31"/>
      <c r="K18" s="35"/>
    </row>
    <row r="19" spans="2:11" x14ac:dyDescent="0.35">
      <c r="B19" s="8" t="s">
        <v>322</v>
      </c>
      <c r="C19" s="57" t="s">
        <v>323</v>
      </c>
      <c r="D19" s="54" t="s">
        <v>324</v>
      </c>
      <c r="E19" s="6" t="s">
        <v>196</v>
      </c>
      <c r="F19" s="19">
        <v>47502730</v>
      </c>
      <c r="G19" s="24">
        <v>63948.18</v>
      </c>
      <c r="H19" s="24">
        <v>1.92</v>
      </c>
      <c r="I19" s="31"/>
      <c r="J19" s="31"/>
      <c r="K19" s="35"/>
    </row>
    <row r="20" spans="2:11" x14ac:dyDescent="0.35">
      <c r="B20" s="8" t="s">
        <v>216</v>
      </c>
      <c r="C20" s="57" t="s">
        <v>217</v>
      </c>
      <c r="D20" s="54" t="s">
        <v>218</v>
      </c>
      <c r="E20" s="6" t="s">
        <v>119</v>
      </c>
      <c r="F20" s="19">
        <v>4090223</v>
      </c>
      <c r="G20" s="24">
        <v>59858.37</v>
      </c>
      <c r="H20" s="24">
        <v>1.8</v>
      </c>
      <c r="I20" s="31"/>
      <c r="J20" s="31"/>
      <c r="K20" s="35"/>
    </row>
    <row r="21" spans="2:11" x14ac:dyDescent="0.35">
      <c r="B21" s="8" t="s">
        <v>967</v>
      </c>
      <c r="C21" s="57" t="s">
        <v>968</v>
      </c>
      <c r="D21" s="54" t="s">
        <v>969</v>
      </c>
      <c r="E21" s="6" t="s">
        <v>78</v>
      </c>
      <c r="F21" s="19">
        <v>44040307</v>
      </c>
      <c r="G21" s="24">
        <v>56587.39</v>
      </c>
      <c r="H21" s="24">
        <v>1.7</v>
      </c>
      <c r="I21" s="31"/>
      <c r="J21" s="31"/>
      <c r="K21" s="35"/>
    </row>
    <row r="22" spans="2:11" x14ac:dyDescent="0.35">
      <c r="B22" s="8" t="s">
        <v>61</v>
      </c>
      <c r="C22" s="57" t="s">
        <v>62</v>
      </c>
      <c r="D22" s="54" t="s">
        <v>63</v>
      </c>
      <c r="E22" s="6" t="s">
        <v>43</v>
      </c>
      <c r="F22" s="19">
        <v>2863600</v>
      </c>
      <c r="G22" s="24">
        <v>54445.63</v>
      </c>
      <c r="H22" s="24">
        <v>1.63</v>
      </c>
      <c r="I22" s="31"/>
      <c r="J22" s="31"/>
      <c r="K22" s="35"/>
    </row>
    <row r="23" spans="2:11" x14ac:dyDescent="0.35">
      <c r="B23" s="8" t="s">
        <v>446</v>
      </c>
      <c r="C23" s="57" t="s">
        <v>447</v>
      </c>
      <c r="D23" s="54" t="s">
        <v>448</v>
      </c>
      <c r="E23" s="6" t="s">
        <v>100</v>
      </c>
      <c r="F23" s="19">
        <v>3048249</v>
      </c>
      <c r="G23" s="24">
        <v>53159.94</v>
      </c>
      <c r="H23" s="24">
        <v>1.6</v>
      </c>
      <c r="I23" s="31"/>
      <c r="J23" s="31"/>
      <c r="K23" s="35"/>
    </row>
    <row r="24" spans="2:11" x14ac:dyDescent="0.35">
      <c r="B24" s="8" t="s">
        <v>72</v>
      </c>
      <c r="C24" s="57" t="s">
        <v>73</v>
      </c>
      <c r="D24" s="54" t="s">
        <v>74</v>
      </c>
      <c r="E24" s="6" t="s">
        <v>43</v>
      </c>
      <c r="F24" s="19">
        <v>6823709</v>
      </c>
      <c r="G24" s="24">
        <v>52740.45</v>
      </c>
      <c r="H24" s="24">
        <v>1.58</v>
      </c>
      <c r="I24" s="31"/>
      <c r="J24" s="31"/>
      <c r="K24" s="35"/>
    </row>
    <row r="25" spans="2:11" x14ac:dyDescent="0.35">
      <c r="B25" s="8" t="s">
        <v>958</v>
      </c>
      <c r="C25" s="57" t="s">
        <v>959</v>
      </c>
      <c r="D25" s="54" t="s">
        <v>960</v>
      </c>
      <c r="E25" s="6" t="s">
        <v>119</v>
      </c>
      <c r="F25" s="19">
        <v>34000000</v>
      </c>
      <c r="G25" s="24">
        <v>48613.2</v>
      </c>
      <c r="H25" s="24">
        <v>1.46</v>
      </c>
      <c r="I25" s="31"/>
      <c r="J25" s="31"/>
      <c r="K25" s="35"/>
    </row>
    <row r="26" spans="2:11" x14ac:dyDescent="0.35">
      <c r="B26" s="8" t="s">
        <v>2095</v>
      </c>
      <c r="C26" s="57" t="s">
        <v>2096</v>
      </c>
      <c r="D26" s="54" t="s">
        <v>2097</v>
      </c>
      <c r="E26" s="6" t="s">
        <v>200</v>
      </c>
      <c r="F26" s="19">
        <v>5902050</v>
      </c>
      <c r="G26" s="24">
        <v>43973.22</v>
      </c>
      <c r="H26" s="24">
        <v>1.32</v>
      </c>
      <c r="I26" s="31"/>
      <c r="J26" s="31"/>
      <c r="K26" s="35"/>
    </row>
    <row r="27" spans="2:11" x14ac:dyDescent="0.35">
      <c r="B27" s="8" t="s">
        <v>167</v>
      </c>
      <c r="C27" s="57" t="s">
        <v>168</v>
      </c>
      <c r="D27" s="54" t="s">
        <v>169</v>
      </c>
      <c r="E27" s="6" t="s">
        <v>170</v>
      </c>
      <c r="F27" s="19">
        <v>18247500</v>
      </c>
      <c r="G27" s="24">
        <v>39566.050000000003</v>
      </c>
      <c r="H27" s="24">
        <v>1.19</v>
      </c>
      <c r="I27" s="31"/>
      <c r="J27" s="31"/>
      <c r="K27" s="35"/>
    </row>
    <row r="28" spans="2:11" x14ac:dyDescent="0.35">
      <c r="B28" s="8" t="s">
        <v>44</v>
      </c>
      <c r="C28" s="57" t="s">
        <v>45</v>
      </c>
      <c r="D28" s="54" t="s">
        <v>46</v>
      </c>
      <c r="E28" s="6" t="s">
        <v>43</v>
      </c>
      <c r="F28" s="19">
        <v>3021021</v>
      </c>
      <c r="G28" s="24">
        <v>37847.35</v>
      </c>
      <c r="H28" s="24">
        <v>1.1399999999999999</v>
      </c>
      <c r="I28" s="31"/>
      <c r="J28" s="31"/>
      <c r="K28" s="35"/>
    </row>
    <row r="29" spans="2:11" x14ac:dyDescent="0.35">
      <c r="B29" s="8" t="s">
        <v>381</v>
      </c>
      <c r="C29" s="57" t="s">
        <v>382</v>
      </c>
      <c r="D29" s="54" t="s">
        <v>383</v>
      </c>
      <c r="E29" s="6" t="s">
        <v>71</v>
      </c>
      <c r="F29" s="19">
        <v>5185385</v>
      </c>
      <c r="G29" s="24">
        <v>37132.54</v>
      </c>
      <c r="H29" s="24">
        <v>1.1100000000000001</v>
      </c>
      <c r="I29" s="31"/>
      <c r="J29" s="31"/>
      <c r="K29" s="35"/>
    </row>
    <row r="30" spans="2:11" x14ac:dyDescent="0.35">
      <c r="B30" s="8" t="s">
        <v>917</v>
      </c>
      <c r="C30" s="57" t="s">
        <v>918</v>
      </c>
      <c r="D30" s="54" t="s">
        <v>919</v>
      </c>
      <c r="E30" s="6" t="s">
        <v>100</v>
      </c>
      <c r="F30" s="19">
        <v>10021205</v>
      </c>
      <c r="G30" s="24">
        <v>36331.879999999997</v>
      </c>
      <c r="H30" s="24">
        <v>1.0900000000000001</v>
      </c>
      <c r="I30" s="31"/>
      <c r="J30" s="31"/>
      <c r="K30" s="35"/>
    </row>
    <row r="31" spans="2:11" x14ac:dyDescent="0.35">
      <c r="B31" s="8" t="s">
        <v>51</v>
      </c>
      <c r="C31" s="57" t="s">
        <v>52</v>
      </c>
      <c r="D31" s="54" t="s">
        <v>53</v>
      </c>
      <c r="E31" s="6" t="s">
        <v>50</v>
      </c>
      <c r="F31" s="19">
        <v>852537</v>
      </c>
      <c r="G31" s="24">
        <v>35059.730000000003</v>
      </c>
      <c r="H31" s="24">
        <v>1.05</v>
      </c>
      <c r="I31" s="31"/>
      <c r="J31" s="31"/>
      <c r="K31" s="35"/>
    </row>
    <row r="32" spans="2:11" x14ac:dyDescent="0.35">
      <c r="B32" s="8" t="s">
        <v>786</v>
      </c>
      <c r="C32" s="57" t="s">
        <v>787</v>
      </c>
      <c r="D32" s="54" t="s">
        <v>788</v>
      </c>
      <c r="E32" s="6" t="s">
        <v>250</v>
      </c>
      <c r="F32" s="19">
        <v>2246700</v>
      </c>
      <c r="G32" s="24">
        <v>31993.01</v>
      </c>
      <c r="H32" s="24">
        <v>0.96</v>
      </c>
      <c r="I32" s="31"/>
      <c r="J32" s="31"/>
      <c r="K32" s="35"/>
    </row>
    <row r="33" spans="2:11" x14ac:dyDescent="0.35">
      <c r="B33" s="8" t="s">
        <v>415</v>
      </c>
      <c r="C33" s="57" t="s">
        <v>416</v>
      </c>
      <c r="D33" s="54" t="s">
        <v>417</v>
      </c>
      <c r="E33" s="6" t="s">
        <v>344</v>
      </c>
      <c r="F33" s="19">
        <v>10027000</v>
      </c>
      <c r="G33" s="24">
        <v>31705.37</v>
      </c>
      <c r="H33" s="24">
        <v>0.95</v>
      </c>
      <c r="I33" s="31"/>
      <c r="J33" s="31"/>
      <c r="K33" s="35"/>
    </row>
    <row r="34" spans="2:11" x14ac:dyDescent="0.35">
      <c r="B34" s="8" t="s">
        <v>384</v>
      </c>
      <c r="C34" s="57" t="s">
        <v>385</v>
      </c>
      <c r="D34" s="54" t="s">
        <v>386</v>
      </c>
      <c r="E34" s="6" t="s">
        <v>100</v>
      </c>
      <c r="F34" s="19">
        <v>2136949</v>
      </c>
      <c r="G34" s="24">
        <v>31614.02</v>
      </c>
      <c r="H34" s="24">
        <v>0.95</v>
      </c>
      <c r="I34" s="31"/>
      <c r="J34" s="31"/>
      <c r="K34" s="35"/>
    </row>
    <row r="35" spans="2:11" x14ac:dyDescent="0.35">
      <c r="B35" s="8" t="s">
        <v>430</v>
      </c>
      <c r="C35" s="57" t="s">
        <v>431</v>
      </c>
      <c r="D35" s="54" t="s">
        <v>432</v>
      </c>
      <c r="E35" s="6" t="s">
        <v>43</v>
      </c>
      <c r="F35" s="19">
        <v>29501902</v>
      </c>
      <c r="G35" s="24">
        <v>29855.919999999998</v>
      </c>
      <c r="H35" s="24">
        <v>0.9</v>
      </c>
      <c r="I35" s="31"/>
      <c r="J35" s="31"/>
      <c r="K35" s="35"/>
    </row>
    <row r="36" spans="2:11" x14ac:dyDescent="0.35">
      <c r="B36" s="8" t="s">
        <v>402</v>
      </c>
      <c r="C36" s="57" t="s">
        <v>403</v>
      </c>
      <c r="D36" s="54" t="s">
        <v>404</v>
      </c>
      <c r="E36" s="6" t="s">
        <v>405</v>
      </c>
      <c r="F36" s="19">
        <v>10577500</v>
      </c>
      <c r="G36" s="24">
        <v>27777.57</v>
      </c>
      <c r="H36" s="24">
        <v>0.83</v>
      </c>
      <c r="I36" s="31"/>
      <c r="J36" s="31"/>
      <c r="K36" s="35"/>
    </row>
    <row r="37" spans="2:11" x14ac:dyDescent="0.35">
      <c r="B37" s="8" t="s">
        <v>116</v>
      </c>
      <c r="C37" s="57" t="s">
        <v>117</v>
      </c>
      <c r="D37" s="54" t="s">
        <v>118</v>
      </c>
      <c r="E37" s="6" t="s">
        <v>119</v>
      </c>
      <c r="F37" s="19">
        <v>9079200</v>
      </c>
      <c r="G37" s="24">
        <v>27387.41</v>
      </c>
      <c r="H37" s="24">
        <v>0.82</v>
      </c>
      <c r="I37" s="31"/>
      <c r="J37" s="31"/>
      <c r="K37" s="35"/>
    </row>
    <row r="38" spans="2:11" x14ac:dyDescent="0.35">
      <c r="B38" s="8" t="s">
        <v>93</v>
      </c>
      <c r="C38" s="57" t="s">
        <v>94</v>
      </c>
      <c r="D38" s="54" t="s">
        <v>95</v>
      </c>
      <c r="E38" s="6" t="s">
        <v>96</v>
      </c>
      <c r="F38" s="19">
        <v>1086600</v>
      </c>
      <c r="G38" s="24">
        <v>26825.98</v>
      </c>
      <c r="H38" s="24">
        <v>0.81</v>
      </c>
      <c r="I38" s="31"/>
      <c r="J38" s="31"/>
      <c r="K38" s="35"/>
    </row>
    <row r="39" spans="2:11" x14ac:dyDescent="0.35">
      <c r="B39" s="8" t="s">
        <v>406</v>
      </c>
      <c r="C39" s="57" t="s">
        <v>407</v>
      </c>
      <c r="D39" s="54" t="s">
        <v>408</v>
      </c>
      <c r="E39" s="6" t="s">
        <v>85</v>
      </c>
      <c r="F39" s="19">
        <v>4309217</v>
      </c>
      <c r="G39" s="24">
        <v>26544.78</v>
      </c>
      <c r="H39" s="24">
        <v>0.8</v>
      </c>
      <c r="I39" s="31"/>
      <c r="J39" s="31"/>
      <c r="K39" s="35"/>
    </row>
    <row r="40" spans="2:11" x14ac:dyDescent="0.35">
      <c r="B40" s="8" t="s">
        <v>254</v>
      </c>
      <c r="C40" s="57" t="s">
        <v>255</v>
      </c>
      <c r="D40" s="54" t="s">
        <v>256</v>
      </c>
      <c r="E40" s="6" t="s">
        <v>96</v>
      </c>
      <c r="F40" s="19">
        <v>5866820</v>
      </c>
      <c r="G40" s="24">
        <v>26254.02</v>
      </c>
      <c r="H40" s="24">
        <v>0.79</v>
      </c>
      <c r="I40" s="31"/>
      <c r="J40" s="31"/>
      <c r="K40" s="35"/>
    </row>
    <row r="41" spans="2:11" x14ac:dyDescent="0.35">
      <c r="B41" s="8" t="s">
        <v>527</v>
      </c>
      <c r="C41" s="57" t="s">
        <v>528</v>
      </c>
      <c r="D41" s="54" t="s">
        <v>529</v>
      </c>
      <c r="E41" s="6" t="s">
        <v>198</v>
      </c>
      <c r="F41" s="19">
        <v>594750</v>
      </c>
      <c r="G41" s="24">
        <v>25719.07</v>
      </c>
      <c r="H41" s="24">
        <v>0.77</v>
      </c>
      <c r="I41" s="31"/>
      <c r="J41" s="31"/>
      <c r="K41" s="35"/>
    </row>
    <row r="42" spans="2:11" x14ac:dyDescent="0.35">
      <c r="B42" s="8" t="s">
        <v>68</v>
      </c>
      <c r="C42" s="57" t="s">
        <v>69</v>
      </c>
      <c r="D42" s="54" t="s">
        <v>70</v>
      </c>
      <c r="E42" s="6" t="s">
        <v>71</v>
      </c>
      <c r="F42" s="19">
        <v>202200</v>
      </c>
      <c r="G42" s="24">
        <v>24892.13</v>
      </c>
      <c r="H42" s="24">
        <v>0.75</v>
      </c>
      <c r="I42" s="31"/>
      <c r="J42" s="31"/>
      <c r="K42" s="35"/>
    </row>
    <row r="43" spans="2:11" x14ac:dyDescent="0.35">
      <c r="B43" s="8" t="s">
        <v>335</v>
      </c>
      <c r="C43" s="57" t="s">
        <v>336</v>
      </c>
      <c r="D43" s="54" t="s">
        <v>337</v>
      </c>
      <c r="E43" s="6" t="s">
        <v>50</v>
      </c>
      <c r="F43" s="19">
        <v>7234698</v>
      </c>
      <c r="G43" s="24">
        <v>22565.02</v>
      </c>
      <c r="H43" s="24">
        <v>0.68</v>
      </c>
      <c r="I43" s="31"/>
      <c r="J43" s="31"/>
      <c r="K43" s="35"/>
    </row>
    <row r="44" spans="2:11" x14ac:dyDescent="0.35">
      <c r="B44" s="8" t="s">
        <v>2108</v>
      </c>
      <c r="C44" s="57" t="s">
        <v>2109</v>
      </c>
      <c r="D44" s="54" t="s">
        <v>2110</v>
      </c>
      <c r="E44" s="6" t="s">
        <v>119</v>
      </c>
      <c r="F44" s="19">
        <v>5790150</v>
      </c>
      <c r="G44" s="24">
        <v>21105.1</v>
      </c>
      <c r="H44" s="24">
        <v>0.63</v>
      </c>
      <c r="I44" s="31"/>
      <c r="J44" s="31"/>
      <c r="K44" s="35"/>
    </row>
    <row r="45" spans="2:11" x14ac:dyDescent="0.35">
      <c r="B45" s="8" t="s">
        <v>412</v>
      </c>
      <c r="C45" s="57" t="s">
        <v>413</v>
      </c>
      <c r="D45" s="54" t="s">
        <v>414</v>
      </c>
      <c r="E45" s="6" t="s">
        <v>78</v>
      </c>
      <c r="F45" s="19">
        <v>7922800</v>
      </c>
      <c r="G45" s="24">
        <v>20686.43</v>
      </c>
      <c r="H45" s="24">
        <v>0.62</v>
      </c>
      <c r="I45" s="31"/>
      <c r="J45" s="31"/>
      <c r="K45" s="35"/>
    </row>
    <row r="46" spans="2:11" x14ac:dyDescent="0.35">
      <c r="B46" s="8" t="s">
        <v>440</v>
      </c>
      <c r="C46" s="57" t="s">
        <v>441</v>
      </c>
      <c r="D46" s="54" t="s">
        <v>442</v>
      </c>
      <c r="E46" s="6" t="s">
        <v>85</v>
      </c>
      <c r="F46" s="19">
        <v>2418084</v>
      </c>
      <c r="G46" s="24">
        <v>20443.689999999999</v>
      </c>
      <c r="H46" s="24">
        <v>0.61</v>
      </c>
      <c r="I46" s="31"/>
      <c r="J46" s="31"/>
      <c r="K46" s="35"/>
    </row>
    <row r="47" spans="2:11" x14ac:dyDescent="0.35">
      <c r="B47" s="8" t="s">
        <v>140</v>
      </c>
      <c r="C47" s="57" t="s">
        <v>141</v>
      </c>
      <c r="D47" s="54" t="s">
        <v>142</v>
      </c>
      <c r="E47" s="6" t="s">
        <v>143</v>
      </c>
      <c r="F47" s="19">
        <v>3880000</v>
      </c>
      <c r="G47" s="24">
        <v>19566.84</v>
      </c>
      <c r="H47" s="24">
        <v>0.59</v>
      </c>
      <c r="I47" s="31"/>
      <c r="J47" s="31"/>
      <c r="K47" s="35"/>
    </row>
    <row r="48" spans="2:11" x14ac:dyDescent="0.35">
      <c r="B48" s="8" t="s">
        <v>161</v>
      </c>
      <c r="C48" s="57" t="s">
        <v>162</v>
      </c>
      <c r="D48" s="54" t="s">
        <v>163</v>
      </c>
      <c r="E48" s="6" t="s">
        <v>127</v>
      </c>
      <c r="F48" s="19">
        <v>651200</v>
      </c>
      <c r="G48" s="24">
        <v>18976.29</v>
      </c>
      <c r="H48" s="24">
        <v>0.56999999999999995</v>
      </c>
      <c r="I48" s="31"/>
      <c r="J48" s="31"/>
      <c r="K48" s="35"/>
    </row>
    <row r="49" spans="2:11" x14ac:dyDescent="0.35">
      <c r="B49" s="8" t="s">
        <v>1001</v>
      </c>
      <c r="C49" s="57" t="s">
        <v>1002</v>
      </c>
      <c r="D49" s="54" t="s">
        <v>1003</v>
      </c>
      <c r="E49" s="6" t="s">
        <v>127</v>
      </c>
      <c r="F49" s="19">
        <v>1578981</v>
      </c>
      <c r="G49" s="24">
        <v>18737.77</v>
      </c>
      <c r="H49" s="24">
        <v>0.56000000000000005</v>
      </c>
      <c r="I49" s="31"/>
      <c r="J49" s="31"/>
      <c r="K49" s="35"/>
    </row>
    <row r="50" spans="2:11" x14ac:dyDescent="0.35">
      <c r="B50" s="8" t="s">
        <v>1004</v>
      </c>
      <c r="C50" s="57" t="s">
        <v>1005</v>
      </c>
      <c r="D50" s="54" t="s">
        <v>1006</v>
      </c>
      <c r="E50" s="6" t="s">
        <v>198</v>
      </c>
      <c r="F50" s="19">
        <v>21008663</v>
      </c>
      <c r="G50" s="24">
        <v>15993.9</v>
      </c>
      <c r="H50" s="24">
        <v>0.48</v>
      </c>
      <c r="I50" s="31"/>
      <c r="J50" s="31"/>
      <c r="K50" s="35"/>
    </row>
    <row r="51" spans="2:11" x14ac:dyDescent="0.35">
      <c r="B51" s="8" t="s">
        <v>543</v>
      </c>
      <c r="C51" s="57" t="s">
        <v>544</v>
      </c>
      <c r="D51" s="54" t="s">
        <v>545</v>
      </c>
      <c r="E51" s="6" t="s">
        <v>85</v>
      </c>
      <c r="F51" s="19">
        <v>734860</v>
      </c>
      <c r="G51" s="24">
        <v>13657.37</v>
      </c>
      <c r="H51" s="24">
        <v>0.41</v>
      </c>
      <c r="I51" s="31"/>
      <c r="J51" s="31"/>
      <c r="K51" s="35"/>
    </row>
    <row r="52" spans="2:11" x14ac:dyDescent="0.35">
      <c r="B52" s="8" t="s">
        <v>387</v>
      </c>
      <c r="C52" s="57" t="s">
        <v>388</v>
      </c>
      <c r="D52" s="54" t="s">
        <v>389</v>
      </c>
      <c r="E52" s="6" t="s">
        <v>100</v>
      </c>
      <c r="F52" s="19">
        <v>631975</v>
      </c>
      <c r="G52" s="24">
        <v>13147.92</v>
      </c>
      <c r="H52" s="24">
        <v>0.39</v>
      </c>
      <c r="I52" s="31"/>
      <c r="J52" s="31"/>
      <c r="K52" s="35"/>
    </row>
    <row r="53" spans="2:11" x14ac:dyDescent="0.35">
      <c r="B53" s="8" t="s">
        <v>294</v>
      </c>
      <c r="C53" s="57" t="s">
        <v>295</v>
      </c>
      <c r="D53" s="54" t="s">
        <v>296</v>
      </c>
      <c r="E53" s="6" t="s">
        <v>198</v>
      </c>
      <c r="F53" s="19">
        <v>4000000</v>
      </c>
      <c r="G53" s="24">
        <v>12842</v>
      </c>
      <c r="H53" s="24">
        <v>0.39</v>
      </c>
      <c r="I53" s="31"/>
      <c r="J53" s="31"/>
      <c r="K53" s="35"/>
    </row>
    <row r="54" spans="2:11" x14ac:dyDescent="0.35">
      <c r="B54" s="8" t="s">
        <v>112</v>
      </c>
      <c r="C54" s="57" t="s">
        <v>113</v>
      </c>
      <c r="D54" s="54" t="s">
        <v>114</v>
      </c>
      <c r="E54" s="6" t="s">
        <v>115</v>
      </c>
      <c r="F54" s="19">
        <v>1901200</v>
      </c>
      <c r="G54" s="24">
        <v>11298.83</v>
      </c>
      <c r="H54" s="24">
        <v>0.34</v>
      </c>
      <c r="I54" s="31"/>
      <c r="J54" s="31"/>
      <c r="K54" s="35"/>
    </row>
    <row r="55" spans="2:11" x14ac:dyDescent="0.35">
      <c r="B55" s="8" t="s">
        <v>961</v>
      </c>
      <c r="C55" s="57" t="s">
        <v>962</v>
      </c>
      <c r="D55" s="54" t="s">
        <v>963</v>
      </c>
      <c r="E55" s="6" t="s">
        <v>67</v>
      </c>
      <c r="F55" s="19">
        <v>405293</v>
      </c>
      <c r="G55" s="24">
        <v>10168.19</v>
      </c>
      <c r="H55" s="24">
        <v>0.31</v>
      </c>
      <c r="I55" s="31"/>
      <c r="J55" s="31"/>
      <c r="K55" s="35"/>
    </row>
    <row r="56" spans="2:11" x14ac:dyDescent="0.35">
      <c r="B56" s="8" t="s">
        <v>2160</v>
      </c>
      <c r="C56" s="57" t="s">
        <v>2161</v>
      </c>
      <c r="D56" s="54" t="s">
        <v>2162</v>
      </c>
      <c r="E56" s="6" t="s">
        <v>198</v>
      </c>
      <c r="F56" s="19">
        <v>1199187</v>
      </c>
      <c r="G56" s="24">
        <v>9354.86</v>
      </c>
      <c r="H56" s="24">
        <v>0.28000000000000003</v>
      </c>
      <c r="I56" s="31"/>
      <c r="J56" s="31"/>
      <c r="K56" s="35"/>
    </row>
    <row r="57" spans="2:11" x14ac:dyDescent="0.35">
      <c r="B57" s="8" t="s">
        <v>47</v>
      </c>
      <c r="C57" s="57" t="s">
        <v>48</v>
      </c>
      <c r="D57" s="54" t="s">
        <v>49</v>
      </c>
      <c r="E57" s="6" t="s">
        <v>50</v>
      </c>
      <c r="F57" s="19">
        <v>488690</v>
      </c>
      <c r="G57" s="24">
        <v>9186.39</v>
      </c>
      <c r="H57" s="24">
        <v>0.28000000000000003</v>
      </c>
      <c r="I57" s="31"/>
      <c r="J57" s="31"/>
      <c r="K57" s="35"/>
    </row>
    <row r="58" spans="2:11" x14ac:dyDescent="0.35">
      <c r="B58" s="8" t="s">
        <v>1055</v>
      </c>
      <c r="C58" s="57" t="s">
        <v>1056</v>
      </c>
      <c r="D58" s="54" t="s">
        <v>1057</v>
      </c>
      <c r="E58" s="6" t="s">
        <v>89</v>
      </c>
      <c r="F58" s="19">
        <v>499590</v>
      </c>
      <c r="G58" s="24">
        <v>8673.3799999999992</v>
      </c>
      <c r="H58" s="24">
        <v>0.26</v>
      </c>
      <c r="I58" s="31"/>
      <c r="J58" s="31"/>
      <c r="K58" s="35"/>
    </row>
    <row r="59" spans="2:11" x14ac:dyDescent="0.35">
      <c r="B59" s="8" t="s">
        <v>810</v>
      </c>
      <c r="C59" s="57" t="s">
        <v>811</v>
      </c>
      <c r="D59" s="54" t="s">
        <v>812</v>
      </c>
      <c r="E59" s="6" t="s">
        <v>135</v>
      </c>
      <c r="F59" s="19">
        <v>926274</v>
      </c>
      <c r="G59" s="24">
        <v>8269.31</v>
      </c>
      <c r="H59" s="24">
        <v>0.25</v>
      </c>
      <c r="I59" s="31"/>
      <c r="J59" s="31"/>
      <c r="K59" s="35"/>
    </row>
    <row r="60" spans="2:11" x14ac:dyDescent="0.35">
      <c r="B60" s="8" t="s">
        <v>1052</v>
      </c>
      <c r="C60" s="57" t="s">
        <v>1053</v>
      </c>
      <c r="D60" s="54" t="s">
        <v>1054</v>
      </c>
      <c r="E60" s="6" t="s">
        <v>71</v>
      </c>
      <c r="F60" s="19">
        <v>85575</v>
      </c>
      <c r="G60" s="24">
        <v>7571.5</v>
      </c>
      <c r="H60" s="24">
        <v>0.23</v>
      </c>
      <c r="I60" s="31"/>
      <c r="J60" s="31"/>
      <c r="K60" s="35"/>
    </row>
    <row r="61" spans="2:11" x14ac:dyDescent="0.35">
      <c r="B61" s="8" t="s">
        <v>807</v>
      </c>
      <c r="C61" s="57" t="s">
        <v>808</v>
      </c>
      <c r="D61" s="54" t="s">
        <v>809</v>
      </c>
      <c r="E61" s="6" t="s">
        <v>150</v>
      </c>
      <c r="F61" s="19">
        <v>215775</v>
      </c>
      <c r="G61" s="24">
        <v>7531.09</v>
      </c>
      <c r="H61" s="24">
        <v>0.23</v>
      </c>
      <c r="I61" s="31"/>
      <c r="J61" s="31"/>
      <c r="K61" s="35"/>
    </row>
    <row r="62" spans="2:11" x14ac:dyDescent="0.35">
      <c r="B62" s="8" t="s">
        <v>524</v>
      </c>
      <c r="C62" s="57" t="s">
        <v>525</v>
      </c>
      <c r="D62" s="54" t="s">
        <v>526</v>
      </c>
      <c r="E62" s="6" t="s">
        <v>89</v>
      </c>
      <c r="F62" s="19">
        <v>87730</v>
      </c>
      <c r="G62" s="24">
        <v>6917.6</v>
      </c>
      <c r="H62" s="24">
        <v>0.21</v>
      </c>
      <c r="I62" s="31"/>
      <c r="J62" s="31"/>
      <c r="K62" s="35"/>
    </row>
    <row r="63" spans="2:11" x14ac:dyDescent="0.35">
      <c r="B63" s="8" t="s">
        <v>2130</v>
      </c>
      <c r="C63" s="57" t="s">
        <v>2131</v>
      </c>
      <c r="D63" s="54" t="s">
        <v>2132</v>
      </c>
      <c r="E63" s="6" t="s">
        <v>89</v>
      </c>
      <c r="F63" s="19">
        <v>3834000</v>
      </c>
      <c r="G63" s="24">
        <v>6877.81</v>
      </c>
      <c r="H63" s="24">
        <v>0.21</v>
      </c>
      <c r="I63" s="31"/>
      <c r="J63" s="31"/>
      <c r="K63" s="35"/>
    </row>
    <row r="64" spans="2:11" x14ac:dyDescent="0.35">
      <c r="B64" s="8" t="s">
        <v>2125</v>
      </c>
      <c r="C64" s="57" t="s">
        <v>769</v>
      </c>
      <c r="D64" s="54" t="s">
        <v>2126</v>
      </c>
      <c r="E64" s="6" t="s">
        <v>43</v>
      </c>
      <c r="F64" s="19">
        <v>7020000</v>
      </c>
      <c r="G64" s="24">
        <v>6547.55</v>
      </c>
      <c r="H64" s="24">
        <v>0.2</v>
      </c>
      <c r="I64" s="31"/>
      <c r="J64" s="31"/>
      <c r="K64" s="35"/>
    </row>
    <row r="65" spans="2:11" x14ac:dyDescent="0.35">
      <c r="B65" s="8" t="s">
        <v>269</v>
      </c>
      <c r="C65" s="57" t="s">
        <v>270</v>
      </c>
      <c r="D65" s="54" t="s">
        <v>271</v>
      </c>
      <c r="E65" s="6" t="s">
        <v>85</v>
      </c>
      <c r="F65" s="19">
        <v>440625</v>
      </c>
      <c r="G65" s="24">
        <v>6537.11</v>
      </c>
      <c r="H65" s="24">
        <v>0.2</v>
      </c>
      <c r="I65" s="31"/>
      <c r="J65" s="31"/>
      <c r="K65" s="35"/>
    </row>
    <row r="66" spans="2:11" x14ac:dyDescent="0.35">
      <c r="B66" s="8" t="s">
        <v>284</v>
      </c>
      <c r="C66" s="57" t="s">
        <v>285</v>
      </c>
      <c r="D66" s="54" t="s">
        <v>286</v>
      </c>
      <c r="E66" s="6" t="s">
        <v>67</v>
      </c>
      <c r="F66" s="19">
        <v>325300</v>
      </c>
      <c r="G66" s="24">
        <v>6530.89</v>
      </c>
      <c r="H66" s="24">
        <v>0.2</v>
      </c>
      <c r="I66" s="31"/>
      <c r="J66" s="31"/>
      <c r="K66" s="35"/>
    </row>
    <row r="67" spans="2:11" x14ac:dyDescent="0.35">
      <c r="B67" s="8" t="s">
        <v>240</v>
      </c>
      <c r="C67" s="57" t="s">
        <v>241</v>
      </c>
      <c r="D67" s="54" t="s">
        <v>242</v>
      </c>
      <c r="E67" s="6" t="s">
        <v>243</v>
      </c>
      <c r="F67" s="19">
        <v>1815600</v>
      </c>
      <c r="G67" s="24">
        <v>6303.76</v>
      </c>
      <c r="H67" s="24">
        <v>0.19</v>
      </c>
      <c r="I67" s="31"/>
      <c r="J67" s="31"/>
      <c r="K67" s="35"/>
    </row>
    <row r="68" spans="2:11" x14ac:dyDescent="0.35">
      <c r="B68" s="8" t="s">
        <v>64</v>
      </c>
      <c r="C68" s="57" t="s">
        <v>65</v>
      </c>
      <c r="D68" s="54" t="s">
        <v>66</v>
      </c>
      <c r="E68" s="6" t="s">
        <v>67</v>
      </c>
      <c r="F68" s="19">
        <v>54600</v>
      </c>
      <c r="G68" s="24">
        <v>6272.15</v>
      </c>
      <c r="H68" s="24">
        <v>0.19</v>
      </c>
      <c r="I68" s="31"/>
      <c r="J68" s="31"/>
      <c r="K68" s="35"/>
    </row>
    <row r="69" spans="2:11" x14ac:dyDescent="0.35">
      <c r="B69" s="8" t="s">
        <v>1936</v>
      </c>
      <c r="C69" s="57" t="s">
        <v>1937</v>
      </c>
      <c r="D69" s="54" t="s">
        <v>1938</v>
      </c>
      <c r="E69" s="6" t="s">
        <v>78</v>
      </c>
      <c r="F69" s="19">
        <v>1658475</v>
      </c>
      <c r="G69" s="24">
        <v>5941.49</v>
      </c>
      <c r="H69" s="24">
        <v>0.18</v>
      </c>
      <c r="I69" s="31"/>
      <c r="J69" s="31"/>
      <c r="K69" s="35"/>
    </row>
    <row r="70" spans="2:11" x14ac:dyDescent="0.35">
      <c r="B70" s="8" t="s">
        <v>973</v>
      </c>
      <c r="C70" s="57" t="s">
        <v>974</v>
      </c>
      <c r="D70" s="54" t="s">
        <v>975</v>
      </c>
      <c r="E70" s="6" t="s">
        <v>71</v>
      </c>
      <c r="F70" s="19">
        <v>122100</v>
      </c>
      <c r="G70" s="24">
        <v>5298.1</v>
      </c>
      <c r="H70" s="24">
        <v>0.16</v>
      </c>
      <c r="I70" s="31"/>
      <c r="J70" s="31"/>
      <c r="K70" s="35"/>
    </row>
    <row r="71" spans="2:11" x14ac:dyDescent="0.35">
      <c r="B71" s="8" t="s">
        <v>949</v>
      </c>
      <c r="C71" s="57" t="s">
        <v>950</v>
      </c>
      <c r="D71" s="54" t="s">
        <v>951</v>
      </c>
      <c r="E71" s="6" t="s">
        <v>43</v>
      </c>
      <c r="F71" s="19">
        <v>488000</v>
      </c>
      <c r="G71" s="24">
        <v>4837.0600000000004</v>
      </c>
      <c r="H71" s="24">
        <v>0.15</v>
      </c>
      <c r="I71" s="31"/>
      <c r="J71" s="31"/>
      <c r="K71" s="35"/>
    </row>
    <row r="72" spans="2:11" x14ac:dyDescent="0.35">
      <c r="B72" s="8" t="s">
        <v>203</v>
      </c>
      <c r="C72" s="57" t="s">
        <v>204</v>
      </c>
      <c r="D72" s="54" t="s">
        <v>205</v>
      </c>
      <c r="E72" s="6" t="s">
        <v>206</v>
      </c>
      <c r="F72" s="19">
        <v>123607</v>
      </c>
      <c r="G72" s="24">
        <v>4783.47</v>
      </c>
      <c r="H72" s="24">
        <v>0.14000000000000001</v>
      </c>
      <c r="I72" s="31"/>
      <c r="J72" s="31"/>
      <c r="K72" s="35"/>
    </row>
    <row r="73" spans="2:11" x14ac:dyDescent="0.35">
      <c r="B73" s="8" t="s">
        <v>1061</v>
      </c>
      <c r="C73" s="57" t="s">
        <v>1062</v>
      </c>
      <c r="D73" s="54" t="s">
        <v>1063</v>
      </c>
      <c r="E73" s="6" t="s">
        <v>1064</v>
      </c>
      <c r="F73" s="19">
        <v>1202250</v>
      </c>
      <c r="G73" s="24">
        <v>4759.71</v>
      </c>
      <c r="H73" s="24">
        <v>0.14000000000000001</v>
      </c>
      <c r="I73" s="31"/>
      <c r="J73" s="31"/>
      <c r="K73" s="35"/>
    </row>
    <row r="74" spans="2:11" x14ac:dyDescent="0.35">
      <c r="B74" s="8" t="s">
        <v>2111</v>
      </c>
      <c r="C74" s="57" t="s">
        <v>1315</v>
      </c>
      <c r="D74" s="54" t="s">
        <v>2112</v>
      </c>
      <c r="E74" s="6" t="s">
        <v>43</v>
      </c>
      <c r="F74" s="19">
        <v>2146950</v>
      </c>
      <c r="G74" s="24">
        <v>4581.38</v>
      </c>
      <c r="H74" s="24">
        <v>0.14000000000000001</v>
      </c>
      <c r="I74" s="31"/>
      <c r="J74" s="31"/>
      <c r="K74" s="35"/>
    </row>
    <row r="75" spans="2:11" x14ac:dyDescent="0.35">
      <c r="B75" s="8" t="s">
        <v>219</v>
      </c>
      <c r="C75" s="57" t="s">
        <v>220</v>
      </c>
      <c r="D75" s="54" t="s">
        <v>221</v>
      </c>
      <c r="E75" s="6" t="s">
        <v>100</v>
      </c>
      <c r="F75" s="19">
        <v>89517</v>
      </c>
      <c r="G75" s="24">
        <v>4532.29</v>
      </c>
      <c r="H75" s="24">
        <v>0.14000000000000001</v>
      </c>
      <c r="I75" s="31"/>
      <c r="J75" s="31"/>
      <c r="K75" s="35"/>
    </row>
    <row r="76" spans="2:11" x14ac:dyDescent="0.35">
      <c r="B76" s="8" t="s">
        <v>549</v>
      </c>
      <c r="C76" s="57" t="s">
        <v>550</v>
      </c>
      <c r="D76" s="54" t="s">
        <v>551</v>
      </c>
      <c r="E76" s="6" t="s">
        <v>119</v>
      </c>
      <c r="F76" s="19">
        <v>1363500</v>
      </c>
      <c r="G76" s="24">
        <v>4417.74</v>
      </c>
      <c r="H76" s="24">
        <v>0.13</v>
      </c>
      <c r="I76" s="31"/>
      <c r="J76" s="31"/>
      <c r="K76" s="35"/>
    </row>
    <row r="77" spans="2:11" x14ac:dyDescent="0.35">
      <c r="B77" s="8" t="s">
        <v>1058</v>
      </c>
      <c r="C77" s="57" t="s">
        <v>1059</v>
      </c>
      <c r="D77" s="54" t="s">
        <v>1060</v>
      </c>
      <c r="E77" s="6" t="s">
        <v>196</v>
      </c>
      <c r="F77" s="19">
        <v>375300</v>
      </c>
      <c r="G77" s="24">
        <v>3546.59</v>
      </c>
      <c r="H77" s="24">
        <v>0.11</v>
      </c>
      <c r="I77" s="31"/>
      <c r="J77" s="31"/>
      <c r="K77" s="35"/>
    </row>
    <row r="78" spans="2:11" x14ac:dyDescent="0.35">
      <c r="B78" s="8" t="s">
        <v>1065</v>
      </c>
      <c r="C78" s="57" t="s">
        <v>1066</v>
      </c>
      <c r="D78" s="54" t="s">
        <v>1067</v>
      </c>
      <c r="E78" s="6" t="s">
        <v>89</v>
      </c>
      <c r="F78" s="19">
        <v>642750</v>
      </c>
      <c r="G78" s="24">
        <v>3494.95</v>
      </c>
      <c r="H78" s="24">
        <v>0.1</v>
      </c>
      <c r="I78" s="31"/>
      <c r="J78" s="31"/>
      <c r="K78" s="35"/>
    </row>
    <row r="79" spans="2:11" x14ac:dyDescent="0.35">
      <c r="B79" s="8" t="s">
        <v>943</v>
      </c>
      <c r="C79" s="57" t="s">
        <v>944</v>
      </c>
      <c r="D79" s="54" t="s">
        <v>945</v>
      </c>
      <c r="E79" s="6" t="s">
        <v>160</v>
      </c>
      <c r="F79" s="19">
        <v>590000</v>
      </c>
      <c r="G79" s="24">
        <v>3126.12</v>
      </c>
      <c r="H79" s="24">
        <v>0.09</v>
      </c>
      <c r="I79" s="31"/>
      <c r="J79" s="31"/>
      <c r="K79" s="35"/>
    </row>
    <row r="80" spans="2:11" x14ac:dyDescent="0.35">
      <c r="B80" s="8" t="s">
        <v>2133</v>
      </c>
      <c r="C80" s="57" t="s">
        <v>2134</v>
      </c>
      <c r="D80" s="54" t="s">
        <v>2135</v>
      </c>
      <c r="E80" s="6" t="s">
        <v>243</v>
      </c>
      <c r="F80" s="19">
        <v>32640000</v>
      </c>
      <c r="G80" s="24">
        <v>2953.92</v>
      </c>
      <c r="H80" s="24">
        <v>0.09</v>
      </c>
      <c r="I80" s="31"/>
      <c r="J80" s="31"/>
      <c r="K80" s="35"/>
    </row>
    <row r="81" spans="2:11" x14ac:dyDescent="0.35">
      <c r="B81" s="8" t="s">
        <v>1922</v>
      </c>
      <c r="C81" s="57" t="s">
        <v>1613</v>
      </c>
      <c r="D81" s="54" t="s">
        <v>1923</v>
      </c>
      <c r="E81" s="6" t="s">
        <v>43</v>
      </c>
      <c r="F81" s="19">
        <v>1575000</v>
      </c>
      <c r="G81" s="24">
        <v>2948.56</v>
      </c>
      <c r="H81" s="24">
        <v>0.09</v>
      </c>
      <c r="I81" s="31"/>
      <c r="J81" s="31"/>
      <c r="K81" s="35"/>
    </row>
    <row r="82" spans="2:11" x14ac:dyDescent="0.35">
      <c r="B82" s="8" t="s">
        <v>234</v>
      </c>
      <c r="C82" s="57" t="s">
        <v>235</v>
      </c>
      <c r="D82" s="54" t="s">
        <v>236</v>
      </c>
      <c r="E82" s="6" t="s">
        <v>196</v>
      </c>
      <c r="F82" s="19">
        <v>341250</v>
      </c>
      <c r="G82" s="24">
        <v>2701.16</v>
      </c>
      <c r="H82" s="24">
        <v>0.08</v>
      </c>
      <c r="I82" s="31"/>
      <c r="J82" s="31"/>
      <c r="K82" s="35"/>
    </row>
    <row r="83" spans="2:11" x14ac:dyDescent="0.35">
      <c r="B83" s="8" t="s">
        <v>2016</v>
      </c>
      <c r="C83" s="57" t="s">
        <v>685</v>
      </c>
      <c r="D83" s="54" t="s">
        <v>2017</v>
      </c>
      <c r="E83" s="6" t="s">
        <v>89</v>
      </c>
      <c r="F83" s="19">
        <v>546000</v>
      </c>
      <c r="G83" s="24">
        <v>2456.1799999999998</v>
      </c>
      <c r="H83" s="24">
        <v>7.0000000000000007E-2</v>
      </c>
      <c r="I83" s="31"/>
      <c r="J83" s="31"/>
      <c r="K83" s="35"/>
    </row>
    <row r="84" spans="2:11" x14ac:dyDescent="0.35">
      <c r="B84" s="8" t="s">
        <v>2157</v>
      </c>
      <c r="C84" s="57" t="s">
        <v>2158</v>
      </c>
      <c r="D84" s="54" t="s">
        <v>2159</v>
      </c>
      <c r="E84" s="6" t="s">
        <v>131</v>
      </c>
      <c r="F84" s="19">
        <v>947625</v>
      </c>
      <c r="G84" s="24">
        <v>1971.91</v>
      </c>
      <c r="H84" s="24">
        <v>0.06</v>
      </c>
      <c r="I84" s="31"/>
      <c r="J84" s="31"/>
      <c r="K84" s="35"/>
    </row>
    <row r="85" spans="2:11" x14ac:dyDescent="0.35">
      <c r="B85" s="8" t="s">
        <v>840</v>
      </c>
      <c r="C85" s="57" t="s">
        <v>841</v>
      </c>
      <c r="D85" s="54" t="s">
        <v>842</v>
      </c>
      <c r="E85" s="6" t="s">
        <v>135</v>
      </c>
      <c r="F85" s="19">
        <v>622000</v>
      </c>
      <c r="G85" s="24">
        <v>1370.58</v>
      </c>
      <c r="H85" s="24">
        <v>0.04</v>
      </c>
      <c r="I85" s="31"/>
      <c r="J85" s="31"/>
      <c r="K85" s="35"/>
    </row>
    <row r="86" spans="2:11" x14ac:dyDescent="0.35">
      <c r="B86" s="8" t="s">
        <v>979</v>
      </c>
      <c r="C86" s="57" t="s">
        <v>980</v>
      </c>
      <c r="D86" s="54" t="s">
        <v>981</v>
      </c>
      <c r="E86" s="6" t="s">
        <v>982</v>
      </c>
      <c r="F86" s="19">
        <v>1863000</v>
      </c>
      <c r="G86" s="24">
        <v>1231.44</v>
      </c>
      <c r="H86" s="24">
        <v>0.04</v>
      </c>
      <c r="I86" s="31"/>
      <c r="J86" s="31"/>
      <c r="K86" s="35"/>
    </row>
    <row r="87" spans="2:11" x14ac:dyDescent="0.35">
      <c r="B87" s="8" t="s">
        <v>2166</v>
      </c>
      <c r="C87" s="57" t="s">
        <v>609</v>
      </c>
      <c r="D87" s="54" t="s">
        <v>2167</v>
      </c>
      <c r="E87" s="6" t="s">
        <v>89</v>
      </c>
      <c r="F87" s="19">
        <v>200000</v>
      </c>
      <c r="G87" s="24">
        <v>1196.2</v>
      </c>
      <c r="H87" s="24">
        <v>0.04</v>
      </c>
      <c r="I87" s="31"/>
      <c r="J87" s="31"/>
      <c r="K87" s="35"/>
    </row>
    <row r="88" spans="2:11" x14ac:dyDescent="0.35">
      <c r="B88" s="8" t="s">
        <v>1074</v>
      </c>
      <c r="C88" s="57" t="s">
        <v>1075</v>
      </c>
      <c r="D88" s="54" t="s">
        <v>1076</v>
      </c>
      <c r="E88" s="6" t="s">
        <v>481</v>
      </c>
      <c r="F88" s="19">
        <v>115368</v>
      </c>
      <c r="G88" s="24">
        <v>1182.1199999999999</v>
      </c>
      <c r="H88" s="24">
        <v>0.04</v>
      </c>
      <c r="I88" s="31"/>
      <c r="J88" s="31"/>
      <c r="K88" s="35"/>
    </row>
    <row r="89" spans="2:11" x14ac:dyDescent="0.35">
      <c r="B89" s="8" t="s">
        <v>2049</v>
      </c>
      <c r="C89" s="57" t="s">
        <v>2050</v>
      </c>
      <c r="D89" s="54" t="s">
        <v>2051</v>
      </c>
      <c r="E89" s="6" t="s">
        <v>43</v>
      </c>
      <c r="F89" s="19">
        <v>764400</v>
      </c>
      <c r="G89" s="24">
        <v>1157.1500000000001</v>
      </c>
      <c r="H89" s="24">
        <v>0.03</v>
      </c>
      <c r="I89" s="31"/>
      <c r="J89" s="31"/>
      <c r="K89" s="35"/>
    </row>
    <row r="90" spans="2:11" x14ac:dyDescent="0.35">
      <c r="B90" s="8" t="s">
        <v>2122</v>
      </c>
      <c r="C90" s="57" t="s">
        <v>2123</v>
      </c>
      <c r="D90" s="54" t="s">
        <v>2124</v>
      </c>
      <c r="E90" s="6" t="s">
        <v>150</v>
      </c>
      <c r="F90" s="19">
        <v>311546</v>
      </c>
      <c r="G90" s="24">
        <v>1069.8499999999999</v>
      </c>
      <c r="H90" s="24">
        <v>0.03</v>
      </c>
      <c r="I90" s="31"/>
      <c r="J90" s="31"/>
      <c r="K90" s="35"/>
    </row>
    <row r="91" spans="2:11" x14ac:dyDescent="0.35">
      <c r="B91" s="8" t="s">
        <v>263</v>
      </c>
      <c r="C91" s="57" t="s">
        <v>264</v>
      </c>
      <c r="D91" s="54" t="s">
        <v>265</v>
      </c>
      <c r="E91" s="6" t="s">
        <v>160</v>
      </c>
      <c r="F91" s="19">
        <v>85000</v>
      </c>
      <c r="G91" s="24">
        <v>953.06</v>
      </c>
      <c r="H91" s="24">
        <v>0.03</v>
      </c>
      <c r="I91" s="31"/>
      <c r="J91" s="31"/>
      <c r="K91" s="35"/>
    </row>
    <row r="92" spans="2:11" x14ac:dyDescent="0.35">
      <c r="B92" s="8" t="s">
        <v>2171</v>
      </c>
      <c r="C92" s="57" t="s">
        <v>2172</v>
      </c>
      <c r="D92" s="54" t="s">
        <v>2173</v>
      </c>
      <c r="E92" s="6" t="s">
        <v>481</v>
      </c>
      <c r="F92" s="19">
        <v>140400</v>
      </c>
      <c r="G92" s="24">
        <v>941.59</v>
      </c>
      <c r="H92" s="24">
        <v>0.03</v>
      </c>
      <c r="I92" s="31"/>
      <c r="J92" s="31"/>
      <c r="K92" s="35"/>
    </row>
    <row r="93" spans="2:11" x14ac:dyDescent="0.35">
      <c r="B93" s="8" t="s">
        <v>82</v>
      </c>
      <c r="C93" s="57" t="s">
        <v>83</v>
      </c>
      <c r="D93" s="54" t="s">
        <v>84</v>
      </c>
      <c r="E93" s="6" t="s">
        <v>85</v>
      </c>
      <c r="F93" s="19">
        <v>122100</v>
      </c>
      <c r="G93" s="24">
        <v>779.06</v>
      </c>
      <c r="H93" s="24">
        <v>0.02</v>
      </c>
      <c r="I93" s="31"/>
      <c r="J93" s="31"/>
      <c r="K93" s="35"/>
    </row>
    <row r="94" spans="2:11" x14ac:dyDescent="0.35">
      <c r="B94" s="8" t="s">
        <v>467</v>
      </c>
      <c r="C94" s="57" t="s">
        <v>468</v>
      </c>
      <c r="D94" s="54" t="s">
        <v>469</v>
      </c>
      <c r="E94" s="6" t="s">
        <v>123</v>
      </c>
      <c r="F94" s="19">
        <v>434432</v>
      </c>
      <c r="G94" s="24">
        <v>707.91</v>
      </c>
      <c r="H94" s="24">
        <v>0.02</v>
      </c>
      <c r="I94" s="31"/>
      <c r="J94" s="31"/>
      <c r="K94" s="35"/>
    </row>
    <row r="95" spans="2:11" x14ac:dyDescent="0.35">
      <c r="B95" s="8" t="s">
        <v>1966</v>
      </c>
      <c r="C95" s="57" t="s">
        <v>1967</v>
      </c>
      <c r="D95" s="54" t="s">
        <v>1968</v>
      </c>
      <c r="E95" s="6" t="s">
        <v>1969</v>
      </c>
      <c r="F95" s="19">
        <v>135700</v>
      </c>
      <c r="G95" s="24">
        <v>598.98</v>
      </c>
      <c r="H95" s="24">
        <v>0.02</v>
      </c>
      <c r="I95" s="31"/>
      <c r="J95" s="31"/>
      <c r="K95" s="35"/>
    </row>
    <row r="96" spans="2:11" x14ac:dyDescent="0.35">
      <c r="B96" s="8" t="s">
        <v>970</v>
      </c>
      <c r="C96" s="57" t="s">
        <v>971</v>
      </c>
      <c r="D96" s="54" t="s">
        <v>972</v>
      </c>
      <c r="E96" s="6" t="s">
        <v>206</v>
      </c>
      <c r="F96" s="19">
        <v>315000</v>
      </c>
      <c r="G96" s="24">
        <v>549.99</v>
      </c>
      <c r="H96" s="24">
        <v>0.02</v>
      </c>
      <c r="I96" s="31"/>
      <c r="J96" s="31"/>
      <c r="K96" s="35"/>
    </row>
    <row r="97" spans="2:11" x14ac:dyDescent="0.35">
      <c r="B97" s="8" t="s">
        <v>2105</v>
      </c>
      <c r="C97" s="57" t="s">
        <v>2106</v>
      </c>
      <c r="D97" s="54" t="s">
        <v>2107</v>
      </c>
      <c r="E97" s="6" t="s">
        <v>1048</v>
      </c>
      <c r="F97" s="19">
        <v>13500</v>
      </c>
      <c r="G97" s="24">
        <v>531.47</v>
      </c>
      <c r="H97" s="24">
        <v>0.02</v>
      </c>
      <c r="I97" s="31"/>
      <c r="J97" s="31"/>
      <c r="K97" s="35"/>
    </row>
    <row r="98" spans="2:11" x14ac:dyDescent="0.35">
      <c r="B98" s="8" t="s">
        <v>1071</v>
      </c>
      <c r="C98" s="57" t="s">
        <v>1072</v>
      </c>
      <c r="D98" s="54" t="s">
        <v>1073</v>
      </c>
      <c r="E98" s="6" t="s">
        <v>139</v>
      </c>
      <c r="F98" s="19">
        <v>7000</v>
      </c>
      <c r="G98" s="24">
        <v>476.74</v>
      </c>
      <c r="H98" s="24">
        <v>0.01</v>
      </c>
      <c r="I98" s="31"/>
      <c r="J98" s="31"/>
      <c r="K98" s="35"/>
    </row>
    <row r="99" spans="2:11" x14ac:dyDescent="0.35">
      <c r="B99" s="8" t="s">
        <v>914</v>
      </c>
      <c r="C99" s="57" t="s">
        <v>915</v>
      </c>
      <c r="D99" s="54" t="s">
        <v>916</v>
      </c>
      <c r="E99" s="6" t="s">
        <v>100</v>
      </c>
      <c r="F99" s="19">
        <v>33000</v>
      </c>
      <c r="G99" s="24">
        <v>386.73</v>
      </c>
      <c r="H99" s="24">
        <v>0.01</v>
      </c>
      <c r="I99" s="31"/>
      <c r="J99" s="31"/>
      <c r="K99" s="35"/>
    </row>
    <row r="100" spans="2:11" x14ac:dyDescent="0.35">
      <c r="B100" s="8" t="s">
        <v>998</v>
      </c>
      <c r="C100" s="57" t="s">
        <v>999</v>
      </c>
      <c r="D100" s="54" t="s">
        <v>1000</v>
      </c>
      <c r="E100" s="6" t="s">
        <v>196</v>
      </c>
      <c r="F100" s="19">
        <v>340000</v>
      </c>
      <c r="G100" s="24">
        <v>365.26</v>
      </c>
      <c r="H100" s="24">
        <v>0.01</v>
      </c>
      <c r="I100" s="31"/>
      <c r="J100" s="31"/>
      <c r="K100" s="35"/>
    </row>
    <row r="101" spans="2:11" x14ac:dyDescent="0.35">
      <c r="B101" s="8" t="s">
        <v>2145</v>
      </c>
      <c r="C101" s="57" t="s">
        <v>2146</v>
      </c>
      <c r="D101" s="54" t="s">
        <v>2147</v>
      </c>
      <c r="E101" s="6" t="s">
        <v>143</v>
      </c>
      <c r="F101" s="19">
        <v>61200</v>
      </c>
      <c r="G101" s="24">
        <v>229.19</v>
      </c>
      <c r="H101" s="24">
        <v>0.01</v>
      </c>
      <c r="I101" s="31"/>
      <c r="J101" s="31"/>
      <c r="K101" s="35"/>
    </row>
    <row r="102" spans="2:11" x14ac:dyDescent="0.35">
      <c r="B102" s="8" t="s">
        <v>2119</v>
      </c>
      <c r="C102" s="57" t="s">
        <v>2120</v>
      </c>
      <c r="D102" s="54" t="s">
        <v>2121</v>
      </c>
      <c r="E102" s="6" t="s">
        <v>150</v>
      </c>
      <c r="F102" s="19">
        <v>13500</v>
      </c>
      <c r="G102" s="24">
        <v>211.44</v>
      </c>
      <c r="H102" s="24">
        <v>0.01</v>
      </c>
      <c r="I102" s="31"/>
      <c r="J102" s="31"/>
      <c r="K102" s="35"/>
    </row>
    <row r="103" spans="2:11" x14ac:dyDescent="0.35">
      <c r="B103" s="8" t="s">
        <v>831</v>
      </c>
      <c r="C103" s="57" t="s">
        <v>832</v>
      </c>
      <c r="D103" s="54" t="s">
        <v>833</v>
      </c>
      <c r="E103" s="6" t="s">
        <v>135</v>
      </c>
      <c r="F103" s="19">
        <v>3300</v>
      </c>
      <c r="G103" s="24">
        <v>189.86</v>
      </c>
      <c r="H103" s="24">
        <v>0.01</v>
      </c>
      <c r="I103" s="31"/>
      <c r="J103" s="31"/>
      <c r="K103" s="35"/>
    </row>
    <row r="104" spans="2:11" x14ac:dyDescent="0.35">
      <c r="B104" s="8" t="s">
        <v>1049</v>
      </c>
      <c r="C104" s="57" t="s">
        <v>1050</v>
      </c>
      <c r="D104" s="54" t="s">
        <v>1051</v>
      </c>
      <c r="E104" s="6" t="s">
        <v>150</v>
      </c>
      <c r="F104" s="19">
        <v>5600</v>
      </c>
      <c r="G104" s="24">
        <v>128.84</v>
      </c>
      <c r="H104" s="24" t="s">
        <v>4923</v>
      </c>
      <c r="I104" s="31"/>
      <c r="J104" s="31"/>
      <c r="K104" s="35"/>
    </row>
    <row r="105" spans="2:11" x14ac:dyDescent="0.35">
      <c r="B105" s="8" t="s">
        <v>1927</v>
      </c>
      <c r="C105" s="57" t="s">
        <v>1928</v>
      </c>
      <c r="D105" s="54" t="s">
        <v>1929</v>
      </c>
      <c r="E105" s="6" t="s">
        <v>123</v>
      </c>
      <c r="F105" s="19">
        <v>6000</v>
      </c>
      <c r="G105" s="24">
        <v>45.88</v>
      </c>
      <c r="H105" s="24" t="s">
        <v>4923</v>
      </c>
      <c r="I105" s="31"/>
      <c r="J105" s="31"/>
      <c r="K105" s="35"/>
    </row>
    <row r="106" spans="2:11" x14ac:dyDescent="0.35">
      <c r="B106" s="8" t="s">
        <v>1976</v>
      </c>
      <c r="C106" s="57" t="s">
        <v>1977</v>
      </c>
      <c r="D106" s="54" t="s">
        <v>1978</v>
      </c>
      <c r="E106" s="6" t="s">
        <v>67</v>
      </c>
      <c r="F106" s="19">
        <v>1800</v>
      </c>
      <c r="G106" s="24">
        <v>9.23</v>
      </c>
      <c r="H106" s="24" t="s">
        <v>4923</v>
      </c>
      <c r="I106" s="31"/>
      <c r="J106" s="31"/>
      <c r="K106" s="35"/>
    </row>
    <row r="107" spans="2:11" x14ac:dyDescent="0.35">
      <c r="B107" s="8" t="s">
        <v>1068</v>
      </c>
      <c r="C107" s="57" t="s">
        <v>1069</v>
      </c>
      <c r="D107" s="54" t="s">
        <v>1070</v>
      </c>
      <c r="E107" s="6" t="s">
        <v>100</v>
      </c>
      <c r="F107" s="19">
        <v>250</v>
      </c>
      <c r="G107" s="24">
        <v>3.04</v>
      </c>
      <c r="H107" s="24" t="s">
        <v>4923</v>
      </c>
      <c r="I107" s="31"/>
      <c r="J107" s="31"/>
      <c r="K107" s="35"/>
    </row>
    <row r="108" spans="2:11" x14ac:dyDescent="0.35">
      <c r="C108" s="58" t="s">
        <v>171</v>
      </c>
      <c r="D108" s="54"/>
      <c r="E108" s="6"/>
      <c r="F108" s="19"/>
      <c r="G108" s="25">
        <f>SUM(XDO_?FINAL_MV?393?)</f>
        <v>2211953.600000001</v>
      </c>
      <c r="H108" s="25">
        <f>SUM(XDO_?FINAL_PER_NET?393?)</f>
        <v>66.45000000000006</v>
      </c>
      <c r="I108" s="31"/>
      <c r="J108" s="31"/>
      <c r="K108" s="35"/>
    </row>
    <row r="109" spans="2:11" x14ac:dyDescent="0.35">
      <c r="C109" s="57"/>
      <c r="D109" s="54"/>
      <c r="E109" s="6"/>
      <c r="F109" s="19"/>
      <c r="G109" s="24"/>
      <c r="H109" s="24"/>
      <c r="I109" s="31"/>
      <c r="J109" s="31"/>
      <c r="K109" s="35"/>
    </row>
    <row r="110" spans="2:11" x14ac:dyDescent="0.35">
      <c r="C110" s="58" t="s">
        <v>3</v>
      </c>
      <c r="D110" s="54"/>
      <c r="E110" s="6"/>
      <c r="F110" s="19"/>
      <c r="G110" s="24" t="s">
        <v>2</v>
      </c>
      <c r="H110" s="24" t="s">
        <v>2</v>
      </c>
      <c r="I110" s="31"/>
      <c r="J110" s="31"/>
      <c r="K110" s="35"/>
    </row>
    <row r="111" spans="2:11" x14ac:dyDescent="0.35">
      <c r="C111" s="57"/>
      <c r="D111" s="54"/>
      <c r="E111" s="6"/>
      <c r="F111" s="19"/>
      <c r="G111" s="24"/>
      <c r="H111" s="24"/>
      <c r="I111" s="31"/>
      <c r="J111" s="31"/>
      <c r="K111" s="35"/>
    </row>
    <row r="112" spans="2:11" x14ac:dyDescent="0.35">
      <c r="C112" s="59" t="s">
        <v>4</v>
      </c>
      <c r="D112" s="54"/>
      <c r="E112" s="6"/>
      <c r="F112" s="19"/>
      <c r="G112" s="24"/>
      <c r="H112" s="24"/>
      <c r="I112" s="31"/>
      <c r="J112" s="31"/>
      <c r="K112" s="35"/>
    </row>
    <row r="113" spans="2:11" x14ac:dyDescent="0.35">
      <c r="B113" s="8" t="s">
        <v>884</v>
      </c>
      <c r="C113" s="57" t="s">
        <v>885</v>
      </c>
      <c r="D113" s="54" t="s">
        <v>886</v>
      </c>
      <c r="E113" s="6" t="s">
        <v>104</v>
      </c>
      <c r="F113" s="19">
        <v>282000</v>
      </c>
      <c r="G113" s="24">
        <v>20184</v>
      </c>
      <c r="H113" s="24">
        <v>0.61</v>
      </c>
      <c r="I113" s="31"/>
      <c r="J113" s="31"/>
      <c r="K113" s="35"/>
    </row>
    <row r="114" spans="2:11" x14ac:dyDescent="0.35">
      <c r="C114" s="58" t="s">
        <v>171</v>
      </c>
      <c r="D114" s="54"/>
      <c r="E114" s="6"/>
      <c r="F114" s="19"/>
      <c r="G114" s="25">
        <v>20184</v>
      </c>
      <c r="H114" s="25">
        <v>0.61</v>
      </c>
      <c r="I114" s="31"/>
      <c r="J114" s="31"/>
      <c r="K114" s="35"/>
    </row>
    <row r="115" spans="2:11" x14ac:dyDescent="0.35">
      <c r="C115" s="57"/>
      <c r="D115" s="54"/>
      <c r="E115" s="6"/>
      <c r="F115" s="19"/>
      <c r="G115" s="24"/>
      <c r="H115" s="24"/>
      <c r="I115" s="31"/>
      <c r="J115" s="31"/>
      <c r="K115" s="35"/>
    </row>
    <row r="116" spans="2:11" x14ac:dyDescent="0.35">
      <c r="C116" s="59" t="s">
        <v>575</v>
      </c>
      <c r="D116" s="54"/>
      <c r="E116" s="6"/>
      <c r="F116" s="19"/>
      <c r="G116" s="24"/>
      <c r="H116" s="24"/>
      <c r="I116" s="31"/>
      <c r="J116" s="31"/>
      <c r="K116" s="35"/>
    </row>
    <row r="117" spans="2:11" x14ac:dyDescent="0.35">
      <c r="B117" s="8" t="s">
        <v>579</v>
      </c>
      <c r="C117" s="57" t="s">
        <v>580</v>
      </c>
      <c r="D117" s="54" t="s">
        <v>581</v>
      </c>
      <c r="E117" s="6" t="s">
        <v>539</v>
      </c>
      <c r="F117" s="19">
        <v>63160260</v>
      </c>
      <c r="G117" s="24">
        <v>82487.3</v>
      </c>
      <c r="H117" s="24">
        <v>2.48</v>
      </c>
      <c r="I117" s="31"/>
      <c r="J117" s="31"/>
      <c r="K117" s="35"/>
    </row>
    <row r="118" spans="2:11" x14ac:dyDescent="0.35">
      <c r="C118" s="58" t="s">
        <v>171</v>
      </c>
      <c r="D118" s="54"/>
      <c r="E118" s="6"/>
      <c r="F118" s="19"/>
      <c r="G118" s="25">
        <v>82487.3</v>
      </c>
      <c r="H118" s="25">
        <v>2.48</v>
      </c>
      <c r="I118" s="31"/>
      <c r="J118" s="31"/>
      <c r="K118" s="35"/>
    </row>
    <row r="119" spans="2:11" x14ac:dyDescent="0.35">
      <c r="C119" s="57"/>
      <c r="D119" s="54"/>
      <c r="E119" s="6"/>
      <c r="F119" s="19"/>
      <c r="G119" s="24"/>
      <c r="H119" s="24"/>
      <c r="I119" s="31"/>
      <c r="J119" s="31"/>
      <c r="K119" s="35"/>
    </row>
    <row r="120" spans="2:11" x14ac:dyDescent="0.35">
      <c r="C120" s="59" t="s">
        <v>582</v>
      </c>
      <c r="D120" s="54"/>
      <c r="E120" s="6"/>
      <c r="F120" s="19"/>
      <c r="G120" s="24"/>
      <c r="H120" s="24"/>
      <c r="I120" s="31"/>
      <c r="J120" s="31"/>
      <c r="K120" s="35"/>
    </row>
    <row r="121" spans="2:11" x14ac:dyDescent="0.35">
      <c r="B121" s="8" t="s">
        <v>2059</v>
      </c>
      <c r="C121" s="57" t="s">
        <v>2060</v>
      </c>
      <c r="D121" s="54" t="s">
        <v>2061</v>
      </c>
      <c r="E121" s="6" t="s">
        <v>200</v>
      </c>
      <c r="F121" s="19">
        <v>18288170</v>
      </c>
      <c r="G121" s="24">
        <v>54522.52</v>
      </c>
      <c r="H121" s="24">
        <v>1.64</v>
      </c>
      <c r="I121" s="31"/>
      <c r="J121" s="31"/>
      <c r="K121" s="35"/>
    </row>
    <row r="122" spans="2:11" x14ac:dyDescent="0.35">
      <c r="B122" s="8" t="s">
        <v>583</v>
      </c>
      <c r="C122" s="57" t="s">
        <v>584</v>
      </c>
      <c r="D122" s="54" t="s">
        <v>585</v>
      </c>
      <c r="E122" s="6" t="s">
        <v>200</v>
      </c>
      <c r="F122" s="19">
        <v>8340000</v>
      </c>
      <c r="G122" s="24">
        <v>30869.68</v>
      </c>
      <c r="H122" s="24">
        <v>0.93</v>
      </c>
      <c r="I122" s="31"/>
      <c r="J122" s="31"/>
      <c r="K122" s="35"/>
    </row>
    <row r="123" spans="2:11" x14ac:dyDescent="0.35">
      <c r="C123" s="58" t="s">
        <v>171</v>
      </c>
      <c r="D123" s="54"/>
      <c r="E123" s="6"/>
      <c r="F123" s="19"/>
      <c r="G123" s="25">
        <v>85392.2</v>
      </c>
      <c r="H123" s="25">
        <v>2.57</v>
      </c>
      <c r="I123" s="31"/>
      <c r="J123" s="31"/>
      <c r="K123" s="35"/>
    </row>
    <row r="124" spans="2:11" x14ac:dyDescent="0.35">
      <c r="C124" s="57"/>
      <c r="D124" s="54"/>
      <c r="E124" s="6"/>
      <c r="F124" s="19"/>
      <c r="G124" s="24"/>
      <c r="H124" s="24"/>
      <c r="I124" s="31"/>
      <c r="J124" s="31"/>
      <c r="K124" s="35"/>
    </row>
    <row r="125" spans="2:11" x14ac:dyDescent="0.35">
      <c r="C125" s="59" t="s">
        <v>4941</v>
      </c>
      <c r="D125" s="54"/>
      <c r="E125" s="6"/>
      <c r="F125" s="19"/>
      <c r="G125" s="24"/>
      <c r="H125" s="24"/>
      <c r="I125" s="31"/>
      <c r="J125" s="31"/>
      <c r="K125" s="35"/>
    </row>
    <row r="126" spans="2:11" x14ac:dyDescent="0.35">
      <c r="B126" s="8" t="s">
        <v>2041</v>
      </c>
      <c r="C126" s="57" t="s">
        <v>87</v>
      </c>
      <c r="D126" s="54" t="s">
        <v>2042</v>
      </c>
      <c r="E126" s="6" t="s">
        <v>89</v>
      </c>
      <c r="F126" s="19">
        <v>54000</v>
      </c>
      <c r="G126" s="24">
        <v>57416.93</v>
      </c>
      <c r="H126" s="24">
        <v>1.72</v>
      </c>
      <c r="I126" s="31">
        <v>8.1476500000000005</v>
      </c>
      <c r="J126" s="31"/>
      <c r="K126" s="35" t="s">
        <v>590</v>
      </c>
    </row>
    <row r="127" spans="2:11" x14ac:dyDescent="0.35">
      <c r="C127" s="58" t="s">
        <v>171</v>
      </c>
      <c r="D127" s="54"/>
      <c r="E127" s="6"/>
      <c r="F127" s="19"/>
      <c r="G127" s="25">
        <v>57416.93</v>
      </c>
      <c r="H127" s="25">
        <v>1.72</v>
      </c>
      <c r="I127" s="31"/>
      <c r="J127" s="31"/>
      <c r="K127" s="35"/>
    </row>
    <row r="128" spans="2:11" x14ac:dyDescent="0.35">
      <c r="C128" s="57"/>
      <c r="D128" s="54"/>
      <c r="E128" s="6"/>
      <c r="F128" s="19"/>
      <c r="G128" s="24"/>
      <c r="H128" s="24"/>
      <c r="I128" s="31"/>
      <c r="J128" s="31"/>
      <c r="K128" s="35"/>
    </row>
    <row r="129" spans="1:11" x14ac:dyDescent="0.35">
      <c r="A129" s="10"/>
      <c r="B129" s="28"/>
      <c r="C129" s="58" t="s">
        <v>5</v>
      </c>
      <c r="D129" s="54"/>
      <c r="E129" s="6"/>
      <c r="F129" s="19"/>
      <c r="G129" s="24"/>
      <c r="H129" s="24"/>
      <c r="I129" s="31"/>
      <c r="J129" s="31"/>
      <c r="K129" s="35"/>
    </row>
    <row r="130" spans="1:11" x14ac:dyDescent="0.35">
      <c r="C130" s="59" t="s">
        <v>6</v>
      </c>
      <c r="D130" s="54"/>
      <c r="E130" s="6"/>
      <c r="F130" s="19"/>
      <c r="G130" s="24"/>
      <c r="H130" s="24"/>
      <c r="I130" s="31"/>
      <c r="J130" s="31"/>
      <c r="K130" s="35"/>
    </row>
    <row r="131" spans="1:11" x14ac:dyDescent="0.35">
      <c r="B131" s="8" t="s">
        <v>3278</v>
      </c>
      <c r="C131" s="57" t="s">
        <v>87</v>
      </c>
      <c r="D131" s="54" t="s">
        <v>3279</v>
      </c>
      <c r="E131" s="6" t="s">
        <v>621</v>
      </c>
      <c r="F131" s="19">
        <v>41000</v>
      </c>
      <c r="G131" s="24">
        <v>41567.480000000003</v>
      </c>
      <c r="H131" s="24">
        <v>1.25</v>
      </c>
      <c r="I131" s="31">
        <v>8.18</v>
      </c>
      <c r="J131" s="31"/>
      <c r="K131" s="35" t="s">
        <v>590</v>
      </c>
    </row>
    <row r="132" spans="1:11" x14ac:dyDescent="0.35">
      <c r="B132" s="8" t="s">
        <v>632</v>
      </c>
      <c r="C132" s="57" t="s">
        <v>525</v>
      </c>
      <c r="D132" s="54" t="s">
        <v>633</v>
      </c>
      <c r="E132" s="6" t="s">
        <v>611</v>
      </c>
      <c r="F132" s="19">
        <v>37500</v>
      </c>
      <c r="G132" s="24">
        <v>37931.1</v>
      </c>
      <c r="H132" s="24">
        <v>1.1399999999999999</v>
      </c>
      <c r="I132" s="31">
        <v>7.4455999999999998</v>
      </c>
      <c r="J132" s="31"/>
      <c r="K132" s="35"/>
    </row>
    <row r="133" spans="1:11" x14ac:dyDescent="0.35">
      <c r="B133" s="8" t="s">
        <v>1721</v>
      </c>
      <c r="C133" s="57" t="s">
        <v>609</v>
      </c>
      <c r="D133" s="54" t="s">
        <v>1722</v>
      </c>
      <c r="E133" s="6" t="s">
        <v>611</v>
      </c>
      <c r="F133" s="19">
        <v>3250</v>
      </c>
      <c r="G133" s="24">
        <v>32867.67</v>
      </c>
      <c r="H133" s="24">
        <v>0.99</v>
      </c>
      <c r="I133" s="31">
        <v>7.66</v>
      </c>
      <c r="J133" s="31"/>
      <c r="K133" s="35" t="s">
        <v>590</v>
      </c>
    </row>
    <row r="134" spans="1:11" x14ac:dyDescent="0.35">
      <c r="B134" s="8" t="s">
        <v>675</v>
      </c>
      <c r="C134" s="57" t="s">
        <v>592</v>
      </c>
      <c r="D134" s="54" t="s">
        <v>676</v>
      </c>
      <c r="E134" s="6" t="s">
        <v>594</v>
      </c>
      <c r="F134" s="19">
        <v>30000</v>
      </c>
      <c r="G134" s="24">
        <v>30365.49</v>
      </c>
      <c r="H134" s="24">
        <v>0.91</v>
      </c>
      <c r="I134" s="31">
        <v>8.3388000000000009</v>
      </c>
      <c r="J134" s="31"/>
      <c r="K134" s="35" t="s">
        <v>590</v>
      </c>
    </row>
    <row r="135" spans="1:11" x14ac:dyDescent="0.35">
      <c r="B135" s="8" t="s">
        <v>1745</v>
      </c>
      <c r="C135" s="57" t="s">
        <v>1746</v>
      </c>
      <c r="D135" s="54" t="s">
        <v>1747</v>
      </c>
      <c r="E135" s="6" t="s">
        <v>611</v>
      </c>
      <c r="F135" s="19">
        <v>25000</v>
      </c>
      <c r="G135" s="24">
        <v>25183.65</v>
      </c>
      <c r="H135" s="24">
        <v>0.76</v>
      </c>
      <c r="I135" s="31">
        <v>7.63</v>
      </c>
      <c r="J135" s="31"/>
      <c r="K135" s="35" t="s">
        <v>590</v>
      </c>
    </row>
    <row r="136" spans="1:11" x14ac:dyDescent="0.35">
      <c r="B136" s="8" t="s">
        <v>3280</v>
      </c>
      <c r="C136" s="57" t="s">
        <v>407</v>
      </c>
      <c r="D136" s="54" t="s">
        <v>3281</v>
      </c>
      <c r="E136" s="6" t="s">
        <v>611</v>
      </c>
      <c r="F136" s="19">
        <v>24500</v>
      </c>
      <c r="G136" s="24">
        <v>24469.64</v>
      </c>
      <c r="H136" s="24">
        <v>0.73</v>
      </c>
      <c r="I136" s="31">
        <v>8.0436999999999994</v>
      </c>
      <c r="J136" s="31"/>
      <c r="K136" s="35" t="s">
        <v>590</v>
      </c>
    </row>
    <row r="137" spans="1:11" x14ac:dyDescent="0.35">
      <c r="B137" s="8" t="s">
        <v>734</v>
      </c>
      <c r="C137" s="57" t="s">
        <v>735</v>
      </c>
      <c r="D137" s="54" t="s">
        <v>736</v>
      </c>
      <c r="E137" s="6" t="s">
        <v>621</v>
      </c>
      <c r="F137" s="19">
        <v>22500</v>
      </c>
      <c r="G137" s="24">
        <v>22528.82</v>
      </c>
      <c r="H137" s="24">
        <v>0.68</v>
      </c>
      <c r="I137" s="31">
        <v>8.2283000000000008</v>
      </c>
      <c r="J137" s="31"/>
      <c r="K137" s="35" t="s">
        <v>590</v>
      </c>
    </row>
    <row r="138" spans="1:11" x14ac:dyDescent="0.35">
      <c r="B138" s="8" t="s">
        <v>3282</v>
      </c>
      <c r="C138" s="57" t="s">
        <v>1227</v>
      </c>
      <c r="D138" s="54" t="s">
        <v>3283</v>
      </c>
      <c r="E138" s="6" t="s">
        <v>611</v>
      </c>
      <c r="F138" s="19">
        <v>2000</v>
      </c>
      <c r="G138" s="24">
        <v>20539.96</v>
      </c>
      <c r="H138" s="24">
        <v>0.62</v>
      </c>
      <c r="I138" s="31">
        <v>7.7850000000000001</v>
      </c>
      <c r="J138" s="31"/>
      <c r="K138" s="35" t="s">
        <v>590</v>
      </c>
    </row>
    <row r="139" spans="1:11" x14ac:dyDescent="0.35">
      <c r="B139" s="8" t="s">
        <v>612</v>
      </c>
      <c r="C139" s="57" t="s">
        <v>613</v>
      </c>
      <c r="D139" s="54" t="s">
        <v>614</v>
      </c>
      <c r="E139" s="6" t="s">
        <v>611</v>
      </c>
      <c r="F139" s="19">
        <v>20000</v>
      </c>
      <c r="G139" s="24">
        <v>20340.3</v>
      </c>
      <c r="H139" s="24">
        <v>0.61</v>
      </c>
      <c r="I139" s="31">
        <v>7.62</v>
      </c>
      <c r="J139" s="31"/>
      <c r="K139" s="35" t="s">
        <v>590</v>
      </c>
    </row>
    <row r="140" spans="1:11" x14ac:dyDescent="0.35">
      <c r="B140" s="8" t="s">
        <v>652</v>
      </c>
      <c r="C140" s="57" t="s">
        <v>592</v>
      </c>
      <c r="D140" s="54" t="s">
        <v>653</v>
      </c>
      <c r="E140" s="6" t="s">
        <v>594</v>
      </c>
      <c r="F140" s="19">
        <v>20000</v>
      </c>
      <c r="G140" s="24">
        <v>20329.72</v>
      </c>
      <c r="H140" s="24">
        <v>0.61</v>
      </c>
      <c r="I140" s="31">
        <v>8.3000000000000007</v>
      </c>
      <c r="J140" s="31"/>
      <c r="K140" s="35" t="s">
        <v>590</v>
      </c>
    </row>
    <row r="141" spans="1:11" x14ac:dyDescent="0.35">
      <c r="B141" s="8" t="s">
        <v>624</v>
      </c>
      <c r="C141" s="57" t="s">
        <v>598</v>
      </c>
      <c r="D141" s="54" t="s">
        <v>625</v>
      </c>
      <c r="E141" s="6" t="s">
        <v>594</v>
      </c>
      <c r="F141" s="19">
        <v>200</v>
      </c>
      <c r="G141" s="24">
        <v>20120.46</v>
      </c>
      <c r="H141" s="24">
        <v>0.6</v>
      </c>
      <c r="I141" s="31">
        <v>7.88</v>
      </c>
      <c r="J141" s="31"/>
      <c r="K141" s="35"/>
    </row>
    <row r="142" spans="1:11" x14ac:dyDescent="0.35">
      <c r="B142" s="8" t="s">
        <v>622</v>
      </c>
      <c r="C142" s="57" t="s">
        <v>211</v>
      </c>
      <c r="D142" s="54" t="s">
        <v>623</v>
      </c>
      <c r="E142" s="6" t="s">
        <v>594</v>
      </c>
      <c r="F142" s="19">
        <v>20000</v>
      </c>
      <c r="G142" s="24">
        <v>19998.919999999998</v>
      </c>
      <c r="H142" s="24">
        <v>0.6</v>
      </c>
      <c r="I142" s="31">
        <v>8.5</v>
      </c>
      <c r="J142" s="31"/>
      <c r="K142" s="35" t="s">
        <v>590</v>
      </c>
    </row>
    <row r="143" spans="1:11" x14ac:dyDescent="0.35">
      <c r="B143" s="8" t="s">
        <v>2519</v>
      </c>
      <c r="C143" s="57" t="s">
        <v>2502</v>
      </c>
      <c r="D143" s="54" t="s">
        <v>2520</v>
      </c>
      <c r="E143" s="6" t="s">
        <v>611</v>
      </c>
      <c r="F143" s="19">
        <v>19000</v>
      </c>
      <c r="G143" s="24">
        <v>19027.060000000001</v>
      </c>
      <c r="H143" s="24">
        <v>0.56999999999999995</v>
      </c>
      <c r="I143" s="31">
        <v>8.0899000000000001</v>
      </c>
      <c r="J143" s="31"/>
      <c r="K143" s="35" t="s">
        <v>590</v>
      </c>
    </row>
    <row r="144" spans="1:11" x14ac:dyDescent="0.35">
      <c r="B144" s="8" t="s">
        <v>3284</v>
      </c>
      <c r="C144" s="57" t="s">
        <v>1751</v>
      </c>
      <c r="D144" s="54" t="s">
        <v>3285</v>
      </c>
      <c r="E144" s="6" t="s">
        <v>611</v>
      </c>
      <c r="F144" s="19">
        <v>1500</v>
      </c>
      <c r="G144" s="24">
        <v>17905.349999999999</v>
      </c>
      <c r="H144" s="24">
        <v>0.54</v>
      </c>
      <c r="I144" s="31">
        <v>7.9550000000000001</v>
      </c>
      <c r="J144" s="31"/>
      <c r="K144" s="35" t="s">
        <v>590</v>
      </c>
    </row>
    <row r="145" spans="2:11" x14ac:dyDescent="0.35">
      <c r="B145" s="8" t="s">
        <v>2077</v>
      </c>
      <c r="C145" s="57" t="s">
        <v>1724</v>
      </c>
      <c r="D145" s="54" t="s">
        <v>2078</v>
      </c>
      <c r="E145" s="6" t="s">
        <v>611</v>
      </c>
      <c r="F145" s="19">
        <v>15000</v>
      </c>
      <c r="G145" s="24">
        <v>15227.21</v>
      </c>
      <c r="H145" s="24">
        <v>0.46</v>
      </c>
      <c r="I145" s="31">
        <v>7.9535999999999998</v>
      </c>
      <c r="J145" s="31"/>
      <c r="K145" s="35" t="s">
        <v>590</v>
      </c>
    </row>
    <row r="146" spans="2:11" x14ac:dyDescent="0.35">
      <c r="B146" s="8" t="s">
        <v>646</v>
      </c>
      <c r="C146" s="57" t="s">
        <v>647</v>
      </c>
      <c r="D146" s="54" t="s">
        <v>648</v>
      </c>
      <c r="E146" s="6" t="s">
        <v>611</v>
      </c>
      <c r="F146" s="19">
        <v>15000</v>
      </c>
      <c r="G146" s="24">
        <v>14907.83</v>
      </c>
      <c r="H146" s="24">
        <v>0.45</v>
      </c>
      <c r="I146" s="31">
        <v>7.9257999999999997</v>
      </c>
      <c r="J146" s="31"/>
      <c r="K146" s="35" t="s">
        <v>590</v>
      </c>
    </row>
    <row r="147" spans="2:11" x14ac:dyDescent="0.35">
      <c r="B147" s="8" t="s">
        <v>1750</v>
      </c>
      <c r="C147" s="57" t="s">
        <v>1751</v>
      </c>
      <c r="D147" s="54" t="s">
        <v>1752</v>
      </c>
      <c r="E147" s="6" t="s">
        <v>611</v>
      </c>
      <c r="F147" s="19">
        <v>1500</v>
      </c>
      <c r="G147" s="24">
        <v>14884.11</v>
      </c>
      <c r="H147" s="24">
        <v>0.45</v>
      </c>
      <c r="I147" s="31">
        <v>7.96</v>
      </c>
      <c r="J147" s="31"/>
      <c r="K147" s="35"/>
    </row>
    <row r="148" spans="2:11" x14ac:dyDescent="0.35">
      <c r="B148" s="8" t="s">
        <v>3286</v>
      </c>
      <c r="C148" s="57" t="s">
        <v>217</v>
      </c>
      <c r="D148" s="54" t="s">
        <v>3287</v>
      </c>
      <c r="E148" s="6" t="s">
        <v>594</v>
      </c>
      <c r="F148" s="19">
        <v>10000</v>
      </c>
      <c r="G148" s="24">
        <v>10276.02</v>
      </c>
      <c r="H148" s="24">
        <v>0.31</v>
      </c>
      <c r="I148" s="31">
        <v>7.9147999999999996</v>
      </c>
      <c r="J148" s="31"/>
      <c r="K148" s="35" t="s">
        <v>590</v>
      </c>
    </row>
    <row r="149" spans="2:11" x14ac:dyDescent="0.35">
      <c r="B149" s="8" t="s">
        <v>629</v>
      </c>
      <c r="C149" s="57" t="s">
        <v>616</v>
      </c>
      <c r="D149" s="54" t="s">
        <v>630</v>
      </c>
      <c r="E149" s="6" t="s">
        <v>631</v>
      </c>
      <c r="F149" s="19">
        <v>10000</v>
      </c>
      <c r="G149" s="24">
        <v>10093.24</v>
      </c>
      <c r="H149" s="24">
        <v>0.3</v>
      </c>
      <c r="I149" s="31">
        <v>7.3949999999999996</v>
      </c>
      <c r="J149" s="31"/>
      <c r="K149" s="35"/>
    </row>
    <row r="150" spans="2:11" x14ac:dyDescent="0.35">
      <c r="B150" s="8" t="s">
        <v>1106</v>
      </c>
      <c r="C150" s="57" t="s">
        <v>211</v>
      </c>
      <c r="D150" s="54" t="s">
        <v>1107</v>
      </c>
      <c r="E150" s="6" t="s">
        <v>594</v>
      </c>
      <c r="F150" s="19">
        <v>7500</v>
      </c>
      <c r="G150" s="24">
        <v>7538.93</v>
      </c>
      <c r="H150" s="24">
        <v>0.23</v>
      </c>
      <c r="I150" s="31">
        <v>8.6750000000000007</v>
      </c>
      <c r="J150" s="31"/>
      <c r="K150" s="35" t="s">
        <v>590</v>
      </c>
    </row>
    <row r="151" spans="2:11" x14ac:dyDescent="0.35">
      <c r="B151" s="8" t="s">
        <v>677</v>
      </c>
      <c r="C151" s="57" t="s">
        <v>217</v>
      </c>
      <c r="D151" s="54" t="s">
        <v>678</v>
      </c>
      <c r="E151" s="6" t="s">
        <v>594</v>
      </c>
      <c r="F151" s="19">
        <v>5000</v>
      </c>
      <c r="G151" s="24">
        <v>5177.6000000000004</v>
      </c>
      <c r="H151" s="24">
        <v>0.16</v>
      </c>
      <c r="I151" s="31">
        <v>7.8323999999999998</v>
      </c>
      <c r="J151" s="31"/>
      <c r="K151" s="35" t="s">
        <v>590</v>
      </c>
    </row>
    <row r="152" spans="2:11" x14ac:dyDescent="0.35">
      <c r="B152" s="8" t="s">
        <v>749</v>
      </c>
      <c r="C152" s="57" t="s">
        <v>750</v>
      </c>
      <c r="D152" s="54" t="s">
        <v>751</v>
      </c>
      <c r="E152" s="6" t="s">
        <v>611</v>
      </c>
      <c r="F152" s="19">
        <v>50</v>
      </c>
      <c r="G152" s="24">
        <v>5021.41</v>
      </c>
      <c r="H152" s="24">
        <v>0.15</v>
      </c>
      <c r="I152" s="31">
        <v>7.3573000000000004</v>
      </c>
      <c r="J152" s="31">
        <v>7.3417164476999996</v>
      </c>
      <c r="K152" s="35" t="s">
        <v>590</v>
      </c>
    </row>
    <row r="153" spans="2:11" x14ac:dyDescent="0.35">
      <c r="B153" s="8" t="s">
        <v>600</v>
      </c>
      <c r="C153" s="57" t="s">
        <v>601</v>
      </c>
      <c r="D153" s="54" t="s">
        <v>602</v>
      </c>
      <c r="E153" s="6" t="s">
        <v>603</v>
      </c>
      <c r="F153" s="19">
        <v>5000</v>
      </c>
      <c r="G153" s="24">
        <v>5008.72</v>
      </c>
      <c r="H153" s="24">
        <v>0.15</v>
      </c>
      <c r="I153" s="31">
        <v>7.58</v>
      </c>
      <c r="J153" s="31"/>
      <c r="K153" s="35" t="s">
        <v>590</v>
      </c>
    </row>
    <row r="154" spans="2:11" x14ac:dyDescent="0.35">
      <c r="B154" s="8" t="s">
        <v>673</v>
      </c>
      <c r="C154" s="57" t="s">
        <v>217</v>
      </c>
      <c r="D154" s="54" t="s">
        <v>674</v>
      </c>
      <c r="E154" s="6" t="s">
        <v>594</v>
      </c>
      <c r="F154" s="19">
        <v>2500</v>
      </c>
      <c r="G154" s="24">
        <v>2588.8000000000002</v>
      </c>
      <c r="H154" s="24">
        <v>0.08</v>
      </c>
      <c r="I154" s="31">
        <v>7.8323999999999998</v>
      </c>
      <c r="J154" s="31"/>
      <c r="K154" s="35" t="s">
        <v>590</v>
      </c>
    </row>
    <row r="155" spans="2:11" x14ac:dyDescent="0.35">
      <c r="C155" s="58" t="s">
        <v>171</v>
      </c>
      <c r="D155" s="54"/>
      <c r="E155" s="6"/>
      <c r="F155" s="19"/>
      <c r="G155" s="25">
        <v>443899.49</v>
      </c>
      <c r="H155" s="25">
        <v>13.35</v>
      </c>
      <c r="I155" s="31"/>
      <c r="J155" s="31"/>
      <c r="K155" s="35"/>
    </row>
    <row r="156" spans="2:11" x14ac:dyDescent="0.35">
      <c r="C156" s="57"/>
      <c r="D156" s="54"/>
      <c r="E156" s="6"/>
      <c r="F156" s="19"/>
      <c r="G156" s="24"/>
      <c r="H156" s="24"/>
      <c r="I156" s="31"/>
      <c r="J156" s="31"/>
      <c r="K156" s="35"/>
    </row>
    <row r="157" spans="2:11" x14ac:dyDescent="0.35">
      <c r="C157" s="58" t="s">
        <v>7</v>
      </c>
      <c r="D157" s="54"/>
      <c r="E157" s="6"/>
      <c r="F157" s="19"/>
      <c r="G157" s="24" t="s">
        <v>2</v>
      </c>
      <c r="H157" s="24" t="s">
        <v>2</v>
      </c>
      <c r="I157" s="31"/>
      <c r="J157" s="31"/>
      <c r="K157" s="35"/>
    </row>
    <row r="158" spans="2:11" x14ac:dyDescent="0.35">
      <c r="C158" s="57"/>
      <c r="D158" s="54"/>
      <c r="E158" s="6"/>
      <c r="F158" s="19"/>
      <c r="G158" s="24"/>
      <c r="H158" s="24"/>
      <c r="I158" s="31"/>
      <c r="J158" s="31"/>
      <c r="K158" s="35"/>
    </row>
    <row r="159" spans="2:11" x14ac:dyDescent="0.35">
      <c r="C159" s="58" t="s">
        <v>8</v>
      </c>
      <c r="D159" s="54"/>
      <c r="E159" s="6"/>
      <c r="F159" s="19"/>
      <c r="G159" s="24" t="s">
        <v>2</v>
      </c>
      <c r="H159" s="24" t="s">
        <v>2</v>
      </c>
      <c r="I159" s="31"/>
      <c r="J159" s="31"/>
      <c r="K159" s="35"/>
    </row>
    <row r="160" spans="2:11" x14ac:dyDescent="0.35">
      <c r="C160" s="57"/>
      <c r="D160" s="54"/>
      <c r="E160" s="6"/>
      <c r="F160" s="19"/>
      <c r="G160" s="24"/>
      <c r="H160" s="24"/>
      <c r="I160" s="31"/>
      <c r="J160" s="31"/>
      <c r="K160" s="35"/>
    </row>
    <row r="161" spans="2:11" x14ac:dyDescent="0.35">
      <c r="C161" s="59" t="s">
        <v>9</v>
      </c>
      <c r="D161" s="54"/>
      <c r="E161" s="6"/>
      <c r="F161" s="19"/>
      <c r="G161" s="24"/>
      <c r="H161" s="24"/>
      <c r="I161" s="31"/>
      <c r="J161" s="31"/>
      <c r="K161" s="35"/>
    </row>
    <row r="162" spans="2:11" x14ac:dyDescent="0.35">
      <c r="B162" s="8" t="s">
        <v>708</v>
      </c>
      <c r="C162" s="57" t="s">
        <v>709</v>
      </c>
      <c r="D162" s="54" t="s">
        <v>710</v>
      </c>
      <c r="E162" s="6" t="s">
        <v>185</v>
      </c>
      <c r="F162" s="19">
        <v>115000000</v>
      </c>
      <c r="G162" s="24">
        <v>118144.68</v>
      </c>
      <c r="H162" s="24">
        <v>3.55</v>
      </c>
      <c r="I162" s="31">
        <v>6.8666470000000004</v>
      </c>
      <c r="J162" s="31"/>
      <c r="K162" s="35"/>
    </row>
    <row r="163" spans="2:11" x14ac:dyDescent="0.35">
      <c r="B163" s="8" t="s">
        <v>2581</v>
      </c>
      <c r="C163" s="57" t="s">
        <v>2582</v>
      </c>
      <c r="D163" s="54" t="s">
        <v>2583</v>
      </c>
      <c r="E163" s="6" t="s">
        <v>185</v>
      </c>
      <c r="F163" s="19">
        <v>70000000</v>
      </c>
      <c r="G163" s="24">
        <v>72126.460000000006</v>
      </c>
      <c r="H163" s="24">
        <v>2.17</v>
      </c>
      <c r="I163" s="31">
        <v>6.7864962000000002</v>
      </c>
      <c r="J163" s="31"/>
      <c r="K163" s="35"/>
    </row>
    <row r="164" spans="2:11" x14ac:dyDescent="0.35">
      <c r="B164" s="8" t="s">
        <v>702</v>
      </c>
      <c r="C164" s="57" t="s">
        <v>703</v>
      </c>
      <c r="D164" s="54" t="s">
        <v>704</v>
      </c>
      <c r="E164" s="6" t="s">
        <v>185</v>
      </c>
      <c r="F164" s="19">
        <v>50000000</v>
      </c>
      <c r="G164" s="24">
        <v>51410.65</v>
      </c>
      <c r="H164" s="24">
        <v>1.54</v>
      </c>
      <c r="I164" s="31">
        <v>6.956982</v>
      </c>
      <c r="J164" s="31"/>
      <c r="K164" s="35"/>
    </row>
    <row r="165" spans="2:11" x14ac:dyDescent="0.35">
      <c r="B165" s="8" t="s">
        <v>763</v>
      </c>
      <c r="C165" s="57" t="s">
        <v>764</v>
      </c>
      <c r="D165" s="54" t="s">
        <v>765</v>
      </c>
      <c r="E165" s="6" t="s">
        <v>185</v>
      </c>
      <c r="F165" s="19">
        <v>35000000</v>
      </c>
      <c r="G165" s="24">
        <v>36343.480000000003</v>
      </c>
      <c r="H165" s="24">
        <v>1.0900000000000001</v>
      </c>
      <c r="I165" s="31">
        <v>7.1733123000000001</v>
      </c>
      <c r="J165" s="31"/>
      <c r="K165" s="35"/>
    </row>
    <row r="166" spans="2:11" x14ac:dyDescent="0.35">
      <c r="B166" s="8" t="s">
        <v>3288</v>
      </c>
      <c r="C166" s="57" t="s">
        <v>3289</v>
      </c>
      <c r="D166" s="54" t="s">
        <v>3290</v>
      </c>
      <c r="E166" s="6" t="s">
        <v>185</v>
      </c>
      <c r="F166" s="19">
        <v>20000000</v>
      </c>
      <c r="G166" s="24">
        <v>20331.88</v>
      </c>
      <c r="H166" s="24">
        <v>0.61</v>
      </c>
      <c r="I166" s="31">
        <v>6.7483820999999997</v>
      </c>
      <c r="J166" s="31"/>
      <c r="K166" s="35"/>
    </row>
    <row r="167" spans="2:11" x14ac:dyDescent="0.35">
      <c r="B167" s="8" t="s">
        <v>696</v>
      </c>
      <c r="C167" s="57" t="s">
        <v>697</v>
      </c>
      <c r="D167" s="54" t="s">
        <v>698</v>
      </c>
      <c r="E167" s="6" t="s">
        <v>185</v>
      </c>
      <c r="F167" s="19">
        <v>20000000</v>
      </c>
      <c r="G167" s="24">
        <v>20131.919999999998</v>
      </c>
      <c r="H167" s="24">
        <v>0.6</v>
      </c>
      <c r="I167" s="31">
        <v>6.8065204000000001</v>
      </c>
      <c r="J167" s="31"/>
      <c r="K167" s="35"/>
    </row>
    <row r="168" spans="2:11" x14ac:dyDescent="0.35">
      <c r="B168" s="8" t="s">
        <v>3291</v>
      </c>
      <c r="C168" s="57" t="s">
        <v>3292</v>
      </c>
      <c r="D168" s="54" t="s">
        <v>3293</v>
      </c>
      <c r="E168" s="6" t="s">
        <v>185</v>
      </c>
      <c r="F168" s="19">
        <v>10000000</v>
      </c>
      <c r="G168" s="24">
        <v>10240.81</v>
      </c>
      <c r="H168" s="24">
        <v>0.31</v>
      </c>
      <c r="I168" s="31">
        <v>6.7355764999999996</v>
      </c>
      <c r="J168" s="31"/>
      <c r="K168" s="35"/>
    </row>
    <row r="169" spans="2:11" x14ac:dyDescent="0.35">
      <c r="C169" s="58" t="s">
        <v>171</v>
      </c>
      <c r="D169" s="54"/>
      <c r="E169" s="6"/>
      <c r="F169" s="19"/>
      <c r="G169" s="25">
        <v>328729.88</v>
      </c>
      <c r="H169" s="25">
        <v>9.8699999999999992</v>
      </c>
      <c r="I169" s="31"/>
      <c r="J169" s="31"/>
      <c r="K169" s="35"/>
    </row>
    <row r="170" spans="2:11" x14ac:dyDescent="0.35">
      <c r="C170" s="57"/>
      <c r="D170" s="54"/>
      <c r="E170" s="6"/>
      <c r="F170" s="19"/>
      <c r="G170" s="24"/>
      <c r="H170" s="24"/>
      <c r="I170" s="31"/>
      <c r="J170" s="31"/>
      <c r="K170" s="35"/>
    </row>
    <row r="171" spans="2:11" x14ac:dyDescent="0.35">
      <c r="C171" s="59" t="s">
        <v>10</v>
      </c>
      <c r="D171" s="54"/>
      <c r="E171" s="6"/>
      <c r="F171" s="19"/>
      <c r="G171" s="24"/>
      <c r="H171" s="24"/>
      <c r="I171" s="31"/>
      <c r="J171" s="31"/>
      <c r="K171" s="35"/>
    </row>
    <row r="172" spans="2:11" x14ac:dyDescent="0.35">
      <c r="B172" s="8" t="s">
        <v>1793</v>
      </c>
      <c r="C172" s="57" t="s">
        <v>1794</v>
      </c>
      <c r="D172" s="54" t="s">
        <v>1795</v>
      </c>
      <c r="E172" s="6" t="s">
        <v>185</v>
      </c>
      <c r="F172" s="19">
        <v>30000000</v>
      </c>
      <c r="G172" s="24">
        <v>30054.15</v>
      </c>
      <c r="H172" s="24">
        <v>0.9</v>
      </c>
      <c r="I172" s="31">
        <v>7.2450894999999997</v>
      </c>
      <c r="J172" s="31"/>
      <c r="K172" s="35"/>
    </row>
    <row r="173" spans="2:11" x14ac:dyDescent="0.35">
      <c r="C173" s="58" t="s">
        <v>171</v>
      </c>
      <c r="D173" s="54"/>
      <c r="E173" s="6"/>
      <c r="F173" s="19"/>
      <c r="G173" s="25">
        <v>30054.15</v>
      </c>
      <c r="H173" s="25">
        <v>0.9</v>
      </c>
      <c r="I173" s="31"/>
      <c r="J173" s="31"/>
      <c r="K173" s="35"/>
    </row>
    <row r="174" spans="2:11" x14ac:dyDescent="0.35">
      <c r="C174" s="57"/>
      <c r="D174" s="54"/>
      <c r="E174" s="6"/>
      <c r="F174" s="19"/>
      <c r="G174" s="24"/>
      <c r="H174" s="24"/>
      <c r="I174" s="31"/>
      <c r="J174" s="31"/>
      <c r="K174" s="35"/>
    </row>
    <row r="175" spans="2:11" x14ac:dyDescent="0.35">
      <c r="C175" s="58" t="s">
        <v>11</v>
      </c>
      <c r="D175" s="54"/>
      <c r="E175" s="6"/>
      <c r="F175" s="19"/>
      <c r="G175" s="24"/>
      <c r="H175" s="24"/>
      <c r="I175" s="31"/>
      <c r="J175" s="31"/>
      <c r="K175" s="35"/>
    </row>
    <row r="176" spans="2:11" x14ac:dyDescent="0.35">
      <c r="C176" s="57"/>
      <c r="D176" s="54"/>
      <c r="E176" s="6"/>
      <c r="F176" s="19"/>
      <c r="G176" s="24"/>
      <c r="H176" s="24"/>
      <c r="I176" s="31"/>
      <c r="J176" s="31"/>
      <c r="K176" s="35"/>
    </row>
    <row r="177" spans="1:11" x14ac:dyDescent="0.35">
      <c r="C177" s="58" t="s">
        <v>13</v>
      </c>
      <c r="D177" s="54"/>
      <c r="E177" s="6"/>
      <c r="F177" s="19"/>
      <c r="G177" s="24" t="s">
        <v>2</v>
      </c>
      <c r="H177" s="24" t="s">
        <v>2</v>
      </c>
      <c r="I177" s="31"/>
      <c r="J177" s="31"/>
      <c r="K177" s="35"/>
    </row>
    <row r="178" spans="1:11" x14ac:dyDescent="0.35">
      <c r="C178" s="57"/>
      <c r="D178" s="54"/>
      <c r="E178" s="6"/>
      <c r="F178" s="19"/>
      <c r="G178" s="24"/>
      <c r="H178" s="24"/>
      <c r="I178" s="31"/>
      <c r="J178" s="31"/>
      <c r="K178" s="35"/>
    </row>
    <row r="179" spans="1:11" x14ac:dyDescent="0.35">
      <c r="C179" s="58" t="s">
        <v>14</v>
      </c>
      <c r="D179" s="54"/>
      <c r="E179" s="6"/>
      <c r="F179" s="19"/>
      <c r="G179" s="24" t="s">
        <v>2</v>
      </c>
      <c r="H179" s="24" t="s">
        <v>2</v>
      </c>
      <c r="I179" s="31"/>
      <c r="J179" s="31"/>
      <c r="K179" s="35"/>
    </row>
    <row r="180" spans="1:11" x14ac:dyDescent="0.35">
      <c r="C180" s="57"/>
      <c r="D180" s="54"/>
      <c r="E180" s="6"/>
      <c r="F180" s="19"/>
      <c r="G180" s="24"/>
      <c r="H180" s="24"/>
      <c r="I180" s="31"/>
      <c r="J180" s="31"/>
      <c r="K180" s="35"/>
    </row>
    <row r="181" spans="1:11" x14ac:dyDescent="0.35">
      <c r="C181" s="58" t="s">
        <v>15</v>
      </c>
      <c r="D181" s="54"/>
      <c r="E181" s="6"/>
      <c r="F181" s="19"/>
      <c r="G181" s="24" t="s">
        <v>2</v>
      </c>
      <c r="H181" s="24" t="s">
        <v>2</v>
      </c>
      <c r="I181" s="31"/>
      <c r="J181" s="31"/>
      <c r="K181" s="35"/>
    </row>
    <row r="182" spans="1:11" x14ac:dyDescent="0.35">
      <c r="C182" s="57"/>
      <c r="D182" s="54"/>
      <c r="E182" s="6"/>
      <c r="F182" s="19"/>
      <c r="G182" s="24"/>
      <c r="H182" s="24"/>
      <c r="I182" s="31"/>
      <c r="J182" s="31"/>
      <c r="K182" s="35"/>
    </row>
    <row r="183" spans="1:11" x14ac:dyDescent="0.35">
      <c r="C183" s="58" t="s">
        <v>16</v>
      </c>
      <c r="D183" s="54"/>
      <c r="E183" s="6"/>
      <c r="F183" s="19"/>
      <c r="G183" s="24" t="s">
        <v>2</v>
      </c>
      <c r="H183" s="24" t="s">
        <v>2</v>
      </c>
      <c r="I183" s="31"/>
      <c r="J183" s="31"/>
      <c r="K183" s="35"/>
    </row>
    <row r="184" spans="1:11" x14ac:dyDescent="0.35">
      <c r="C184" s="57"/>
      <c r="D184" s="54"/>
      <c r="E184" s="6"/>
      <c r="F184" s="19"/>
      <c r="G184" s="24"/>
      <c r="H184" s="24"/>
      <c r="I184" s="31"/>
      <c r="J184" s="31"/>
      <c r="K184" s="35"/>
    </row>
    <row r="185" spans="1:11" x14ac:dyDescent="0.35">
      <c r="C185" s="58" t="s">
        <v>17</v>
      </c>
      <c r="D185" s="54"/>
      <c r="E185" s="6"/>
      <c r="F185" s="19"/>
      <c r="G185" s="24" t="s">
        <v>2</v>
      </c>
      <c r="H185" s="24" t="s">
        <v>2</v>
      </c>
      <c r="I185" s="31"/>
      <c r="J185" s="31"/>
      <c r="K185" s="35"/>
    </row>
    <row r="186" spans="1:11" x14ac:dyDescent="0.35">
      <c r="C186" s="57"/>
      <c r="D186" s="54"/>
      <c r="E186" s="6"/>
      <c r="F186" s="19"/>
      <c r="G186" s="24"/>
      <c r="H186" s="24"/>
      <c r="I186" s="31"/>
      <c r="J186" s="31"/>
      <c r="K186" s="35"/>
    </row>
    <row r="187" spans="1:11" x14ac:dyDescent="0.35">
      <c r="A187" s="10"/>
      <c r="B187" s="28"/>
      <c r="C187" s="58" t="s">
        <v>18</v>
      </c>
      <c r="D187" s="54"/>
      <c r="E187" s="6"/>
      <c r="F187" s="19"/>
      <c r="G187" s="24"/>
      <c r="H187" s="24"/>
      <c r="I187" s="31"/>
      <c r="J187" s="31"/>
      <c r="K187" s="35"/>
    </row>
    <row r="188" spans="1:11" x14ac:dyDescent="0.35">
      <c r="A188" s="28"/>
      <c r="B188" s="28"/>
      <c r="C188" s="58" t="s">
        <v>19</v>
      </c>
      <c r="D188" s="54"/>
      <c r="E188" s="6"/>
      <c r="F188" s="19"/>
      <c r="G188" s="24" t="s">
        <v>2</v>
      </c>
      <c r="H188" s="24" t="s">
        <v>2</v>
      </c>
      <c r="I188" s="31"/>
      <c r="J188" s="31"/>
      <c r="K188" s="35"/>
    </row>
    <row r="189" spans="1:11" x14ac:dyDescent="0.35">
      <c r="A189" s="28"/>
      <c r="B189" s="28"/>
      <c r="C189" s="58"/>
      <c r="D189" s="54"/>
      <c r="E189" s="6"/>
      <c r="F189" s="19"/>
      <c r="G189" s="24"/>
      <c r="H189" s="24"/>
      <c r="I189" s="31"/>
      <c r="J189" s="31"/>
      <c r="K189" s="35"/>
    </row>
    <row r="190" spans="1:11" x14ac:dyDescent="0.35">
      <c r="A190" s="28"/>
      <c r="B190" s="28"/>
      <c r="C190" s="58" t="s">
        <v>20</v>
      </c>
      <c r="D190" s="54"/>
      <c r="E190" s="6"/>
      <c r="F190" s="19"/>
      <c r="G190" s="24" t="s">
        <v>2</v>
      </c>
      <c r="H190" s="24" t="s">
        <v>2</v>
      </c>
      <c r="I190" s="31"/>
      <c r="J190" s="31"/>
      <c r="K190" s="35"/>
    </row>
    <row r="191" spans="1:11" x14ac:dyDescent="0.35">
      <c r="A191" s="28"/>
      <c r="B191" s="28"/>
      <c r="C191" s="58"/>
      <c r="D191" s="54"/>
      <c r="E191" s="6"/>
      <c r="F191" s="19"/>
      <c r="G191" s="24"/>
      <c r="H191" s="24"/>
      <c r="I191" s="31"/>
      <c r="J191" s="31"/>
      <c r="K191" s="35"/>
    </row>
    <row r="192" spans="1:11" x14ac:dyDescent="0.35">
      <c r="A192" s="28"/>
      <c r="B192" s="28"/>
      <c r="C192" s="58" t="s">
        <v>21</v>
      </c>
      <c r="D192" s="54"/>
      <c r="E192" s="6"/>
      <c r="F192" s="19"/>
      <c r="G192" s="24" t="s">
        <v>2</v>
      </c>
      <c r="H192" s="24" t="s">
        <v>2</v>
      </c>
      <c r="I192" s="31"/>
      <c r="J192" s="31"/>
      <c r="K192" s="35"/>
    </row>
    <row r="193" spans="1:54" x14ac:dyDescent="0.35">
      <c r="A193" s="28"/>
      <c r="B193" s="28"/>
      <c r="C193" s="58"/>
      <c r="D193" s="54"/>
      <c r="E193" s="6"/>
      <c r="F193" s="19"/>
      <c r="G193" s="24"/>
      <c r="H193" s="24"/>
      <c r="I193" s="31"/>
      <c r="J193" s="31"/>
      <c r="K193" s="35"/>
    </row>
    <row r="194" spans="1:54" x14ac:dyDescent="0.35">
      <c r="A194" s="28"/>
      <c r="B194" s="28"/>
      <c r="C194" s="58" t="s">
        <v>22</v>
      </c>
      <c r="D194" s="54"/>
      <c r="E194" s="6"/>
      <c r="F194" s="19"/>
      <c r="G194" s="24" t="s">
        <v>2</v>
      </c>
      <c r="H194" s="24" t="s">
        <v>2</v>
      </c>
      <c r="I194" s="31"/>
      <c r="J194" s="31"/>
      <c r="K194" s="35"/>
    </row>
    <row r="195" spans="1:54" x14ac:dyDescent="0.35">
      <c r="A195" s="28"/>
      <c r="B195" s="28"/>
      <c r="C195" s="58"/>
      <c r="D195" s="54"/>
      <c r="E195" s="6"/>
      <c r="F195" s="19"/>
      <c r="G195" s="24"/>
      <c r="H195" s="24"/>
      <c r="I195" s="31"/>
      <c r="J195" s="31"/>
      <c r="K195" s="35"/>
    </row>
    <row r="196" spans="1:54" x14ac:dyDescent="0.35">
      <c r="A196" s="28"/>
      <c r="B196" s="28"/>
      <c r="C196" s="58" t="s">
        <v>23</v>
      </c>
      <c r="D196" s="54"/>
      <c r="E196" s="6"/>
      <c r="F196" s="19"/>
      <c r="G196" s="24" t="s">
        <v>2</v>
      </c>
      <c r="H196" s="24" t="s">
        <v>2</v>
      </c>
      <c r="I196" s="31"/>
      <c r="J196" s="31"/>
      <c r="K196" s="35"/>
    </row>
    <row r="197" spans="1:54" x14ac:dyDescent="0.35">
      <c r="A197" s="28"/>
      <c r="B197" s="28"/>
      <c r="C197" s="58"/>
      <c r="D197" s="54"/>
      <c r="E197" s="6"/>
      <c r="F197" s="19"/>
      <c r="G197" s="24"/>
      <c r="H197" s="24"/>
      <c r="I197" s="31"/>
      <c r="J197" s="31"/>
      <c r="K197" s="35"/>
    </row>
    <row r="198" spans="1:54" x14ac:dyDescent="0.35">
      <c r="C198" s="59" t="s">
        <v>24</v>
      </c>
      <c r="D198" s="54"/>
      <c r="E198" s="6"/>
      <c r="F198" s="19"/>
      <c r="G198" s="24"/>
      <c r="H198" s="24"/>
      <c r="I198" s="31"/>
      <c r="J198" s="31"/>
      <c r="K198" s="35"/>
    </row>
    <row r="199" spans="1:54" x14ac:dyDescent="0.35">
      <c r="B199" s="8" t="s">
        <v>186</v>
      </c>
      <c r="C199" s="57" t="s">
        <v>187</v>
      </c>
      <c r="D199" s="54"/>
      <c r="E199" s="6"/>
      <c r="F199" s="19"/>
      <c r="G199" s="24">
        <v>55186</v>
      </c>
      <c r="H199" s="24">
        <v>1.66</v>
      </c>
      <c r="I199" s="31"/>
      <c r="J199" s="31"/>
      <c r="K199" s="35"/>
    </row>
    <row r="200" spans="1:54" x14ac:dyDescent="0.35">
      <c r="C200" s="58" t="s">
        <v>171</v>
      </c>
      <c r="D200" s="54"/>
      <c r="E200" s="6"/>
      <c r="F200" s="19"/>
      <c r="G200" s="25">
        <v>55186</v>
      </c>
      <c r="H200" s="25">
        <v>1.66</v>
      </c>
      <c r="I200" s="31"/>
      <c r="J200" s="31"/>
      <c r="K200" s="35"/>
    </row>
    <row r="201" spans="1:54" x14ac:dyDescent="0.35">
      <c r="C201" s="57"/>
      <c r="D201" s="54"/>
      <c r="E201" s="6"/>
      <c r="F201" s="19"/>
      <c r="G201" s="24"/>
      <c r="H201" s="24"/>
      <c r="I201" s="31"/>
      <c r="J201" s="31"/>
      <c r="K201" s="35"/>
    </row>
    <row r="202" spans="1:54" x14ac:dyDescent="0.35">
      <c r="A202" s="10"/>
      <c r="B202" s="28"/>
      <c r="C202" s="58" t="s">
        <v>25</v>
      </c>
      <c r="D202" s="54"/>
      <c r="E202" s="6"/>
      <c r="F202" s="19"/>
      <c r="G202" s="24"/>
      <c r="H202" s="24"/>
      <c r="I202" s="31"/>
      <c r="J202" s="31"/>
      <c r="K202" s="35"/>
    </row>
    <row r="203" spans="1:54" s="2" customFormat="1" ht="13.5" x14ac:dyDescent="0.35">
      <c r="A203" s="28"/>
      <c r="B203" s="28"/>
      <c r="C203" s="57" t="s">
        <v>4922</v>
      </c>
      <c r="D203" s="54"/>
      <c r="E203" s="6"/>
      <c r="F203" s="19"/>
      <c r="G203" s="24">
        <v>2250</v>
      </c>
      <c r="H203" s="24">
        <v>7.0000000000000007E-2</v>
      </c>
      <c r="I203" s="31"/>
      <c r="J203" s="31"/>
      <c r="K203" s="35"/>
      <c r="L203" s="3"/>
      <c r="AI203" s="3"/>
      <c r="AV203" s="3"/>
      <c r="AX203" s="3"/>
      <c r="BB203" s="3"/>
    </row>
    <row r="204" spans="1:54" x14ac:dyDescent="0.35">
      <c r="B204" s="8"/>
      <c r="C204" s="57" t="s">
        <v>188</v>
      </c>
      <c r="D204" s="54"/>
      <c r="E204" s="6"/>
      <c r="F204" s="19"/>
      <c r="G204" s="24">
        <v>13304.49</v>
      </c>
      <c r="H204" s="24">
        <v>0.31999999999999995</v>
      </c>
      <c r="I204" s="31"/>
      <c r="J204" s="31"/>
      <c r="K204" s="35"/>
    </row>
    <row r="205" spans="1:54" x14ac:dyDescent="0.35">
      <c r="C205" s="58" t="s">
        <v>171</v>
      </c>
      <c r="D205" s="54"/>
      <c r="E205" s="6"/>
      <c r="F205" s="19"/>
      <c r="G205" s="25">
        <v>15554.49</v>
      </c>
      <c r="H205" s="25">
        <v>0.38999999999999996</v>
      </c>
      <c r="I205" s="31"/>
      <c r="J205" s="31"/>
      <c r="K205" s="35"/>
    </row>
    <row r="206" spans="1:54" x14ac:dyDescent="0.35">
      <c r="C206" s="57"/>
      <c r="D206" s="54"/>
      <c r="E206" s="6"/>
      <c r="F206" s="19"/>
      <c r="G206" s="24"/>
      <c r="H206" s="24"/>
      <c r="I206" s="31"/>
      <c r="J206" s="31"/>
      <c r="K206" s="35"/>
    </row>
    <row r="207" spans="1:54" x14ac:dyDescent="0.35">
      <c r="C207" s="60" t="s">
        <v>189</v>
      </c>
      <c r="D207" s="55"/>
      <c r="E207" s="5"/>
      <c r="F207" s="20"/>
      <c r="G207" s="26">
        <v>3330858.04</v>
      </c>
      <c r="H207" s="26">
        <v>100</v>
      </c>
      <c r="I207" s="32"/>
      <c r="J207" s="32"/>
      <c r="K207" s="36"/>
    </row>
    <row r="209" spans="2:9" s="50" customFormat="1" ht="15" x14ac:dyDescent="0.4">
      <c r="C209" s="50" t="s">
        <v>4673</v>
      </c>
      <c r="F209" s="51"/>
      <c r="G209" s="51"/>
      <c r="H209" s="51"/>
    </row>
    <row r="210" spans="2:9" s="42" customFormat="1" ht="27" x14ac:dyDescent="0.35">
      <c r="B210" s="43"/>
      <c r="C210" s="43" t="s">
        <v>4668</v>
      </c>
      <c r="D210" s="43" t="s">
        <v>4669</v>
      </c>
      <c r="E210" s="43" t="s">
        <v>4670</v>
      </c>
      <c r="F210" s="44" t="s">
        <v>34</v>
      </c>
      <c r="G210" s="45" t="s">
        <v>4671</v>
      </c>
      <c r="H210" s="44" t="s">
        <v>36</v>
      </c>
      <c r="I210" s="43" t="s">
        <v>39</v>
      </c>
    </row>
    <row r="211" spans="2:9" s="42" customFormat="1" ht="13.5" x14ac:dyDescent="0.35">
      <c r="B211" s="43"/>
      <c r="C211" s="43" t="s">
        <v>4676</v>
      </c>
      <c r="D211" s="43"/>
      <c r="E211" s="43"/>
      <c r="F211" s="44"/>
      <c r="G211" s="45"/>
      <c r="H211" s="44"/>
      <c r="I211" s="43"/>
    </row>
    <row r="212" spans="2:9" s="2" customFormat="1" ht="13.5" x14ac:dyDescent="0.35">
      <c r="B212" s="46">
        <v>2218877</v>
      </c>
      <c r="C212" s="46" t="s">
        <v>4680</v>
      </c>
      <c r="D212" s="46" t="s">
        <v>4675</v>
      </c>
      <c r="E212" s="46" t="s">
        <v>71</v>
      </c>
      <c r="F212" s="47">
        <v>-2384725</v>
      </c>
      <c r="G212" s="47">
        <v>-71717.027287499994</v>
      </c>
      <c r="H212" s="47">
        <v>-2.15</v>
      </c>
      <c r="I212" s="46"/>
    </row>
    <row r="213" spans="2:9" s="2" customFormat="1" ht="13.5" x14ac:dyDescent="0.35">
      <c r="B213" s="46">
        <v>2218939</v>
      </c>
      <c r="C213" s="46" t="s">
        <v>4686</v>
      </c>
      <c r="D213" s="46" t="s">
        <v>4675</v>
      </c>
      <c r="E213" s="46" t="s">
        <v>43</v>
      </c>
      <c r="F213" s="47">
        <v>-6822750</v>
      </c>
      <c r="G213" s="47">
        <v>-52930.894500000002</v>
      </c>
      <c r="H213" s="47">
        <v>-1.59</v>
      </c>
      <c r="I213" s="46"/>
    </row>
    <row r="214" spans="2:9" s="2" customFormat="1" ht="13.5" x14ac:dyDescent="0.35">
      <c r="B214" s="46">
        <v>2218906</v>
      </c>
      <c r="C214" s="46" t="s">
        <v>4674</v>
      </c>
      <c r="D214" s="46" t="s">
        <v>4675</v>
      </c>
      <c r="E214" s="46" t="s">
        <v>43</v>
      </c>
      <c r="F214" s="47">
        <v>-2918300</v>
      </c>
      <c r="G214" s="47">
        <v>-49821.217600000004</v>
      </c>
      <c r="H214" s="47">
        <v>-1.5</v>
      </c>
      <c r="I214" s="46"/>
    </row>
    <row r="215" spans="2:9" s="2" customFormat="1" ht="13.5" x14ac:dyDescent="0.35">
      <c r="B215" s="46">
        <v>2218959</v>
      </c>
      <c r="C215" s="46" t="s">
        <v>4684</v>
      </c>
      <c r="D215" s="46" t="s">
        <v>4675</v>
      </c>
      <c r="E215" s="46" t="s">
        <v>200</v>
      </c>
      <c r="F215" s="47">
        <v>-5902050</v>
      </c>
      <c r="G215" s="47">
        <v>-44241.766799999998</v>
      </c>
      <c r="H215" s="47">
        <v>-1.33</v>
      </c>
      <c r="I215" s="46"/>
    </row>
    <row r="216" spans="2:9" s="2" customFormat="1" ht="13.5" x14ac:dyDescent="0.35">
      <c r="B216" s="46">
        <v>2218925</v>
      </c>
      <c r="C216" s="46" t="s">
        <v>4683</v>
      </c>
      <c r="D216" s="46" t="s">
        <v>4675</v>
      </c>
      <c r="E216" s="46" t="s">
        <v>57</v>
      </c>
      <c r="F216" s="47">
        <v>-1110750</v>
      </c>
      <c r="G216" s="47">
        <v>-39756.519375000003</v>
      </c>
      <c r="H216" s="47">
        <v>-1.19</v>
      </c>
      <c r="I216" s="46"/>
    </row>
    <row r="217" spans="2:9" s="2" customFormat="1" ht="13.5" x14ac:dyDescent="0.35">
      <c r="B217" s="46">
        <v>2219022</v>
      </c>
      <c r="C217" s="46" t="s">
        <v>4705</v>
      </c>
      <c r="D217" s="46" t="s">
        <v>4675</v>
      </c>
      <c r="E217" s="46" t="s">
        <v>43</v>
      </c>
      <c r="F217" s="47">
        <v>-3019800</v>
      </c>
      <c r="G217" s="47">
        <v>-37972.475100000003</v>
      </c>
      <c r="H217" s="47">
        <v>-1.1399999999999999</v>
      </c>
      <c r="I217" s="46"/>
    </row>
    <row r="218" spans="2:9" s="2" customFormat="1" ht="13.5" x14ac:dyDescent="0.35">
      <c r="B218" s="46">
        <v>2218902</v>
      </c>
      <c r="C218" s="46" t="s">
        <v>4708</v>
      </c>
      <c r="D218" s="46" t="s">
        <v>4675</v>
      </c>
      <c r="E218" s="46" t="s">
        <v>243</v>
      </c>
      <c r="F218" s="47">
        <v>-2155550</v>
      </c>
      <c r="G218" s="47">
        <v>-35214.142574999998</v>
      </c>
      <c r="H218" s="47">
        <v>-1.06</v>
      </c>
      <c r="I218" s="46"/>
    </row>
    <row r="219" spans="2:9" s="2" customFormat="1" ht="13.5" x14ac:dyDescent="0.35">
      <c r="B219" s="46">
        <v>2219024</v>
      </c>
      <c r="C219" s="46" t="s">
        <v>4740</v>
      </c>
      <c r="D219" s="46" t="s">
        <v>4675</v>
      </c>
      <c r="E219" s="46" t="s">
        <v>344</v>
      </c>
      <c r="F219" s="47">
        <v>-17394700</v>
      </c>
      <c r="G219" s="47">
        <v>-30959.087060000002</v>
      </c>
      <c r="H219" s="47">
        <v>-0.93</v>
      </c>
      <c r="I219" s="46"/>
    </row>
    <row r="220" spans="2:9" s="2" customFormat="1" ht="13.5" x14ac:dyDescent="0.35">
      <c r="B220" s="46">
        <v>2218886</v>
      </c>
      <c r="C220" s="46" t="s">
        <v>4723</v>
      </c>
      <c r="D220" s="46" t="s">
        <v>4675</v>
      </c>
      <c r="E220" s="46" t="s">
        <v>78</v>
      </c>
      <c r="F220" s="47">
        <v>-22278750</v>
      </c>
      <c r="G220" s="47">
        <v>-28795.284374999999</v>
      </c>
      <c r="H220" s="47">
        <v>-0.86</v>
      </c>
      <c r="I220" s="46"/>
    </row>
    <row r="221" spans="2:9" s="2" customFormat="1" ht="13.5" x14ac:dyDescent="0.35">
      <c r="B221" s="46">
        <v>2218878</v>
      </c>
      <c r="C221" s="46" t="s">
        <v>4752</v>
      </c>
      <c r="D221" s="46" t="s">
        <v>4675</v>
      </c>
      <c r="E221" s="46" t="s">
        <v>119</v>
      </c>
      <c r="F221" s="47">
        <v>-9021600</v>
      </c>
      <c r="G221" s="47">
        <v>-26988.116399999999</v>
      </c>
      <c r="H221" s="47">
        <v>-0.81</v>
      </c>
      <c r="I221" s="46"/>
    </row>
    <row r="222" spans="2:9" s="2" customFormat="1" ht="13.5" x14ac:dyDescent="0.35">
      <c r="B222" s="46">
        <v>2218885</v>
      </c>
      <c r="C222" s="46" t="s">
        <v>4677</v>
      </c>
      <c r="D222" s="46" t="s">
        <v>4675</v>
      </c>
      <c r="E222" s="46" t="s">
        <v>78</v>
      </c>
      <c r="F222" s="47">
        <v>-2044000</v>
      </c>
      <c r="G222" s="47">
        <v>-25959.822</v>
      </c>
      <c r="H222" s="47">
        <v>-0.78</v>
      </c>
      <c r="I222" s="46"/>
    </row>
    <row r="223" spans="2:9" s="2" customFormat="1" ht="13.5" x14ac:dyDescent="0.35">
      <c r="B223" s="46">
        <v>2218872</v>
      </c>
      <c r="C223" s="46" t="s">
        <v>4719</v>
      </c>
      <c r="D223" s="46" t="s">
        <v>4675</v>
      </c>
      <c r="E223" s="46" t="s">
        <v>198</v>
      </c>
      <c r="F223" s="47">
        <v>-594600</v>
      </c>
      <c r="G223" s="47">
        <v>-25772.6397</v>
      </c>
      <c r="H223" s="47">
        <v>-0.77</v>
      </c>
      <c r="I223" s="46"/>
    </row>
    <row r="224" spans="2:9" s="2" customFormat="1" ht="13.5" x14ac:dyDescent="0.35">
      <c r="B224" s="46">
        <v>2218859</v>
      </c>
      <c r="C224" s="46" t="s">
        <v>4678</v>
      </c>
      <c r="D224" s="46" t="s">
        <v>4675</v>
      </c>
      <c r="E224" s="46" t="s">
        <v>43</v>
      </c>
      <c r="F224" s="47">
        <v>-1244400</v>
      </c>
      <c r="G224" s="47">
        <v>-23782.350600000002</v>
      </c>
      <c r="H224" s="47">
        <v>-0.71</v>
      </c>
      <c r="I224" s="46"/>
    </row>
    <row r="225" spans="2:9" s="2" customFormat="1" ht="13.5" x14ac:dyDescent="0.35">
      <c r="B225" s="46">
        <v>2218992</v>
      </c>
      <c r="C225" s="46" t="s">
        <v>4724</v>
      </c>
      <c r="D225" s="46" t="s">
        <v>4675</v>
      </c>
      <c r="E225" s="46" t="s">
        <v>100</v>
      </c>
      <c r="F225" s="47">
        <v>-1217650</v>
      </c>
      <c r="G225" s="47">
        <v>-21244.948375</v>
      </c>
      <c r="H225" s="47">
        <v>-0.64</v>
      </c>
      <c r="I225" s="46"/>
    </row>
    <row r="226" spans="2:9" s="2" customFormat="1" ht="13.5" x14ac:dyDescent="0.35">
      <c r="B226" s="46">
        <v>2218968</v>
      </c>
      <c r="C226" s="46" t="s">
        <v>4693</v>
      </c>
      <c r="D226" s="46" t="s">
        <v>4675</v>
      </c>
      <c r="E226" s="46" t="s">
        <v>119</v>
      </c>
      <c r="F226" s="47">
        <v>-5790150</v>
      </c>
      <c r="G226" s="47">
        <v>-21212.214524999999</v>
      </c>
      <c r="H226" s="47">
        <v>-0.64</v>
      </c>
      <c r="I226" s="46"/>
    </row>
    <row r="227" spans="2:9" s="2" customFormat="1" ht="13.5" x14ac:dyDescent="0.35">
      <c r="B227" s="46">
        <v>2219000</v>
      </c>
      <c r="C227" s="46" t="s">
        <v>4758</v>
      </c>
      <c r="D227" s="46" t="s">
        <v>4675</v>
      </c>
      <c r="E227" s="46" t="s">
        <v>127</v>
      </c>
      <c r="F227" s="47">
        <v>-651000</v>
      </c>
      <c r="G227" s="47">
        <v>-18969.163499999999</v>
      </c>
      <c r="H227" s="47">
        <v>-0.56999999999999995</v>
      </c>
      <c r="I227" s="46"/>
    </row>
    <row r="228" spans="2:9" s="2" customFormat="1" ht="13.5" x14ac:dyDescent="0.35">
      <c r="B228" s="46">
        <v>2218994</v>
      </c>
      <c r="C228" s="46" t="s">
        <v>4695</v>
      </c>
      <c r="D228" s="46" t="s">
        <v>4675</v>
      </c>
      <c r="E228" s="46" t="s">
        <v>50</v>
      </c>
      <c r="F228" s="47">
        <v>-417725</v>
      </c>
      <c r="G228" s="47">
        <v>-17267.080600000001</v>
      </c>
      <c r="H228" s="47">
        <v>-0.52</v>
      </c>
      <c r="I228" s="46"/>
    </row>
    <row r="229" spans="2:9" s="2" customFormat="1" ht="13.5" x14ac:dyDescent="0.35">
      <c r="B229" s="46">
        <v>2218961</v>
      </c>
      <c r="C229" s="46" t="s">
        <v>4759</v>
      </c>
      <c r="D229" s="46" t="s">
        <v>4675</v>
      </c>
      <c r="E229" s="46" t="s">
        <v>96</v>
      </c>
      <c r="F229" s="47">
        <v>-663600</v>
      </c>
      <c r="G229" s="47">
        <v>-16462.920600000001</v>
      </c>
      <c r="H229" s="47">
        <v>-0.49</v>
      </c>
      <c r="I229" s="46"/>
    </row>
    <row r="230" spans="2:9" s="2" customFormat="1" ht="13.5" x14ac:dyDescent="0.35">
      <c r="B230" s="46">
        <v>2219027</v>
      </c>
      <c r="C230" s="46" t="s">
        <v>4760</v>
      </c>
      <c r="D230" s="46" t="s">
        <v>4675</v>
      </c>
      <c r="E230" s="46" t="s">
        <v>344</v>
      </c>
      <c r="F230" s="47">
        <v>-5127000</v>
      </c>
      <c r="G230" s="47">
        <v>-16291.0425</v>
      </c>
      <c r="H230" s="47">
        <v>-0.49</v>
      </c>
      <c r="I230" s="46"/>
    </row>
    <row r="231" spans="2:9" s="2" customFormat="1" ht="13.5" x14ac:dyDescent="0.35">
      <c r="B231" s="46">
        <v>2218977</v>
      </c>
      <c r="C231" s="46" t="s">
        <v>4726</v>
      </c>
      <c r="D231" s="46" t="s">
        <v>4675</v>
      </c>
      <c r="E231" s="46" t="s">
        <v>405</v>
      </c>
      <c r="F231" s="47">
        <v>-5390000</v>
      </c>
      <c r="G231" s="47">
        <v>-14016.695</v>
      </c>
      <c r="H231" s="47">
        <v>-0.42</v>
      </c>
      <c r="I231" s="46"/>
    </row>
    <row r="232" spans="2:9" s="2" customFormat="1" ht="13.5" x14ac:dyDescent="0.35">
      <c r="B232" s="46">
        <v>2218869</v>
      </c>
      <c r="C232" s="46" t="s">
        <v>4761</v>
      </c>
      <c r="D232" s="46" t="s">
        <v>4675</v>
      </c>
      <c r="E232" s="46" t="s">
        <v>85</v>
      </c>
      <c r="F232" s="47">
        <v>-733500</v>
      </c>
      <c r="G232" s="47">
        <v>-13710.582</v>
      </c>
      <c r="H232" s="47">
        <v>-0.41</v>
      </c>
      <c r="I232" s="46"/>
    </row>
    <row r="233" spans="2:9" s="2" customFormat="1" ht="13.5" x14ac:dyDescent="0.35">
      <c r="B233" s="46">
        <v>2218962</v>
      </c>
      <c r="C233" s="46" t="s">
        <v>4751</v>
      </c>
      <c r="D233" s="46" t="s">
        <v>4675</v>
      </c>
      <c r="E233" s="46" t="s">
        <v>100</v>
      </c>
      <c r="F233" s="47">
        <v>-631975</v>
      </c>
      <c r="G233" s="47">
        <v>-13199.42985</v>
      </c>
      <c r="H233" s="47">
        <v>-0.4</v>
      </c>
      <c r="I233" s="46"/>
    </row>
    <row r="234" spans="2:9" s="2" customFormat="1" ht="13.5" x14ac:dyDescent="0.35">
      <c r="B234" s="46">
        <v>2218950</v>
      </c>
      <c r="C234" s="46" t="s">
        <v>4762</v>
      </c>
      <c r="D234" s="46" t="s">
        <v>4675</v>
      </c>
      <c r="E234" s="46" t="s">
        <v>71</v>
      </c>
      <c r="F234" s="47">
        <v>-96800</v>
      </c>
      <c r="G234" s="47">
        <v>-11932.390799999999</v>
      </c>
      <c r="H234" s="47">
        <v>-0.36</v>
      </c>
      <c r="I234" s="46"/>
    </row>
    <row r="235" spans="2:9" s="2" customFormat="1" ht="13.5" x14ac:dyDescent="0.35">
      <c r="B235" s="46">
        <v>2218947</v>
      </c>
      <c r="C235" s="46" t="s">
        <v>4687</v>
      </c>
      <c r="D235" s="46" t="s">
        <v>4675</v>
      </c>
      <c r="E235" s="46" t="s">
        <v>115</v>
      </c>
      <c r="F235" s="47">
        <v>-1901200</v>
      </c>
      <c r="G235" s="47">
        <v>-11358.7194</v>
      </c>
      <c r="H235" s="47">
        <v>-0.34</v>
      </c>
      <c r="I235" s="46"/>
    </row>
    <row r="236" spans="2:9" s="2" customFormat="1" ht="13.5" x14ac:dyDescent="0.35">
      <c r="B236" s="46">
        <v>2218940</v>
      </c>
      <c r="C236" s="46" t="s">
        <v>4720</v>
      </c>
      <c r="D236" s="46" t="s">
        <v>4675</v>
      </c>
      <c r="E236" s="46" t="s">
        <v>71</v>
      </c>
      <c r="F236" s="47">
        <v>-85575</v>
      </c>
      <c r="G236" s="47">
        <v>-7615.1053124999999</v>
      </c>
      <c r="H236" s="47">
        <v>-0.23</v>
      </c>
      <c r="I236" s="46"/>
    </row>
    <row r="237" spans="2:9" s="2" customFormat="1" ht="13.5" x14ac:dyDescent="0.35">
      <c r="B237" s="46">
        <v>2218928</v>
      </c>
      <c r="C237" s="46" t="s">
        <v>4710</v>
      </c>
      <c r="D237" s="46" t="s">
        <v>4675</v>
      </c>
      <c r="E237" s="46" t="s">
        <v>150</v>
      </c>
      <c r="F237" s="47">
        <v>-215775</v>
      </c>
      <c r="G237" s="47">
        <v>-7569.3869999999997</v>
      </c>
      <c r="H237" s="47">
        <v>-0.23</v>
      </c>
      <c r="I237" s="46"/>
    </row>
    <row r="238" spans="2:9" s="2" customFormat="1" ht="13.5" x14ac:dyDescent="0.35">
      <c r="B238" s="46">
        <v>2218852</v>
      </c>
      <c r="C238" s="46" t="s">
        <v>4692</v>
      </c>
      <c r="D238" s="46" t="s">
        <v>4675</v>
      </c>
      <c r="E238" s="46" t="s">
        <v>89</v>
      </c>
      <c r="F238" s="47">
        <v>-87625</v>
      </c>
      <c r="G238" s="47">
        <v>-6949.4511249999996</v>
      </c>
      <c r="H238" s="47">
        <v>-0.21</v>
      </c>
      <c r="I238" s="46"/>
    </row>
    <row r="239" spans="2:9" s="2" customFormat="1" ht="13.5" x14ac:dyDescent="0.35">
      <c r="B239" s="46">
        <v>2218951</v>
      </c>
      <c r="C239" s="46" t="s">
        <v>4701</v>
      </c>
      <c r="D239" s="46" t="s">
        <v>4675</v>
      </c>
      <c r="E239" s="46" t="s">
        <v>89</v>
      </c>
      <c r="F239" s="47">
        <v>-3834000</v>
      </c>
      <c r="G239" s="47">
        <v>-6902.3501999999999</v>
      </c>
      <c r="H239" s="47">
        <v>-0.21</v>
      </c>
      <c r="I239" s="46"/>
    </row>
    <row r="240" spans="2:9" s="2" customFormat="1" ht="13.5" x14ac:dyDescent="0.35">
      <c r="B240" s="46">
        <v>2218972</v>
      </c>
      <c r="C240" s="46" t="s">
        <v>4703</v>
      </c>
      <c r="D240" s="46" t="s">
        <v>4675</v>
      </c>
      <c r="E240" s="46" t="s">
        <v>196</v>
      </c>
      <c r="F240" s="47">
        <v>-5054500</v>
      </c>
      <c r="G240" s="47">
        <v>-6833.1785499999996</v>
      </c>
      <c r="H240" s="47">
        <v>-0.21</v>
      </c>
      <c r="I240" s="46"/>
    </row>
    <row r="241" spans="2:9" s="2" customFormat="1" ht="13.5" x14ac:dyDescent="0.35">
      <c r="B241" s="46">
        <v>2218999</v>
      </c>
      <c r="C241" s="46" t="s">
        <v>4700</v>
      </c>
      <c r="D241" s="46" t="s">
        <v>4675</v>
      </c>
      <c r="E241" s="46" t="s">
        <v>43</v>
      </c>
      <c r="F241" s="47">
        <v>-7020000</v>
      </c>
      <c r="G241" s="47">
        <v>-6569.3159999999998</v>
      </c>
      <c r="H241" s="47">
        <v>-0.2</v>
      </c>
      <c r="I241" s="46"/>
    </row>
    <row r="242" spans="2:9" s="2" customFormat="1" ht="13.5" x14ac:dyDescent="0.35">
      <c r="B242" s="46">
        <v>2218930</v>
      </c>
      <c r="C242" s="46" t="s">
        <v>4728</v>
      </c>
      <c r="D242" s="46" t="s">
        <v>4675</v>
      </c>
      <c r="E242" s="46" t="s">
        <v>85</v>
      </c>
      <c r="F242" s="47">
        <v>-440625</v>
      </c>
      <c r="G242" s="47">
        <v>-6558.703125</v>
      </c>
      <c r="H242" s="47">
        <v>-0.2</v>
      </c>
      <c r="I242" s="46"/>
    </row>
    <row r="243" spans="2:9" s="2" customFormat="1" ht="13.5" x14ac:dyDescent="0.35">
      <c r="B243" s="46">
        <v>2218980</v>
      </c>
      <c r="C243" s="46" t="s">
        <v>4681</v>
      </c>
      <c r="D243" s="46" t="s">
        <v>4675</v>
      </c>
      <c r="E243" s="46" t="s">
        <v>243</v>
      </c>
      <c r="F243" s="47">
        <v>-1815600</v>
      </c>
      <c r="G243" s="47">
        <v>-6330.9971999999998</v>
      </c>
      <c r="H243" s="47">
        <v>-0.19</v>
      </c>
      <c r="I243" s="46"/>
    </row>
    <row r="244" spans="2:9" s="2" customFormat="1" ht="13.5" x14ac:dyDescent="0.35">
      <c r="B244" s="46">
        <v>2218881</v>
      </c>
      <c r="C244" s="46" t="s">
        <v>4763</v>
      </c>
      <c r="D244" s="46" t="s">
        <v>4675</v>
      </c>
      <c r="E244" s="46" t="s">
        <v>67</v>
      </c>
      <c r="F244" s="47">
        <v>-54600</v>
      </c>
      <c r="G244" s="47">
        <v>-6321.4787999999999</v>
      </c>
      <c r="H244" s="47">
        <v>-0.19</v>
      </c>
      <c r="I244" s="46"/>
    </row>
    <row r="245" spans="2:9" s="2" customFormat="1" ht="13.5" x14ac:dyDescent="0.35">
      <c r="B245" s="46">
        <v>2218897</v>
      </c>
      <c r="C245" s="46" t="s">
        <v>4764</v>
      </c>
      <c r="D245" s="46" t="s">
        <v>4675</v>
      </c>
      <c r="E245" s="46" t="s">
        <v>78</v>
      </c>
      <c r="F245" s="47">
        <v>-1658475</v>
      </c>
      <c r="G245" s="47">
        <v>-5938.9989750000004</v>
      </c>
      <c r="H245" s="47">
        <v>-0.18</v>
      </c>
      <c r="I245" s="46"/>
    </row>
    <row r="246" spans="2:9" s="2" customFormat="1" ht="13.5" x14ac:dyDescent="0.35">
      <c r="B246" s="46">
        <v>2218998</v>
      </c>
      <c r="C246" s="46" t="s">
        <v>4746</v>
      </c>
      <c r="D246" s="46" t="s">
        <v>4675</v>
      </c>
      <c r="E246" s="46" t="s">
        <v>50</v>
      </c>
      <c r="F246" s="47">
        <v>-1692000</v>
      </c>
      <c r="G246" s="47">
        <v>-5296.8059999999996</v>
      </c>
      <c r="H246" s="47">
        <v>-0.16</v>
      </c>
      <c r="I246" s="46"/>
    </row>
    <row r="247" spans="2:9" s="2" customFormat="1" ht="13.5" x14ac:dyDescent="0.35">
      <c r="B247" s="46">
        <v>2218967</v>
      </c>
      <c r="C247" s="46" t="s">
        <v>4765</v>
      </c>
      <c r="D247" s="46" t="s">
        <v>4675</v>
      </c>
      <c r="E247" s="46" t="s">
        <v>71</v>
      </c>
      <c r="F247" s="47">
        <v>-122100</v>
      </c>
      <c r="G247" s="47">
        <v>-5263.7309999999998</v>
      </c>
      <c r="H247" s="47">
        <v>-0.16</v>
      </c>
      <c r="I247" s="46"/>
    </row>
    <row r="248" spans="2:9" s="2" customFormat="1" ht="13.5" x14ac:dyDescent="0.35">
      <c r="B248" s="46">
        <v>2219003</v>
      </c>
      <c r="C248" s="46" t="s">
        <v>4711</v>
      </c>
      <c r="D248" s="46" t="s">
        <v>4675</v>
      </c>
      <c r="E248" s="46" t="s">
        <v>43</v>
      </c>
      <c r="F248" s="47">
        <v>-488000</v>
      </c>
      <c r="G248" s="47">
        <v>-4870.24</v>
      </c>
      <c r="H248" s="47">
        <v>-0.15</v>
      </c>
      <c r="I248" s="46"/>
    </row>
    <row r="249" spans="2:9" s="2" customFormat="1" ht="13.5" x14ac:dyDescent="0.35">
      <c r="B249" s="46">
        <v>2219009</v>
      </c>
      <c r="C249" s="46" t="s">
        <v>4741</v>
      </c>
      <c r="D249" s="46" t="s">
        <v>4675</v>
      </c>
      <c r="E249" s="46" t="s">
        <v>1064</v>
      </c>
      <c r="F249" s="47">
        <v>-1202250</v>
      </c>
      <c r="G249" s="47">
        <v>-4773.533625</v>
      </c>
      <c r="H249" s="47">
        <v>-0.14000000000000001</v>
      </c>
      <c r="I249" s="46"/>
    </row>
    <row r="250" spans="2:9" s="2" customFormat="1" ht="13.5" x14ac:dyDescent="0.35">
      <c r="B250" s="46">
        <v>2219005</v>
      </c>
      <c r="C250" s="46" t="s">
        <v>4748</v>
      </c>
      <c r="D250" s="46" t="s">
        <v>4675</v>
      </c>
      <c r="E250" s="46" t="s">
        <v>206</v>
      </c>
      <c r="F250" s="47">
        <v>-120600</v>
      </c>
      <c r="G250" s="47">
        <v>-4678.1342999999997</v>
      </c>
      <c r="H250" s="47">
        <v>-0.14000000000000001</v>
      </c>
      <c r="I250" s="46"/>
    </row>
    <row r="251" spans="2:9" s="2" customFormat="1" ht="13.5" x14ac:dyDescent="0.35">
      <c r="B251" s="46">
        <v>2219001</v>
      </c>
      <c r="C251" s="46" t="s">
        <v>4702</v>
      </c>
      <c r="D251" s="46" t="s">
        <v>4675</v>
      </c>
      <c r="E251" s="46" t="s">
        <v>43</v>
      </c>
      <c r="F251" s="47">
        <v>-2146950</v>
      </c>
      <c r="G251" s="47">
        <v>-4595.5464750000001</v>
      </c>
      <c r="H251" s="47">
        <v>-0.14000000000000001</v>
      </c>
      <c r="I251" s="46"/>
    </row>
    <row r="252" spans="2:9" s="2" customFormat="1" ht="13.5" x14ac:dyDescent="0.35">
      <c r="B252" s="46">
        <v>2218874</v>
      </c>
      <c r="C252" s="46" t="s">
        <v>4694</v>
      </c>
      <c r="D252" s="46" t="s">
        <v>4675</v>
      </c>
      <c r="E252" s="46" t="s">
        <v>119</v>
      </c>
      <c r="F252" s="47">
        <v>-1363500</v>
      </c>
      <c r="G252" s="47">
        <v>-4437.5107500000004</v>
      </c>
      <c r="H252" s="47">
        <v>-0.13</v>
      </c>
      <c r="I252" s="46"/>
    </row>
    <row r="253" spans="2:9" s="2" customFormat="1" ht="13.5" x14ac:dyDescent="0.35">
      <c r="B253" s="46">
        <v>2218883</v>
      </c>
      <c r="C253" s="46" t="s">
        <v>4714</v>
      </c>
      <c r="D253" s="46" t="s">
        <v>4675</v>
      </c>
      <c r="E253" s="46" t="s">
        <v>196</v>
      </c>
      <c r="F253" s="47">
        <v>-375300</v>
      </c>
      <c r="G253" s="47">
        <v>-3564.9747000000002</v>
      </c>
      <c r="H253" s="47">
        <v>-0.11</v>
      </c>
      <c r="I253" s="46"/>
    </row>
    <row r="254" spans="2:9" s="2" customFormat="1" ht="13.5" x14ac:dyDescent="0.35">
      <c r="B254" s="46">
        <v>2218965</v>
      </c>
      <c r="C254" s="46" t="s">
        <v>4749</v>
      </c>
      <c r="D254" s="46" t="s">
        <v>4675</v>
      </c>
      <c r="E254" s="46" t="s">
        <v>89</v>
      </c>
      <c r="F254" s="47">
        <v>-642750</v>
      </c>
      <c r="G254" s="47">
        <v>-3513.9142499999998</v>
      </c>
      <c r="H254" s="47">
        <v>-0.11</v>
      </c>
      <c r="I254" s="46"/>
    </row>
    <row r="255" spans="2:9" s="2" customFormat="1" ht="13.5" x14ac:dyDescent="0.35">
      <c r="B255" s="46">
        <v>2218927</v>
      </c>
      <c r="C255" s="46" t="s">
        <v>4721</v>
      </c>
      <c r="D255" s="46" t="s">
        <v>4675</v>
      </c>
      <c r="E255" s="46" t="s">
        <v>160</v>
      </c>
      <c r="F255" s="47">
        <v>-590000</v>
      </c>
      <c r="G255" s="47">
        <v>-3143.8150000000001</v>
      </c>
      <c r="H255" s="47">
        <v>-0.09</v>
      </c>
      <c r="I255" s="46"/>
    </row>
    <row r="256" spans="2:9" s="2" customFormat="1" ht="13.5" x14ac:dyDescent="0.35">
      <c r="B256" s="46">
        <v>2218847</v>
      </c>
      <c r="C256" s="46" t="s">
        <v>4709</v>
      </c>
      <c r="D256" s="46" t="s">
        <v>4675</v>
      </c>
      <c r="E256" s="46" t="s">
        <v>243</v>
      </c>
      <c r="F256" s="47">
        <v>-32640000</v>
      </c>
      <c r="G256" s="47">
        <v>-2960.4479999999999</v>
      </c>
      <c r="H256" s="47">
        <v>-0.09</v>
      </c>
      <c r="I256" s="46"/>
    </row>
    <row r="257" spans="2:9" s="2" customFormat="1" ht="13.5" x14ac:dyDescent="0.35">
      <c r="B257" s="46">
        <v>2218893</v>
      </c>
      <c r="C257" s="46" t="s">
        <v>4729</v>
      </c>
      <c r="D257" s="46" t="s">
        <v>4675</v>
      </c>
      <c r="E257" s="46" t="s">
        <v>43</v>
      </c>
      <c r="F257" s="47">
        <v>-1575000</v>
      </c>
      <c r="G257" s="47">
        <v>-2954.8575000000001</v>
      </c>
      <c r="H257" s="47">
        <v>-0.09</v>
      </c>
      <c r="I257" s="46"/>
    </row>
    <row r="258" spans="2:9" s="2" customFormat="1" ht="13.5" x14ac:dyDescent="0.35">
      <c r="B258" s="46">
        <v>2219004</v>
      </c>
      <c r="C258" s="46" t="s">
        <v>4747</v>
      </c>
      <c r="D258" s="46" t="s">
        <v>4675</v>
      </c>
      <c r="E258" s="46" t="s">
        <v>196</v>
      </c>
      <c r="F258" s="47">
        <v>-341250</v>
      </c>
      <c r="G258" s="47">
        <v>-2708.3306250000001</v>
      </c>
      <c r="H258" s="47">
        <v>-0.08</v>
      </c>
      <c r="I258" s="46"/>
    </row>
    <row r="259" spans="2:9" s="2" customFormat="1" ht="13.5" x14ac:dyDescent="0.35">
      <c r="B259" s="46">
        <v>2219015</v>
      </c>
      <c r="C259" s="46" t="s">
        <v>4688</v>
      </c>
      <c r="D259" s="46" t="s">
        <v>4675</v>
      </c>
      <c r="E259" s="46" t="s">
        <v>89</v>
      </c>
      <c r="F259" s="47">
        <v>-546000</v>
      </c>
      <c r="G259" s="47">
        <v>-2448.81</v>
      </c>
      <c r="H259" s="47">
        <v>-7.0000000000000007E-2</v>
      </c>
      <c r="I259" s="46"/>
    </row>
    <row r="260" spans="2:9" s="2" customFormat="1" ht="13.5" x14ac:dyDescent="0.35">
      <c r="B260" s="46">
        <v>2218873</v>
      </c>
      <c r="C260" s="46" t="s">
        <v>4699</v>
      </c>
      <c r="D260" s="46" t="s">
        <v>4675</v>
      </c>
      <c r="E260" s="46" t="s">
        <v>131</v>
      </c>
      <c r="F260" s="47">
        <v>-947625</v>
      </c>
      <c r="G260" s="47">
        <v>-1977.6933750000001</v>
      </c>
      <c r="H260" s="47">
        <v>-0.06</v>
      </c>
      <c r="I260" s="46"/>
    </row>
    <row r="261" spans="2:9" s="2" customFormat="1" ht="13.5" x14ac:dyDescent="0.35">
      <c r="B261" s="46">
        <v>2219023</v>
      </c>
      <c r="C261" s="46" t="s">
        <v>4679</v>
      </c>
      <c r="D261" s="46" t="s">
        <v>4675</v>
      </c>
      <c r="E261" s="46" t="s">
        <v>71</v>
      </c>
      <c r="F261" s="47">
        <v>-265100</v>
      </c>
      <c r="G261" s="47">
        <v>-1906.8643</v>
      </c>
      <c r="H261" s="47">
        <v>-0.06</v>
      </c>
      <c r="I261" s="46"/>
    </row>
    <row r="262" spans="2:9" s="2" customFormat="1" ht="13.5" x14ac:dyDescent="0.35">
      <c r="B262" s="46">
        <v>2218853</v>
      </c>
      <c r="C262" s="46" t="s">
        <v>4713</v>
      </c>
      <c r="D262" s="46" t="s">
        <v>4675</v>
      </c>
      <c r="E262" s="46" t="s">
        <v>78</v>
      </c>
      <c r="F262" s="47">
        <v>-612000</v>
      </c>
      <c r="G262" s="47">
        <v>-1605.8879999999999</v>
      </c>
      <c r="H262" s="47">
        <v>-0.05</v>
      </c>
      <c r="I262" s="46"/>
    </row>
    <row r="263" spans="2:9" s="2" customFormat="1" ht="13.5" x14ac:dyDescent="0.35">
      <c r="B263" s="46">
        <v>2219067</v>
      </c>
      <c r="C263" s="46" t="s">
        <v>4766</v>
      </c>
      <c r="D263" s="46" t="s">
        <v>4675</v>
      </c>
      <c r="E263" s="46" t="s">
        <v>135</v>
      </c>
      <c r="F263" s="47">
        <v>-622000</v>
      </c>
      <c r="G263" s="47">
        <v>-1378.3520000000001</v>
      </c>
      <c r="H263" s="47">
        <v>-0.04</v>
      </c>
      <c r="I263" s="46"/>
    </row>
    <row r="264" spans="2:9" s="2" customFormat="1" ht="13.5" x14ac:dyDescent="0.35">
      <c r="B264" s="46">
        <v>2219031</v>
      </c>
      <c r="C264" s="46" t="s">
        <v>4691</v>
      </c>
      <c r="D264" s="46" t="s">
        <v>4675</v>
      </c>
      <c r="E264" s="46" t="s">
        <v>43</v>
      </c>
      <c r="F264" s="47">
        <v>-133125</v>
      </c>
      <c r="G264" s="47">
        <v>-1318.5365624999999</v>
      </c>
      <c r="H264" s="47">
        <v>-0.04</v>
      </c>
      <c r="I264" s="46"/>
    </row>
    <row r="265" spans="2:9" s="2" customFormat="1" ht="13.5" x14ac:dyDescent="0.35">
      <c r="B265" s="46">
        <v>2218892</v>
      </c>
      <c r="C265" s="46" t="s">
        <v>4742</v>
      </c>
      <c r="D265" s="46" t="s">
        <v>4675</v>
      </c>
      <c r="E265" s="46" t="s">
        <v>100</v>
      </c>
      <c r="F265" s="47">
        <v>-88400</v>
      </c>
      <c r="G265" s="47">
        <v>-1314.0218</v>
      </c>
      <c r="H265" s="47">
        <v>-0.04</v>
      </c>
      <c r="I265" s="46"/>
    </row>
    <row r="266" spans="2:9" s="2" customFormat="1" ht="13.5" x14ac:dyDescent="0.35">
      <c r="B266" s="46">
        <v>2219025</v>
      </c>
      <c r="C266" s="46" t="s">
        <v>4715</v>
      </c>
      <c r="D266" s="46" t="s">
        <v>4675</v>
      </c>
      <c r="E266" s="46" t="s">
        <v>50</v>
      </c>
      <c r="F266" s="47">
        <v>-66400</v>
      </c>
      <c r="G266" s="47">
        <v>-1253.6984</v>
      </c>
      <c r="H266" s="47">
        <v>-0.04</v>
      </c>
      <c r="I266" s="46"/>
    </row>
    <row r="267" spans="2:9" s="2" customFormat="1" ht="13.5" x14ac:dyDescent="0.35">
      <c r="B267" s="46">
        <v>2218870</v>
      </c>
      <c r="C267" s="46" t="s">
        <v>4725</v>
      </c>
      <c r="D267" s="46" t="s">
        <v>4675</v>
      </c>
      <c r="E267" s="46" t="s">
        <v>982</v>
      </c>
      <c r="F267" s="47">
        <v>-1863000</v>
      </c>
      <c r="G267" s="47">
        <v>-1237.0319999999999</v>
      </c>
      <c r="H267" s="47">
        <v>-0.04</v>
      </c>
      <c r="I267" s="46"/>
    </row>
    <row r="268" spans="2:9" s="2" customFormat="1" ht="13.5" x14ac:dyDescent="0.35">
      <c r="B268" s="46">
        <v>2218854</v>
      </c>
      <c r="C268" s="46" t="s">
        <v>4738</v>
      </c>
      <c r="D268" s="46" t="s">
        <v>4675</v>
      </c>
      <c r="E268" s="46" t="s">
        <v>89</v>
      </c>
      <c r="F268" s="47">
        <v>-200000</v>
      </c>
      <c r="G268" s="47">
        <v>-1204.0999999999999</v>
      </c>
      <c r="H268" s="47">
        <v>-0.04</v>
      </c>
      <c r="I268" s="46"/>
    </row>
    <row r="269" spans="2:9" s="2" customFormat="1" ht="13.5" x14ac:dyDescent="0.35">
      <c r="B269" s="46">
        <v>2219008</v>
      </c>
      <c r="C269" s="46" t="s">
        <v>4767</v>
      </c>
      <c r="D269" s="46" t="s">
        <v>4675</v>
      </c>
      <c r="E269" s="46" t="s">
        <v>481</v>
      </c>
      <c r="F269" s="47">
        <v>-115368</v>
      </c>
      <c r="G269" s="47">
        <v>-1188.6941879999999</v>
      </c>
      <c r="H269" s="47">
        <v>-0.04</v>
      </c>
      <c r="I269" s="46"/>
    </row>
    <row r="270" spans="2:9" s="2" customFormat="1" ht="13.5" x14ac:dyDescent="0.35">
      <c r="B270" s="46">
        <v>2218866</v>
      </c>
      <c r="C270" s="46" t="s">
        <v>4770</v>
      </c>
      <c r="D270" s="46" t="s">
        <v>4675</v>
      </c>
      <c r="E270" s="46" t="s">
        <v>43</v>
      </c>
      <c r="F270" s="47">
        <v>-764400</v>
      </c>
      <c r="G270" s="47">
        <v>-1164.25764</v>
      </c>
      <c r="H270" s="47">
        <v>-0.03</v>
      </c>
      <c r="I270" s="46"/>
    </row>
    <row r="271" spans="2:9" s="2" customFormat="1" ht="13.5" x14ac:dyDescent="0.35">
      <c r="B271" s="46">
        <v>2218990</v>
      </c>
      <c r="C271" s="46" t="s">
        <v>4769</v>
      </c>
      <c r="D271" s="46" t="s">
        <v>4675</v>
      </c>
      <c r="E271" s="46" t="s">
        <v>160</v>
      </c>
      <c r="F271" s="47">
        <v>-85000</v>
      </c>
      <c r="G271" s="47">
        <v>-953.74249999999995</v>
      </c>
      <c r="H271" s="47">
        <v>-0.03</v>
      </c>
      <c r="I271" s="46"/>
    </row>
    <row r="272" spans="2:9" s="2" customFormat="1" ht="13.5" x14ac:dyDescent="0.35">
      <c r="B272" s="46">
        <v>2219007</v>
      </c>
      <c r="C272" s="46" t="s">
        <v>4768</v>
      </c>
      <c r="D272" s="46" t="s">
        <v>4675</v>
      </c>
      <c r="E272" s="46" t="s">
        <v>481</v>
      </c>
      <c r="F272" s="47">
        <v>-140400</v>
      </c>
      <c r="G272" s="47">
        <v>-942.64559999999994</v>
      </c>
      <c r="H272" s="47">
        <v>-0.03</v>
      </c>
      <c r="I272" s="46"/>
    </row>
    <row r="273" spans="2:9" s="2" customFormat="1" ht="13.5" x14ac:dyDescent="0.35">
      <c r="B273" s="46">
        <v>2218987</v>
      </c>
      <c r="C273" s="46" t="s">
        <v>4734</v>
      </c>
      <c r="D273" s="46" t="s">
        <v>4675</v>
      </c>
      <c r="E273" s="46" t="s">
        <v>85</v>
      </c>
      <c r="F273" s="47">
        <v>-122100</v>
      </c>
      <c r="G273" s="47">
        <v>-782.53890000000001</v>
      </c>
      <c r="H273" s="47">
        <v>-0.02</v>
      </c>
      <c r="I273" s="46"/>
    </row>
    <row r="274" spans="2:9" s="2" customFormat="1" ht="13.5" x14ac:dyDescent="0.35">
      <c r="B274" s="46">
        <v>2219012</v>
      </c>
      <c r="C274" s="46" t="s">
        <v>4771</v>
      </c>
      <c r="D274" s="46" t="s">
        <v>4675</v>
      </c>
      <c r="E274" s="46" t="s">
        <v>67</v>
      </c>
      <c r="F274" s="47">
        <v>-27750</v>
      </c>
      <c r="G274" s="47">
        <v>-698.91150000000005</v>
      </c>
      <c r="H274" s="47">
        <v>-0.02</v>
      </c>
      <c r="I274" s="46"/>
    </row>
    <row r="275" spans="2:9" s="2" customFormat="1" ht="13.5" x14ac:dyDescent="0.35">
      <c r="B275" s="46">
        <v>2218856</v>
      </c>
      <c r="C275" s="46" t="s">
        <v>4739</v>
      </c>
      <c r="D275" s="46" t="s">
        <v>4675</v>
      </c>
      <c r="E275" s="46" t="s">
        <v>1969</v>
      </c>
      <c r="F275" s="47">
        <v>-135700</v>
      </c>
      <c r="G275" s="47">
        <v>-601.15099999999995</v>
      </c>
      <c r="H275" s="47">
        <v>-0.02</v>
      </c>
      <c r="I275" s="46"/>
    </row>
    <row r="276" spans="2:9" s="2" customFormat="1" ht="13.5" x14ac:dyDescent="0.35">
      <c r="B276" s="46">
        <v>2218929</v>
      </c>
      <c r="C276" s="46" t="s">
        <v>4772</v>
      </c>
      <c r="D276" s="46" t="s">
        <v>4675</v>
      </c>
      <c r="E276" s="46" t="s">
        <v>206</v>
      </c>
      <c r="F276" s="47">
        <v>-315000</v>
      </c>
      <c r="G276" s="47">
        <v>-551.40750000000003</v>
      </c>
      <c r="H276" s="47">
        <v>-0.02</v>
      </c>
      <c r="I276" s="46"/>
    </row>
    <row r="277" spans="2:9" s="2" customFormat="1" ht="13.5" x14ac:dyDescent="0.35">
      <c r="B277" s="46">
        <v>2218876</v>
      </c>
      <c r="C277" s="46" t="s">
        <v>4698</v>
      </c>
      <c r="D277" s="46" t="s">
        <v>4675</v>
      </c>
      <c r="E277" s="46" t="s">
        <v>1048</v>
      </c>
      <c r="F277" s="47">
        <v>-13500</v>
      </c>
      <c r="G277" s="47">
        <v>-533.33100000000002</v>
      </c>
      <c r="H277" s="47">
        <v>-0.02</v>
      </c>
      <c r="I277" s="46"/>
    </row>
    <row r="278" spans="2:9" s="2" customFormat="1" ht="13.5" x14ac:dyDescent="0.35">
      <c r="B278" s="46">
        <v>2218979</v>
      </c>
      <c r="C278" s="46" t="s">
        <v>4735</v>
      </c>
      <c r="D278" s="46" t="s">
        <v>4675</v>
      </c>
      <c r="E278" s="46" t="s">
        <v>50</v>
      </c>
      <c r="F278" s="47">
        <v>-31200</v>
      </c>
      <c r="G278" s="47">
        <v>-525.12720000000002</v>
      </c>
      <c r="H278" s="47">
        <v>-0.02</v>
      </c>
      <c r="I278" s="46"/>
    </row>
    <row r="279" spans="2:9" s="2" customFormat="1" ht="13.5" x14ac:dyDescent="0.35">
      <c r="B279" s="46">
        <v>2218908</v>
      </c>
      <c r="C279" s="46" t="s">
        <v>4718</v>
      </c>
      <c r="D279" s="46" t="s">
        <v>4675</v>
      </c>
      <c r="E279" s="46" t="s">
        <v>139</v>
      </c>
      <c r="F279" s="47">
        <v>-7000</v>
      </c>
      <c r="G279" s="47">
        <v>-479.58749999999998</v>
      </c>
      <c r="H279" s="47">
        <v>-0.01</v>
      </c>
      <c r="I279" s="46"/>
    </row>
    <row r="280" spans="2:9" s="2" customFormat="1" ht="13.5" x14ac:dyDescent="0.35">
      <c r="B280" s="46">
        <v>2218913</v>
      </c>
      <c r="C280" s="46" t="s">
        <v>4727</v>
      </c>
      <c r="D280" s="46" t="s">
        <v>4675</v>
      </c>
      <c r="E280" s="46" t="s">
        <v>198</v>
      </c>
      <c r="F280" s="47">
        <v>-59000</v>
      </c>
      <c r="G280" s="47">
        <v>-458.60700000000003</v>
      </c>
      <c r="H280" s="47">
        <v>-0.01</v>
      </c>
      <c r="I280" s="46"/>
    </row>
    <row r="281" spans="2:9" s="2" customFormat="1" ht="13.5" x14ac:dyDescent="0.35">
      <c r="B281" s="46">
        <v>2218934</v>
      </c>
      <c r="C281" s="46" t="s">
        <v>4745</v>
      </c>
      <c r="D281" s="46" t="s">
        <v>4675</v>
      </c>
      <c r="E281" s="46" t="s">
        <v>100</v>
      </c>
      <c r="F281" s="47">
        <v>-33000</v>
      </c>
      <c r="G281" s="47">
        <v>-388.64100000000002</v>
      </c>
      <c r="H281" s="47">
        <v>-0.01</v>
      </c>
      <c r="I281" s="46"/>
    </row>
    <row r="282" spans="2:9" s="2" customFormat="1" ht="13.5" x14ac:dyDescent="0.35">
      <c r="B282" s="46">
        <v>2218915</v>
      </c>
      <c r="C282" s="46" t="s">
        <v>4773</v>
      </c>
      <c r="D282" s="46" t="s">
        <v>4675</v>
      </c>
      <c r="E282" s="46" t="s">
        <v>196</v>
      </c>
      <c r="F282" s="47">
        <v>-340000</v>
      </c>
      <c r="G282" s="47">
        <v>-366.48599999999999</v>
      </c>
      <c r="H282" s="47">
        <v>-0.01</v>
      </c>
      <c r="I282" s="46"/>
    </row>
    <row r="283" spans="2:9" s="2" customFormat="1" ht="13.5" x14ac:dyDescent="0.35">
      <c r="B283" s="46">
        <v>2218922</v>
      </c>
      <c r="C283" s="46" t="s">
        <v>4775</v>
      </c>
      <c r="D283" s="46" t="s">
        <v>4675</v>
      </c>
      <c r="E283" s="46" t="s">
        <v>143</v>
      </c>
      <c r="F283" s="47">
        <v>-61200</v>
      </c>
      <c r="G283" s="47">
        <v>-229.89779999999999</v>
      </c>
      <c r="H283" s="47">
        <v>-0.01</v>
      </c>
      <c r="I283" s="46"/>
    </row>
    <row r="284" spans="2:9" s="2" customFormat="1" ht="13.5" x14ac:dyDescent="0.35">
      <c r="B284" s="46">
        <v>2218964</v>
      </c>
      <c r="C284" s="46" t="s">
        <v>4774</v>
      </c>
      <c r="D284" s="46" t="s">
        <v>4675</v>
      </c>
      <c r="E284" s="46" t="s">
        <v>150</v>
      </c>
      <c r="F284" s="47">
        <v>-13500</v>
      </c>
      <c r="G284" s="47">
        <v>-212.10525000000001</v>
      </c>
      <c r="H284" s="47">
        <v>-0.01</v>
      </c>
      <c r="I284" s="46"/>
    </row>
    <row r="285" spans="2:9" s="2" customFormat="1" ht="13.5" x14ac:dyDescent="0.35">
      <c r="B285" s="46">
        <v>2218857</v>
      </c>
      <c r="C285" s="46" t="s">
        <v>4732</v>
      </c>
      <c r="D285" s="46" t="s">
        <v>4675</v>
      </c>
      <c r="E285" s="46" t="s">
        <v>135</v>
      </c>
      <c r="F285" s="47">
        <v>-3300</v>
      </c>
      <c r="G285" s="47">
        <v>-190.50075000000001</v>
      </c>
      <c r="H285" s="47">
        <v>-0.01</v>
      </c>
      <c r="I285" s="46"/>
    </row>
    <row r="286" spans="2:9" s="2" customFormat="1" ht="13.5" x14ac:dyDescent="0.35">
      <c r="B286" s="46">
        <v>2218949</v>
      </c>
      <c r="C286" s="46" t="s">
        <v>4776</v>
      </c>
      <c r="D286" s="46" t="s">
        <v>4675</v>
      </c>
      <c r="E286" s="46" t="s">
        <v>150</v>
      </c>
      <c r="F286" s="47">
        <v>-5600</v>
      </c>
      <c r="G286" s="47">
        <v>-129.38239999999999</v>
      </c>
      <c r="H286" s="47" t="s">
        <v>4923</v>
      </c>
      <c r="I286" s="46"/>
    </row>
    <row r="287" spans="2:9" s="2" customFormat="1" ht="13.5" x14ac:dyDescent="0.35">
      <c r="B287" s="46">
        <v>2218909</v>
      </c>
      <c r="C287" s="46" t="s">
        <v>4717</v>
      </c>
      <c r="D287" s="46" t="s">
        <v>4675</v>
      </c>
      <c r="E287" s="46" t="s">
        <v>250</v>
      </c>
      <c r="F287" s="47">
        <v>-4200</v>
      </c>
      <c r="G287" s="47">
        <v>-60.120899999999999</v>
      </c>
      <c r="H287" s="47" t="s">
        <v>4923</v>
      </c>
      <c r="I287" s="46"/>
    </row>
    <row r="288" spans="2:9" s="2" customFormat="1" ht="13.5" x14ac:dyDescent="0.35">
      <c r="B288" s="46">
        <v>2218978</v>
      </c>
      <c r="C288" s="46" t="s">
        <v>4730</v>
      </c>
      <c r="D288" s="46" t="s">
        <v>4675</v>
      </c>
      <c r="E288" s="46" t="s">
        <v>123</v>
      </c>
      <c r="F288" s="47">
        <v>-6000</v>
      </c>
      <c r="G288" s="47">
        <v>-46.149000000000001</v>
      </c>
      <c r="H288" s="47" t="s">
        <v>4923</v>
      </c>
      <c r="I288" s="46"/>
    </row>
    <row r="289" spans="2:11" s="2" customFormat="1" ht="13.5" x14ac:dyDescent="0.35">
      <c r="B289" s="46">
        <v>2218976</v>
      </c>
      <c r="C289" s="46" t="s">
        <v>4777</v>
      </c>
      <c r="D289" s="46" t="s">
        <v>4675</v>
      </c>
      <c r="E289" s="46" t="s">
        <v>150</v>
      </c>
      <c r="F289" s="47">
        <v>-9000</v>
      </c>
      <c r="G289" s="47">
        <v>-31.013999999999999</v>
      </c>
      <c r="H289" s="47" t="s">
        <v>4923</v>
      </c>
      <c r="I289" s="46"/>
    </row>
    <row r="290" spans="2:11" s="2" customFormat="1" ht="13.5" x14ac:dyDescent="0.35">
      <c r="B290" s="46">
        <v>2218912</v>
      </c>
      <c r="C290" s="46" t="s">
        <v>4733</v>
      </c>
      <c r="D290" s="46" t="s">
        <v>4675</v>
      </c>
      <c r="E290" s="46" t="s">
        <v>50</v>
      </c>
      <c r="F290" s="47">
        <v>-1050</v>
      </c>
      <c r="G290" s="47">
        <v>-18.221174999999999</v>
      </c>
      <c r="H290" s="47" t="s">
        <v>4923</v>
      </c>
      <c r="I290" s="46"/>
    </row>
    <row r="291" spans="2:11" s="2" customFormat="1" ht="13.5" x14ac:dyDescent="0.35">
      <c r="B291" s="46">
        <v>2218855</v>
      </c>
      <c r="C291" s="46" t="s">
        <v>4689</v>
      </c>
      <c r="D291" s="46" t="s">
        <v>4675</v>
      </c>
      <c r="E291" s="46" t="s">
        <v>67</v>
      </c>
      <c r="F291" s="47">
        <v>-1800</v>
      </c>
      <c r="G291" s="47">
        <v>-9.2861999999999991</v>
      </c>
      <c r="H291" s="47" t="s">
        <v>4923</v>
      </c>
      <c r="I291" s="46"/>
    </row>
    <row r="292" spans="2:11" s="2" customFormat="1" ht="13.5" x14ac:dyDescent="0.35">
      <c r="B292" s="46">
        <v>2219020</v>
      </c>
      <c r="C292" s="46" t="s">
        <v>4690</v>
      </c>
      <c r="D292" s="46" t="s">
        <v>4675</v>
      </c>
      <c r="E292" s="46" t="s">
        <v>67</v>
      </c>
      <c r="F292" s="47">
        <v>-300</v>
      </c>
      <c r="G292" s="47">
        <v>-6.0493499999999996</v>
      </c>
      <c r="H292" s="47" t="s">
        <v>4923</v>
      </c>
      <c r="I292" s="46"/>
    </row>
    <row r="293" spans="2:11" s="1" customFormat="1" ht="13.5" x14ac:dyDescent="0.35">
      <c r="B293" s="48"/>
      <c r="C293" s="48" t="s">
        <v>4672</v>
      </c>
      <c r="D293" s="48"/>
      <c r="E293" s="48"/>
      <c r="F293" s="49"/>
      <c r="G293" s="49">
        <v>-816140.19082549994</v>
      </c>
      <c r="H293" s="49">
        <v>-24.540000000000003</v>
      </c>
      <c r="I293" s="48"/>
    </row>
    <row r="295" spans="2:11" x14ac:dyDescent="0.35">
      <c r="C295" s="1" t="s">
        <v>190</v>
      </c>
    </row>
    <row r="296" spans="2:11" x14ac:dyDescent="0.35">
      <c r="C296" s="37" t="s">
        <v>191</v>
      </c>
      <c r="D296" s="37"/>
      <c r="E296" s="37"/>
      <c r="F296" s="37"/>
      <c r="G296" s="37"/>
      <c r="H296" s="37"/>
      <c r="I296" s="37"/>
      <c r="J296" s="37"/>
      <c r="K296" s="37"/>
    </row>
    <row r="297" spans="2:11" x14ac:dyDescent="0.35">
      <c r="C297" s="2" t="s">
        <v>192</v>
      </c>
    </row>
    <row r="298" spans="2:11" x14ac:dyDescent="0.35">
      <c r="C298" s="2" t="s">
        <v>193</v>
      </c>
    </row>
    <row r="299" spans="2:11" ht="30" customHeight="1" x14ac:dyDescent="0.35">
      <c r="C299" s="81" t="s">
        <v>194</v>
      </c>
      <c r="D299" s="82"/>
      <c r="E299" s="82"/>
      <c r="F299" s="82"/>
      <c r="G299" s="82"/>
      <c r="H299" s="82"/>
      <c r="I299" s="82"/>
      <c r="J299" s="82"/>
      <c r="K299" s="82"/>
    </row>
    <row r="300" spans="2:11" x14ac:dyDescent="0.35">
      <c r="C300" s="2" t="s">
        <v>195</v>
      </c>
    </row>
    <row r="302" spans="2:11" x14ac:dyDescent="0.35">
      <c r="C302" s="78" t="s">
        <v>5006</v>
      </c>
      <c r="E302" s="78" t="s">
        <v>5007</v>
      </c>
      <c r="F302" s="79"/>
    </row>
    <row r="303" spans="2:11" x14ac:dyDescent="0.35">
      <c r="E303" s="2" t="s">
        <v>5056</v>
      </c>
    </row>
  </sheetData>
  <mergeCells count="1">
    <mergeCell ref="C299:K299"/>
  </mergeCells>
  <hyperlinks>
    <hyperlink ref="J2" location="'Index'!A1" display="'Index'!A1" xr:uid="{B69193B0-072C-4189-B838-499D2A72FEC2}"/>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3039F-A780-4F73-A930-0BEAF3255A51}">
  <sheetPr codeName="Sheet1"/>
  <dimension ref="A1:IV121"/>
  <sheetViews>
    <sheetView showGridLines="0" zoomScale="90" zoomScaleNormal="90" workbookViewId="0">
      <pane ySplit="6" topLeftCell="A10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774</v>
      </c>
      <c r="J2" s="38" t="s">
        <v>4662</v>
      </c>
    </row>
    <row r="3" spans="1:54" ht="16" x14ac:dyDescent="0.4">
      <c r="C3" s="1" t="s">
        <v>28</v>
      </c>
      <c r="D3" s="21" t="s">
        <v>775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316</v>
      </c>
      <c r="C10" s="57" t="s">
        <v>317</v>
      </c>
      <c r="D10" s="54" t="s">
        <v>318</v>
      </c>
      <c r="E10" s="6" t="s">
        <v>111</v>
      </c>
      <c r="F10" s="19">
        <v>1010998</v>
      </c>
      <c r="G10" s="24">
        <v>17454.37</v>
      </c>
      <c r="H10" s="24">
        <v>5.94</v>
      </c>
      <c r="I10" s="31"/>
      <c r="J10" s="31"/>
      <c r="K10" s="35"/>
    </row>
    <row r="11" spans="1:54" x14ac:dyDescent="0.35">
      <c r="B11" s="8" t="s">
        <v>260</v>
      </c>
      <c r="C11" s="57" t="s">
        <v>261</v>
      </c>
      <c r="D11" s="54" t="s">
        <v>262</v>
      </c>
      <c r="E11" s="6" t="s">
        <v>243</v>
      </c>
      <c r="F11" s="19">
        <v>920000</v>
      </c>
      <c r="G11" s="24">
        <v>14961.96</v>
      </c>
      <c r="H11" s="24">
        <v>5.09</v>
      </c>
      <c r="I11" s="31"/>
      <c r="J11" s="31"/>
      <c r="K11" s="35"/>
    </row>
    <row r="12" spans="1:54" x14ac:dyDescent="0.35">
      <c r="B12" s="8" t="s">
        <v>120</v>
      </c>
      <c r="C12" s="57" t="s">
        <v>121</v>
      </c>
      <c r="D12" s="54" t="s">
        <v>122</v>
      </c>
      <c r="E12" s="6" t="s">
        <v>123</v>
      </c>
      <c r="F12" s="19">
        <v>1836850</v>
      </c>
      <c r="G12" s="24">
        <v>12929.59</v>
      </c>
      <c r="H12" s="24">
        <v>4.4000000000000004</v>
      </c>
      <c r="I12" s="31"/>
      <c r="J12" s="31"/>
      <c r="K12" s="35"/>
    </row>
    <row r="13" spans="1:54" x14ac:dyDescent="0.35">
      <c r="B13" s="8" t="s">
        <v>247</v>
      </c>
      <c r="C13" s="57" t="s">
        <v>248</v>
      </c>
      <c r="D13" s="54" t="s">
        <v>249</v>
      </c>
      <c r="E13" s="6" t="s">
        <v>250</v>
      </c>
      <c r="F13" s="19">
        <v>549563</v>
      </c>
      <c r="G13" s="24">
        <v>11793.62</v>
      </c>
      <c r="H13" s="24">
        <v>4.01</v>
      </c>
      <c r="I13" s="31"/>
      <c r="J13" s="31"/>
      <c r="K13" s="35"/>
    </row>
    <row r="14" spans="1:54" x14ac:dyDescent="0.35">
      <c r="B14" s="8" t="s">
        <v>93</v>
      </c>
      <c r="C14" s="57" t="s">
        <v>94</v>
      </c>
      <c r="D14" s="54" t="s">
        <v>95</v>
      </c>
      <c r="E14" s="6" t="s">
        <v>96</v>
      </c>
      <c r="F14" s="19">
        <v>445000</v>
      </c>
      <c r="G14" s="24">
        <v>10986.16</v>
      </c>
      <c r="H14" s="24">
        <v>3.74</v>
      </c>
      <c r="I14" s="31"/>
      <c r="J14" s="31"/>
      <c r="K14" s="35"/>
    </row>
    <row r="15" spans="1:54" x14ac:dyDescent="0.35">
      <c r="B15" s="8" t="s">
        <v>510</v>
      </c>
      <c r="C15" s="57" t="s">
        <v>511</v>
      </c>
      <c r="D15" s="54" t="s">
        <v>512</v>
      </c>
      <c r="E15" s="6" t="s">
        <v>328</v>
      </c>
      <c r="F15" s="19">
        <v>199000</v>
      </c>
      <c r="G15" s="24">
        <v>10208</v>
      </c>
      <c r="H15" s="24">
        <v>3.47</v>
      </c>
      <c r="I15" s="31"/>
      <c r="J15" s="31"/>
      <c r="K15" s="35"/>
    </row>
    <row r="16" spans="1:54" x14ac:dyDescent="0.35">
      <c r="B16" s="8" t="s">
        <v>225</v>
      </c>
      <c r="C16" s="57" t="s">
        <v>226</v>
      </c>
      <c r="D16" s="54" t="s">
        <v>227</v>
      </c>
      <c r="E16" s="6" t="s">
        <v>150</v>
      </c>
      <c r="F16" s="19">
        <v>2150172</v>
      </c>
      <c r="G16" s="24">
        <v>10164.94</v>
      </c>
      <c r="H16" s="24">
        <v>3.46</v>
      </c>
      <c r="I16" s="31"/>
      <c r="J16" s="31"/>
      <c r="K16" s="35"/>
    </row>
    <row r="17" spans="2:11" x14ac:dyDescent="0.35">
      <c r="B17" s="8" t="s">
        <v>157</v>
      </c>
      <c r="C17" s="57" t="s">
        <v>158</v>
      </c>
      <c r="D17" s="54" t="s">
        <v>159</v>
      </c>
      <c r="E17" s="6" t="s">
        <v>160</v>
      </c>
      <c r="F17" s="19">
        <v>350000</v>
      </c>
      <c r="G17" s="24">
        <v>9875.43</v>
      </c>
      <c r="H17" s="24">
        <v>3.36</v>
      </c>
      <c r="I17" s="31"/>
      <c r="J17" s="31"/>
      <c r="K17" s="35"/>
    </row>
    <row r="18" spans="2:11" x14ac:dyDescent="0.35">
      <c r="B18" s="8" t="s">
        <v>254</v>
      </c>
      <c r="C18" s="57" t="s">
        <v>255</v>
      </c>
      <c r="D18" s="54" t="s">
        <v>256</v>
      </c>
      <c r="E18" s="6" t="s">
        <v>96</v>
      </c>
      <c r="F18" s="19">
        <v>2200000</v>
      </c>
      <c r="G18" s="24">
        <v>9845</v>
      </c>
      <c r="H18" s="24">
        <v>3.35</v>
      </c>
      <c r="I18" s="31"/>
      <c r="J18" s="31"/>
      <c r="K18" s="35"/>
    </row>
    <row r="19" spans="2:11" x14ac:dyDescent="0.35">
      <c r="B19" s="8" t="s">
        <v>68</v>
      </c>
      <c r="C19" s="57" t="s">
        <v>69</v>
      </c>
      <c r="D19" s="54" t="s">
        <v>70</v>
      </c>
      <c r="E19" s="6" t="s">
        <v>71</v>
      </c>
      <c r="F19" s="19">
        <v>75000</v>
      </c>
      <c r="G19" s="24">
        <v>9232.99</v>
      </c>
      <c r="H19" s="24">
        <v>3.14</v>
      </c>
      <c r="I19" s="31"/>
      <c r="J19" s="31"/>
      <c r="K19" s="35"/>
    </row>
    <row r="20" spans="2:11" x14ac:dyDescent="0.35">
      <c r="B20" s="8" t="s">
        <v>108</v>
      </c>
      <c r="C20" s="57" t="s">
        <v>109</v>
      </c>
      <c r="D20" s="54" t="s">
        <v>110</v>
      </c>
      <c r="E20" s="6" t="s">
        <v>111</v>
      </c>
      <c r="F20" s="19">
        <v>20178</v>
      </c>
      <c r="G20" s="24">
        <v>9024.32</v>
      </c>
      <c r="H20" s="24">
        <v>3.07</v>
      </c>
      <c r="I20" s="31"/>
      <c r="J20" s="31"/>
      <c r="K20" s="35"/>
    </row>
    <row r="21" spans="2:11" x14ac:dyDescent="0.35">
      <c r="B21" s="8" t="s">
        <v>375</v>
      </c>
      <c r="C21" s="57" t="s">
        <v>376</v>
      </c>
      <c r="D21" s="54" t="s">
        <v>377</v>
      </c>
      <c r="E21" s="6" t="s">
        <v>71</v>
      </c>
      <c r="F21" s="19">
        <v>295000</v>
      </c>
      <c r="G21" s="24">
        <v>8820.06</v>
      </c>
      <c r="H21" s="24">
        <v>3</v>
      </c>
      <c r="I21" s="31"/>
      <c r="J21" s="31"/>
      <c r="K21" s="35"/>
    </row>
    <row r="22" spans="2:11" x14ac:dyDescent="0.35">
      <c r="B22" s="8" t="s">
        <v>90</v>
      </c>
      <c r="C22" s="57" t="s">
        <v>91</v>
      </c>
      <c r="D22" s="54" t="s">
        <v>92</v>
      </c>
      <c r="E22" s="6" t="s">
        <v>71</v>
      </c>
      <c r="F22" s="19">
        <v>145956</v>
      </c>
      <c r="G22" s="24">
        <v>7581.39</v>
      </c>
      <c r="H22" s="24">
        <v>2.58</v>
      </c>
      <c r="I22" s="31"/>
      <c r="J22" s="31"/>
      <c r="K22" s="35"/>
    </row>
    <row r="23" spans="2:11" x14ac:dyDescent="0.35">
      <c r="B23" s="8" t="s">
        <v>776</v>
      </c>
      <c r="C23" s="57" t="s">
        <v>777</v>
      </c>
      <c r="D23" s="54" t="s">
        <v>778</v>
      </c>
      <c r="E23" s="6" t="s">
        <v>123</v>
      </c>
      <c r="F23" s="19">
        <v>1984044</v>
      </c>
      <c r="G23" s="24">
        <v>7350.88</v>
      </c>
      <c r="H23" s="24">
        <v>2.5</v>
      </c>
      <c r="I23" s="31"/>
      <c r="J23" s="31"/>
      <c r="K23" s="35"/>
    </row>
    <row r="24" spans="2:11" x14ac:dyDescent="0.35">
      <c r="B24" s="8" t="s">
        <v>779</v>
      </c>
      <c r="C24" s="57" t="s">
        <v>780</v>
      </c>
      <c r="D24" s="54" t="s">
        <v>781</v>
      </c>
      <c r="E24" s="6" t="s">
        <v>782</v>
      </c>
      <c r="F24" s="19">
        <v>290000</v>
      </c>
      <c r="G24" s="24">
        <v>7198.53</v>
      </c>
      <c r="H24" s="24">
        <v>2.4500000000000002</v>
      </c>
      <c r="I24" s="31"/>
      <c r="J24" s="31"/>
      <c r="K24" s="35"/>
    </row>
    <row r="25" spans="2:11" x14ac:dyDescent="0.35">
      <c r="B25" s="8" t="s">
        <v>783</v>
      </c>
      <c r="C25" s="57" t="s">
        <v>784</v>
      </c>
      <c r="D25" s="54" t="s">
        <v>785</v>
      </c>
      <c r="E25" s="6" t="s">
        <v>150</v>
      </c>
      <c r="F25" s="19">
        <v>2515000</v>
      </c>
      <c r="G25" s="24">
        <v>6858.41</v>
      </c>
      <c r="H25" s="24">
        <v>2.33</v>
      </c>
      <c r="I25" s="31"/>
      <c r="J25" s="31"/>
      <c r="K25" s="35"/>
    </row>
    <row r="26" spans="2:11" x14ac:dyDescent="0.35">
      <c r="B26" s="8" t="s">
        <v>132</v>
      </c>
      <c r="C26" s="57" t="s">
        <v>133</v>
      </c>
      <c r="D26" s="54" t="s">
        <v>134</v>
      </c>
      <c r="E26" s="6" t="s">
        <v>135</v>
      </c>
      <c r="F26" s="19">
        <v>3812652</v>
      </c>
      <c r="G26" s="24">
        <v>6439.57</v>
      </c>
      <c r="H26" s="24">
        <v>2.19</v>
      </c>
      <c r="I26" s="31"/>
      <c r="J26" s="31"/>
      <c r="K26" s="35"/>
    </row>
    <row r="27" spans="2:11" x14ac:dyDescent="0.35">
      <c r="B27" s="8" t="s">
        <v>275</v>
      </c>
      <c r="C27" s="57" t="s">
        <v>276</v>
      </c>
      <c r="D27" s="54" t="s">
        <v>277</v>
      </c>
      <c r="E27" s="6" t="s">
        <v>150</v>
      </c>
      <c r="F27" s="19">
        <v>350000</v>
      </c>
      <c r="G27" s="24">
        <v>6361.43</v>
      </c>
      <c r="H27" s="24">
        <v>2.16</v>
      </c>
      <c r="I27" s="31"/>
      <c r="J27" s="31"/>
      <c r="K27" s="35"/>
    </row>
    <row r="28" spans="2:11" x14ac:dyDescent="0.35">
      <c r="B28" s="8" t="s">
        <v>533</v>
      </c>
      <c r="C28" s="57" t="s">
        <v>534</v>
      </c>
      <c r="D28" s="54" t="s">
        <v>535</v>
      </c>
      <c r="E28" s="6" t="s">
        <v>135</v>
      </c>
      <c r="F28" s="19">
        <v>160111</v>
      </c>
      <c r="G28" s="24">
        <v>5867.51</v>
      </c>
      <c r="H28" s="24">
        <v>2</v>
      </c>
      <c r="I28" s="31"/>
      <c r="J28" s="31"/>
      <c r="K28" s="35"/>
    </row>
    <row r="29" spans="2:11" x14ac:dyDescent="0.35">
      <c r="B29" s="8" t="s">
        <v>329</v>
      </c>
      <c r="C29" s="57" t="s">
        <v>330</v>
      </c>
      <c r="D29" s="54" t="s">
        <v>331</v>
      </c>
      <c r="E29" s="6" t="s">
        <v>150</v>
      </c>
      <c r="F29" s="19">
        <v>630464</v>
      </c>
      <c r="G29" s="24">
        <v>5771.58</v>
      </c>
      <c r="H29" s="24">
        <v>1.96</v>
      </c>
      <c r="I29" s="31"/>
      <c r="J29" s="31"/>
      <c r="K29" s="35"/>
    </row>
    <row r="30" spans="2:11" x14ac:dyDescent="0.35">
      <c r="B30" s="8" t="s">
        <v>558</v>
      </c>
      <c r="C30" s="57" t="s">
        <v>559</v>
      </c>
      <c r="D30" s="54" t="s">
        <v>560</v>
      </c>
      <c r="E30" s="6" t="s">
        <v>135</v>
      </c>
      <c r="F30" s="19">
        <v>1199255</v>
      </c>
      <c r="G30" s="24">
        <v>5731.24</v>
      </c>
      <c r="H30" s="24">
        <v>1.95</v>
      </c>
      <c r="I30" s="31"/>
      <c r="J30" s="31"/>
      <c r="K30" s="35"/>
    </row>
    <row r="31" spans="2:11" x14ac:dyDescent="0.35">
      <c r="B31" s="8" t="s">
        <v>786</v>
      </c>
      <c r="C31" s="57" t="s">
        <v>787</v>
      </c>
      <c r="D31" s="54" t="s">
        <v>788</v>
      </c>
      <c r="E31" s="6" t="s">
        <v>250</v>
      </c>
      <c r="F31" s="19">
        <v>400206</v>
      </c>
      <c r="G31" s="24">
        <v>5698.93</v>
      </c>
      <c r="H31" s="24">
        <v>1.94</v>
      </c>
      <c r="I31" s="31"/>
      <c r="J31" s="31"/>
      <c r="K31" s="35"/>
    </row>
    <row r="32" spans="2:11" x14ac:dyDescent="0.35">
      <c r="B32" s="8" t="s">
        <v>164</v>
      </c>
      <c r="C32" s="57" t="s">
        <v>165</v>
      </c>
      <c r="D32" s="54" t="s">
        <v>166</v>
      </c>
      <c r="E32" s="6" t="s">
        <v>150</v>
      </c>
      <c r="F32" s="19">
        <v>490000</v>
      </c>
      <c r="G32" s="24">
        <v>5585.02</v>
      </c>
      <c r="H32" s="24">
        <v>1.9</v>
      </c>
      <c r="I32" s="31"/>
      <c r="J32" s="31"/>
      <c r="K32" s="35"/>
    </row>
    <row r="33" spans="2:11" x14ac:dyDescent="0.35">
      <c r="B33" s="8" t="s">
        <v>789</v>
      </c>
      <c r="C33" s="57" t="s">
        <v>790</v>
      </c>
      <c r="D33" s="54" t="s">
        <v>791</v>
      </c>
      <c r="E33" s="6" t="s">
        <v>150</v>
      </c>
      <c r="F33" s="19">
        <v>380000</v>
      </c>
      <c r="G33" s="24">
        <v>4791.2299999999996</v>
      </c>
      <c r="H33" s="24">
        <v>1.63</v>
      </c>
      <c r="I33" s="31"/>
      <c r="J33" s="31"/>
      <c r="K33" s="35"/>
    </row>
    <row r="34" spans="2:11" x14ac:dyDescent="0.35">
      <c r="B34" s="8" t="s">
        <v>105</v>
      </c>
      <c r="C34" s="57" t="s">
        <v>106</v>
      </c>
      <c r="D34" s="54" t="s">
        <v>107</v>
      </c>
      <c r="E34" s="6" t="s">
        <v>71</v>
      </c>
      <c r="F34" s="19">
        <v>190722</v>
      </c>
      <c r="G34" s="24">
        <v>4687.76</v>
      </c>
      <c r="H34" s="24">
        <v>1.59</v>
      </c>
      <c r="I34" s="31"/>
      <c r="J34" s="31"/>
      <c r="K34" s="35"/>
    </row>
    <row r="35" spans="2:11" x14ac:dyDescent="0.35">
      <c r="B35" s="8" t="s">
        <v>792</v>
      </c>
      <c r="C35" s="57" t="s">
        <v>793</v>
      </c>
      <c r="D35" s="54" t="s">
        <v>794</v>
      </c>
      <c r="E35" s="6" t="s">
        <v>123</v>
      </c>
      <c r="F35" s="19">
        <v>605159</v>
      </c>
      <c r="G35" s="24">
        <v>4665.47</v>
      </c>
      <c r="H35" s="24">
        <v>1.59</v>
      </c>
      <c r="I35" s="31"/>
      <c r="J35" s="31"/>
      <c r="K35" s="35"/>
    </row>
    <row r="36" spans="2:11" x14ac:dyDescent="0.35">
      <c r="B36" s="8" t="s">
        <v>795</v>
      </c>
      <c r="C36" s="57" t="s">
        <v>796</v>
      </c>
      <c r="D36" s="54" t="s">
        <v>797</v>
      </c>
      <c r="E36" s="6" t="s">
        <v>328</v>
      </c>
      <c r="F36" s="19">
        <v>304631</v>
      </c>
      <c r="G36" s="24">
        <v>4477.92</v>
      </c>
      <c r="H36" s="24">
        <v>1.52</v>
      </c>
      <c r="I36" s="31"/>
      <c r="J36" s="31"/>
      <c r="K36" s="35"/>
    </row>
    <row r="37" spans="2:11" x14ac:dyDescent="0.35">
      <c r="B37" s="8" t="s">
        <v>546</v>
      </c>
      <c r="C37" s="57" t="s">
        <v>547</v>
      </c>
      <c r="D37" s="54" t="s">
        <v>548</v>
      </c>
      <c r="E37" s="6" t="s">
        <v>123</v>
      </c>
      <c r="F37" s="19">
        <v>561453</v>
      </c>
      <c r="G37" s="24">
        <v>4075.31</v>
      </c>
      <c r="H37" s="24">
        <v>1.39</v>
      </c>
      <c r="I37" s="31"/>
      <c r="J37" s="31"/>
      <c r="K37" s="35"/>
    </row>
    <row r="38" spans="2:11" x14ac:dyDescent="0.35">
      <c r="B38" s="8" t="s">
        <v>798</v>
      </c>
      <c r="C38" s="57" t="s">
        <v>799</v>
      </c>
      <c r="D38" s="54" t="s">
        <v>800</v>
      </c>
      <c r="E38" s="6" t="s">
        <v>150</v>
      </c>
      <c r="F38" s="19">
        <v>48501</v>
      </c>
      <c r="G38" s="24">
        <v>4056.55</v>
      </c>
      <c r="H38" s="24">
        <v>1.38</v>
      </c>
      <c r="I38" s="31"/>
      <c r="J38" s="31"/>
      <c r="K38" s="35"/>
    </row>
    <row r="39" spans="2:11" x14ac:dyDescent="0.35">
      <c r="B39" s="8" t="s">
        <v>801</v>
      </c>
      <c r="C39" s="57" t="s">
        <v>802</v>
      </c>
      <c r="D39" s="54" t="s">
        <v>803</v>
      </c>
      <c r="E39" s="6" t="s">
        <v>782</v>
      </c>
      <c r="F39" s="19">
        <v>1550000</v>
      </c>
      <c r="G39" s="24">
        <v>4037.75</v>
      </c>
      <c r="H39" s="24">
        <v>1.37</v>
      </c>
      <c r="I39" s="31"/>
      <c r="J39" s="31"/>
      <c r="K39" s="35"/>
    </row>
    <row r="40" spans="2:11" x14ac:dyDescent="0.35">
      <c r="B40" s="8" t="s">
        <v>804</v>
      </c>
      <c r="C40" s="57" t="s">
        <v>805</v>
      </c>
      <c r="D40" s="54" t="s">
        <v>806</v>
      </c>
      <c r="E40" s="6" t="s">
        <v>150</v>
      </c>
      <c r="F40" s="19">
        <v>530791</v>
      </c>
      <c r="G40" s="24">
        <v>3922.55</v>
      </c>
      <c r="H40" s="24">
        <v>1.33</v>
      </c>
      <c r="I40" s="31"/>
      <c r="J40" s="31"/>
      <c r="K40" s="35"/>
    </row>
    <row r="41" spans="2:11" x14ac:dyDescent="0.35">
      <c r="B41" s="8" t="s">
        <v>807</v>
      </c>
      <c r="C41" s="57" t="s">
        <v>808</v>
      </c>
      <c r="D41" s="54" t="s">
        <v>809</v>
      </c>
      <c r="E41" s="6" t="s">
        <v>150</v>
      </c>
      <c r="F41" s="19">
        <v>100000</v>
      </c>
      <c r="G41" s="24">
        <v>3490.25</v>
      </c>
      <c r="H41" s="24">
        <v>1.19</v>
      </c>
      <c r="I41" s="31"/>
      <c r="J41" s="31"/>
      <c r="K41" s="35"/>
    </row>
    <row r="42" spans="2:11" x14ac:dyDescent="0.35">
      <c r="B42" s="8" t="s">
        <v>569</v>
      </c>
      <c r="C42" s="57" t="s">
        <v>570</v>
      </c>
      <c r="D42" s="54" t="s">
        <v>571</v>
      </c>
      <c r="E42" s="6" t="s">
        <v>135</v>
      </c>
      <c r="F42" s="19">
        <v>3115480</v>
      </c>
      <c r="G42" s="24">
        <v>3363.16</v>
      </c>
      <c r="H42" s="24">
        <v>1.1399999999999999</v>
      </c>
      <c r="I42" s="31"/>
      <c r="J42" s="31"/>
      <c r="K42" s="35"/>
    </row>
    <row r="43" spans="2:11" x14ac:dyDescent="0.35">
      <c r="B43" s="8" t="s">
        <v>810</v>
      </c>
      <c r="C43" s="57" t="s">
        <v>811</v>
      </c>
      <c r="D43" s="54" t="s">
        <v>812</v>
      </c>
      <c r="E43" s="6" t="s">
        <v>135</v>
      </c>
      <c r="F43" s="19">
        <v>338164</v>
      </c>
      <c r="G43" s="24">
        <v>3018.96</v>
      </c>
      <c r="H43" s="24">
        <v>1.03</v>
      </c>
      <c r="I43" s="31"/>
      <c r="J43" s="31"/>
      <c r="K43" s="35"/>
    </row>
    <row r="44" spans="2:11" x14ac:dyDescent="0.35">
      <c r="B44" s="8" t="s">
        <v>381</v>
      </c>
      <c r="C44" s="57" t="s">
        <v>382</v>
      </c>
      <c r="D44" s="54" t="s">
        <v>383</v>
      </c>
      <c r="E44" s="6" t="s">
        <v>71</v>
      </c>
      <c r="F44" s="19">
        <v>400000</v>
      </c>
      <c r="G44" s="24">
        <v>2864.4</v>
      </c>
      <c r="H44" s="24">
        <v>0.97</v>
      </c>
      <c r="I44" s="31"/>
      <c r="J44" s="31"/>
      <c r="K44" s="35"/>
    </row>
    <row r="45" spans="2:11" x14ac:dyDescent="0.35">
      <c r="B45" s="8" t="s">
        <v>563</v>
      </c>
      <c r="C45" s="57" t="s">
        <v>564</v>
      </c>
      <c r="D45" s="54" t="s">
        <v>565</v>
      </c>
      <c r="E45" s="6" t="s">
        <v>250</v>
      </c>
      <c r="F45" s="19">
        <v>530973</v>
      </c>
      <c r="G45" s="24">
        <v>2850</v>
      </c>
      <c r="H45" s="24">
        <v>0.97</v>
      </c>
      <c r="I45" s="31"/>
      <c r="J45" s="31"/>
      <c r="K45" s="35"/>
    </row>
    <row r="46" spans="2:11" x14ac:dyDescent="0.35">
      <c r="B46" s="8" t="s">
        <v>813</v>
      </c>
      <c r="C46" s="57" t="s">
        <v>814</v>
      </c>
      <c r="D46" s="54" t="s">
        <v>815</v>
      </c>
      <c r="E46" s="6" t="s">
        <v>250</v>
      </c>
      <c r="F46" s="19">
        <v>807441</v>
      </c>
      <c r="G46" s="24">
        <v>2830.89</v>
      </c>
      <c r="H46" s="24">
        <v>0.96</v>
      </c>
      <c r="I46" s="31"/>
      <c r="J46" s="31"/>
      <c r="K46" s="35"/>
    </row>
    <row r="47" spans="2:11" x14ac:dyDescent="0.35">
      <c r="B47" s="8" t="s">
        <v>552</v>
      </c>
      <c r="C47" s="57" t="s">
        <v>553</v>
      </c>
      <c r="D47" s="54" t="s">
        <v>554</v>
      </c>
      <c r="E47" s="6" t="s">
        <v>135</v>
      </c>
      <c r="F47" s="19">
        <v>297238</v>
      </c>
      <c r="G47" s="24">
        <v>2775.61</v>
      </c>
      <c r="H47" s="24">
        <v>0.94</v>
      </c>
      <c r="I47" s="31"/>
      <c r="J47" s="31"/>
      <c r="K47" s="35"/>
    </row>
    <row r="48" spans="2:11" x14ac:dyDescent="0.35">
      <c r="B48" s="8" t="s">
        <v>263</v>
      </c>
      <c r="C48" s="57" t="s">
        <v>264</v>
      </c>
      <c r="D48" s="54" t="s">
        <v>265</v>
      </c>
      <c r="E48" s="6" t="s">
        <v>160</v>
      </c>
      <c r="F48" s="19">
        <v>245100</v>
      </c>
      <c r="G48" s="24">
        <v>2748.18</v>
      </c>
      <c r="H48" s="24">
        <v>0.93</v>
      </c>
      <c r="I48" s="31"/>
      <c r="J48" s="31"/>
      <c r="K48" s="35"/>
    </row>
    <row r="49" spans="2:11" x14ac:dyDescent="0.35">
      <c r="B49" s="8" t="s">
        <v>325</v>
      </c>
      <c r="C49" s="57" t="s">
        <v>326</v>
      </c>
      <c r="D49" s="54" t="s">
        <v>327</v>
      </c>
      <c r="E49" s="6" t="s">
        <v>328</v>
      </c>
      <c r="F49" s="19">
        <v>275000</v>
      </c>
      <c r="G49" s="24">
        <v>2590.7800000000002</v>
      </c>
      <c r="H49" s="24">
        <v>0.88</v>
      </c>
      <c r="I49" s="31"/>
      <c r="J49" s="31"/>
      <c r="K49" s="35"/>
    </row>
    <row r="50" spans="2:11" x14ac:dyDescent="0.35">
      <c r="B50" s="8" t="s">
        <v>816</v>
      </c>
      <c r="C50" s="57" t="s">
        <v>817</v>
      </c>
      <c r="D50" s="54" t="s">
        <v>818</v>
      </c>
      <c r="E50" s="6" t="s">
        <v>150</v>
      </c>
      <c r="F50" s="19">
        <v>757725</v>
      </c>
      <c r="G50" s="24">
        <v>2535.35</v>
      </c>
      <c r="H50" s="24">
        <v>0.86</v>
      </c>
      <c r="I50" s="31"/>
      <c r="J50" s="31"/>
      <c r="K50" s="35"/>
    </row>
    <row r="51" spans="2:11" x14ac:dyDescent="0.35">
      <c r="B51" s="8" t="s">
        <v>819</v>
      </c>
      <c r="C51" s="57" t="s">
        <v>820</v>
      </c>
      <c r="D51" s="54" t="s">
        <v>821</v>
      </c>
      <c r="E51" s="6" t="s">
        <v>328</v>
      </c>
      <c r="F51" s="19">
        <v>200000</v>
      </c>
      <c r="G51" s="24">
        <v>2269.6</v>
      </c>
      <c r="H51" s="24">
        <v>0.77</v>
      </c>
      <c r="I51" s="31"/>
      <c r="J51" s="31"/>
      <c r="K51" s="35"/>
    </row>
    <row r="52" spans="2:11" x14ac:dyDescent="0.35">
      <c r="B52" s="8" t="s">
        <v>822</v>
      </c>
      <c r="C52" s="57" t="s">
        <v>823</v>
      </c>
      <c r="D52" s="54" t="s">
        <v>824</v>
      </c>
      <c r="E52" s="6" t="s">
        <v>150</v>
      </c>
      <c r="F52" s="19">
        <v>612502</v>
      </c>
      <c r="G52" s="24">
        <v>2232.2600000000002</v>
      </c>
      <c r="H52" s="24">
        <v>0.76</v>
      </c>
      <c r="I52" s="31"/>
      <c r="J52" s="31"/>
      <c r="K52" s="35"/>
    </row>
    <row r="53" spans="2:11" x14ac:dyDescent="0.35">
      <c r="B53" s="8" t="s">
        <v>472</v>
      </c>
      <c r="C53" s="57" t="s">
        <v>473</v>
      </c>
      <c r="D53" s="54" t="s">
        <v>474</v>
      </c>
      <c r="E53" s="6" t="s">
        <v>160</v>
      </c>
      <c r="F53" s="19">
        <v>14745</v>
      </c>
      <c r="G53" s="24">
        <v>2138.11</v>
      </c>
      <c r="H53" s="24">
        <v>0.73</v>
      </c>
      <c r="I53" s="31"/>
      <c r="J53" s="31"/>
      <c r="K53" s="35"/>
    </row>
    <row r="54" spans="2:11" x14ac:dyDescent="0.35">
      <c r="B54" s="8" t="s">
        <v>825</v>
      </c>
      <c r="C54" s="57" t="s">
        <v>826</v>
      </c>
      <c r="D54" s="54" t="s">
        <v>827</v>
      </c>
      <c r="E54" s="6" t="s">
        <v>328</v>
      </c>
      <c r="F54" s="19">
        <v>243875</v>
      </c>
      <c r="G54" s="24">
        <v>1726.27</v>
      </c>
      <c r="H54" s="24">
        <v>0.59</v>
      </c>
      <c r="I54" s="31"/>
      <c r="J54" s="31"/>
      <c r="K54" s="35"/>
    </row>
    <row r="55" spans="2:11" x14ac:dyDescent="0.35">
      <c r="B55" s="8" t="s">
        <v>351</v>
      </c>
      <c r="C55" s="57" t="s">
        <v>352</v>
      </c>
      <c r="D55" s="54" t="s">
        <v>353</v>
      </c>
      <c r="E55" s="6" t="s">
        <v>150</v>
      </c>
      <c r="F55" s="19">
        <v>290000</v>
      </c>
      <c r="G55" s="24">
        <v>1593.41</v>
      </c>
      <c r="H55" s="24">
        <v>0.54</v>
      </c>
      <c r="I55" s="31"/>
      <c r="J55" s="31"/>
      <c r="K55" s="35"/>
    </row>
    <row r="56" spans="2:11" x14ac:dyDescent="0.35">
      <c r="B56" s="8" t="s">
        <v>828</v>
      </c>
      <c r="C56" s="57" t="s">
        <v>829</v>
      </c>
      <c r="D56" s="54" t="s">
        <v>830</v>
      </c>
      <c r="E56" s="6" t="s">
        <v>123</v>
      </c>
      <c r="F56" s="19">
        <v>1604000</v>
      </c>
      <c r="G56" s="24">
        <v>1164.99</v>
      </c>
      <c r="H56" s="24">
        <v>0.4</v>
      </c>
      <c r="I56" s="31"/>
      <c r="J56" s="31"/>
      <c r="K56" s="35"/>
    </row>
    <row r="57" spans="2:11" x14ac:dyDescent="0.35">
      <c r="B57" s="8" t="s">
        <v>831</v>
      </c>
      <c r="C57" s="57" t="s">
        <v>832</v>
      </c>
      <c r="D57" s="54" t="s">
        <v>833</v>
      </c>
      <c r="E57" s="6" t="s">
        <v>135</v>
      </c>
      <c r="F57" s="19">
        <v>15390</v>
      </c>
      <c r="G57" s="24">
        <v>885.42</v>
      </c>
      <c r="H57" s="24">
        <v>0.3</v>
      </c>
      <c r="I57" s="31"/>
      <c r="J57" s="31"/>
      <c r="K57" s="35"/>
    </row>
    <row r="58" spans="2:11" x14ac:dyDescent="0.35">
      <c r="B58" s="8" t="s">
        <v>363</v>
      </c>
      <c r="C58" s="57" t="s">
        <v>364</v>
      </c>
      <c r="D58" s="54" t="s">
        <v>365</v>
      </c>
      <c r="E58" s="6" t="s">
        <v>250</v>
      </c>
      <c r="F58" s="19">
        <v>777068</v>
      </c>
      <c r="G58" s="61">
        <v>0</v>
      </c>
      <c r="H58" s="24" t="s">
        <v>4923</v>
      </c>
      <c r="I58" s="31"/>
      <c r="J58" s="31"/>
      <c r="K58" s="35" t="s">
        <v>4964</v>
      </c>
    </row>
    <row r="59" spans="2:11" x14ac:dyDescent="0.35">
      <c r="C59" s="58" t="s">
        <v>171</v>
      </c>
      <c r="D59" s="54"/>
      <c r="E59" s="6"/>
      <c r="F59" s="19"/>
      <c r="G59" s="25">
        <v>281533.11</v>
      </c>
      <c r="H59" s="25">
        <v>95.75</v>
      </c>
      <c r="I59" s="31"/>
      <c r="J59" s="31"/>
      <c r="K59" s="35"/>
    </row>
    <row r="60" spans="2:11" x14ac:dyDescent="0.35">
      <c r="C60" s="57"/>
      <c r="D60" s="54"/>
      <c r="E60" s="6"/>
      <c r="F60" s="19"/>
      <c r="G60" s="24"/>
      <c r="H60" s="24"/>
      <c r="I60" s="31"/>
      <c r="J60" s="31"/>
      <c r="K60" s="35"/>
    </row>
    <row r="61" spans="2:11" x14ac:dyDescent="0.35">
      <c r="C61" s="58" t="s">
        <v>3</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4</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C65" s="58" t="s">
        <v>5</v>
      </c>
      <c r="D65" s="54"/>
      <c r="E65" s="6"/>
      <c r="F65" s="19"/>
      <c r="G65" s="24"/>
      <c r="H65" s="24"/>
      <c r="I65" s="31"/>
      <c r="J65" s="31"/>
      <c r="K65" s="35"/>
    </row>
    <row r="66" spans="1:11" x14ac:dyDescent="0.35">
      <c r="C66" s="57"/>
      <c r="D66" s="54"/>
      <c r="E66" s="6"/>
      <c r="F66" s="19"/>
      <c r="G66" s="24"/>
      <c r="H66" s="24"/>
      <c r="I66" s="31"/>
      <c r="J66" s="31"/>
      <c r="K66" s="35"/>
    </row>
    <row r="67" spans="1:11" x14ac:dyDescent="0.35">
      <c r="C67" s="58" t="s">
        <v>6</v>
      </c>
      <c r="D67" s="54"/>
      <c r="E67" s="6"/>
      <c r="F67" s="19"/>
      <c r="G67" s="24" t="s">
        <v>2</v>
      </c>
      <c r="H67" s="24" t="s">
        <v>2</v>
      </c>
      <c r="I67" s="31"/>
      <c r="J67" s="31"/>
      <c r="K67" s="35"/>
    </row>
    <row r="68" spans="1:11" x14ac:dyDescent="0.35">
      <c r="C68" s="57"/>
      <c r="D68" s="54"/>
      <c r="E68" s="6"/>
      <c r="F68" s="19"/>
      <c r="G68" s="24"/>
      <c r="H68" s="24"/>
      <c r="I68" s="31"/>
      <c r="J68" s="31"/>
      <c r="K68" s="35"/>
    </row>
    <row r="69" spans="1:11" x14ac:dyDescent="0.35">
      <c r="C69" s="58" t="s">
        <v>7</v>
      </c>
      <c r="D69" s="54"/>
      <c r="E69" s="6"/>
      <c r="F69" s="19"/>
      <c r="G69" s="24" t="s">
        <v>2</v>
      </c>
      <c r="H69" s="24" t="s">
        <v>2</v>
      </c>
      <c r="I69" s="31"/>
      <c r="J69" s="31"/>
      <c r="K69" s="35"/>
    </row>
    <row r="70" spans="1:11" x14ac:dyDescent="0.35">
      <c r="C70" s="57"/>
      <c r="D70" s="54"/>
      <c r="E70" s="6"/>
      <c r="F70" s="19"/>
      <c r="G70" s="24"/>
      <c r="H70" s="24"/>
      <c r="I70" s="31"/>
      <c r="J70" s="31"/>
      <c r="K70" s="35"/>
    </row>
    <row r="71" spans="1:11" x14ac:dyDescent="0.35">
      <c r="C71" s="58" t="s">
        <v>8</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9</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C75" s="58" t="s">
        <v>10</v>
      </c>
      <c r="D75" s="54"/>
      <c r="E75" s="6"/>
      <c r="F75" s="19"/>
      <c r="G75" s="24" t="s">
        <v>2</v>
      </c>
      <c r="H75" s="24" t="s">
        <v>2</v>
      </c>
      <c r="I75" s="31"/>
      <c r="J75" s="31"/>
      <c r="K75" s="35"/>
    </row>
    <row r="76" spans="1:11" x14ac:dyDescent="0.35">
      <c r="C76" s="57"/>
      <c r="D76" s="54"/>
      <c r="E76" s="6"/>
      <c r="F76" s="19"/>
      <c r="G76" s="24"/>
      <c r="H76" s="24"/>
      <c r="I76" s="31"/>
      <c r="J76" s="31"/>
      <c r="K76" s="35"/>
    </row>
    <row r="77" spans="1:11" x14ac:dyDescent="0.35">
      <c r="A77" s="10"/>
      <c r="B77" s="28"/>
      <c r="C77" s="58" t="s">
        <v>11</v>
      </c>
      <c r="D77" s="54"/>
      <c r="E77" s="6"/>
      <c r="F77" s="19"/>
      <c r="G77" s="24"/>
      <c r="H77" s="24"/>
      <c r="I77" s="31"/>
      <c r="J77" s="31"/>
      <c r="K77" s="35"/>
    </row>
    <row r="78" spans="1:11" x14ac:dyDescent="0.35">
      <c r="A78" s="28"/>
      <c r="B78" s="28"/>
      <c r="C78" s="58" t="s">
        <v>13</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14</v>
      </c>
      <c r="D80" s="54"/>
      <c r="E80" s="6"/>
      <c r="F80" s="19"/>
      <c r="G80" s="24" t="s">
        <v>2</v>
      </c>
      <c r="H80" s="24" t="s">
        <v>2</v>
      </c>
      <c r="I80" s="31"/>
      <c r="J80" s="31"/>
      <c r="K80" s="35"/>
    </row>
    <row r="81" spans="1:11" x14ac:dyDescent="0.35">
      <c r="A81" s="28"/>
      <c r="B81" s="28"/>
      <c r="C81" s="58"/>
      <c r="D81" s="54"/>
      <c r="E81" s="6"/>
      <c r="F81" s="19"/>
      <c r="G81" s="24"/>
      <c r="H81" s="24"/>
      <c r="I81" s="31"/>
      <c r="J81" s="31"/>
      <c r="K81" s="35"/>
    </row>
    <row r="82" spans="1:11" x14ac:dyDescent="0.35">
      <c r="C82" s="59" t="s">
        <v>15</v>
      </c>
      <c r="D82" s="54"/>
      <c r="E82" s="6"/>
      <c r="F82" s="19"/>
      <c r="G82" s="24"/>
      <c r="H82" s="24"/>
      <c r="I82" s="31"/>
      <c r="J82" s="31"/>
      <c r="K82" s="35"/>
    </row>
    <row r="83" spans="1:11" x14ac:dyDescent="0.35">
      <c r="B83" s="8" t="s">
        <v>182</v>
      </c>
      <c r="C83" s="57" t="s">
        <v>183</v>
      </c>
      <c r="D83" s="54" t="s">
        <v>184</v>
      </c>
      <c r="E83" s="6" t="s">
        <v>185</v>
      </c>
      <c r="F83" s="19">
        <v>300000</v>
      </c>
      <c r="G83" s="24">
        <v>293.44</v>
      </c>
      <c r="H83" s="24">
        <v>0.1</v>
      </c>
      <c r="I83" s="31">
        <v>6.5805999999999996</v>
      </c>
      <c r="J83" s="31"/>
      <c r="K83" s="35"/>
    </row>
    <row r="84" spans="1:11" x14ac:dyDescent="0.35">
      <c r="C84" s="58" t="s">
        <v>171</v>
      </c>
      <c r="D84" s="54"/>
      <c r="E84" s="6"/>
      <c r="F84" s="19"/>
      <c r="G84" s="25">
        <v>293.44</v>
      </c>
      <c r="H84" s="25">
        <v>0.1</v>
      </c>
      <c r="I84" s="31"/>
      <c r="J84" s="31"/>
      <c r="K84" s="35"/>
    </row>
    <row r="85" spans="1:11" x14ac:dyDescent="0.35">
      <c r="C85" s="57"/>
      <c r="D85" s="54"/>
      <c r="E85" s="6"/>
      <c r="F85" s="19"/>
      <c r="G85" s="24"/>
      <c r="H85" s="24"/>
      <c r="I85" s="31"/>
      <c r="J85" s="31"/>
      <c r="K85" s="35"/>
    </row>
    <row r="86" spans="1:11" x14ac:dyDescent="0.35">
      <c r="C86" s="58" t="s">
        <v>16</v>
      </c>
      <c r="D86" s="54"/>
      <c r="E86" s="6"/>
      <c r="F86" s="19"/>
      <c r="G86" s="24" t="s">
        <v>2</v>
      </c>
      <c r="H86" s="24" t="s">
        <v>2</v>
      </c>
      <c r="I86" s="31"/>
      <c r="J86" s="31"/>
      <c r="K86" s="35"/>
    </row>
    <row r="87" spans="1:11" x14ac:dyDescent="0.35">
      <c r="C87" s="57"/>
      <c r="D87" s="54"/>
      <c r="E87" s="6"/>
      <c r="F87" s="19"/>
      <c r="G87" s="24"/>
      <c r="H87" s="24"/>
      <c r="I87" s="31"/>
      <c r="J87" s="31"/>
      <c r="K87" s="35"/>
    </row>
    <row r="88" spans="1:11" x14ac:dyDescent="0.35">
      <c r="C88" s="58" t="s">
        <v>17</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A90" s="10"/>
      <c r="B90" s="28"/>
      <c r="C90" s="58" t="s">
        <v>18</v>
      </c>
      <c r="D90" s="54"/>
      <c r="E90" s="6"/>
      <c r="F90" s="19"/>
      <c r="G90" s="24"/>
      <c r="H90" s="24"/>
      <c r="I90" s="31"/>
      <c r="J90" s="31"/>
      <c r="K90" s="35"/>
    </row>
    <row r="91" spans="1:11" x14ac:dyDescent="0.35">
      <c r="A91" s="28"/>
      <c r="B91" s="28"/>
      <c r="C91" s="58" t="s">
        <v>19</v>
      </c>
      <c r="D91" s="54"/>
      <c r="E91" s="6"/>
      <c r="F91" s="19"/>
      <c r="G91" s="24" t="s">
        <v>2</v>
      </c>
      <c r="H91" s="24" t="s">
        <v>2</v>
      </c>
      <c r="I91" s="31"/>
      <c r="J91" s="31"/>
      <c r="K91" s="35"/>
    </row>
    <row r="92" spans="1:11" x14ac:dyDescent="0.35">
      <c r="A92" s="28"/>
      <c r="B92" s="28"/>
      <c r="C92" s="58"/>
      <c r="D92" s="54"/>
      <c r="E92" s="6"/>
      <c r="F92" s="19"/>
      <c r="G92" s="24"/>
      <c r="H92" s="24"/>
      <c r="I92" s="31"/>
      <c r="J92" s="31"/>
      <c r="K92" s="35"/>
    </row>
    <row r="93" spans="1:11" x14ac:dyDescent="0.35">
      <c r="A93" s="28"/>
      <c r="B93" s="28"/>
      <c r="C93" s="58" t="s">
        <v>20</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21</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22</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23</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C101" s="59" t="s">
        <v>24</v>
      </c>
      <c r="D101" s="54"/>
      <c r="E101" s="6"/>
      <c r="F101" s="19"/>
      <c r="G101" s="24"/>
      <c r="H101" s="24"/>
      <c r="I101" s="31"/>
      <c r="J101" s="31"/>
      <c r="K101" s="35"/>
    </row>
    <row r="102" spans="1:54" x14ac:dyDescent="0.35">
      <c r="B102" s="8" t="s">
        <v>186</v>
      </c>
      <c r="C102" s="57" t="s">
        <v>187</v>
      </c>
      <c r="D102" s="54"/>
      <c r="E102" s="6"/>
      <c r="F102" s="19"/>
      <c r="G102" s="24">
        <v>14057.45</v>
      </c>
      <c r="H102" s="24">
        <v>4.78</v>
      </c>
      <c r="I102" s="31"/>
      <c r="J102" s="31"/>
      <c r="K102" s="35"/>
    </row>
    <row r="103" spans="1:54" x14ac:dyDescent="0.35">
      <c r="C103" s="58" t="s">
        <v>171</v>
      </c>
      <c r="D103" s="54"/>
      <c r="E103" s="6"/>
      <c r="F103" s="19"/>
      <c r="G103" s="25">
        <v>14057.45</v>
      </c>
      <c r="H103" s="25">
        <v>4.78</v>
      </c>
      <c r="I103" s="31"/>
      <c r="J103" s="31"/>
      <c r="K103" s="35"/>
    </row>
    <row r="104" spans="1:54" x14ac:dyDescent="0.35">
      <c r="C104" s="57"/>
      <c r="D104" s="54"/>
      <c r="E104" s="6"/>
      <c r="F104" s="19"/>
      <c r="G104" s="24"/>
      <c r="H104" s="24"/>
      <c r="I104" s="31"/>
      <c r="J104" s="31"/>
      <c r="K104" s="35"/>
    </row>
    <row r="105" spans="1:54" x14ac:dyDescent="0.35">
      <c r="A105" s="10"/>
      <c r="B105" s="28"/>
      <c r="C105" s="58" t="s">
        <v>25</v>
      </c>
      <c r="D105" s="54"/>
      <c r="E105" s="6"/>
      <c r="F105" s="19"/>
      <c r="G105" s="24"/>
      <c r="H105" s="24"/>
      <c r="I105" s="31"/>
      <c r="J105" s="31"/>
      <c r="K105" s="35"/>
    </row>
    <row r="106" spans="1:54" s="2" customFormat="1" ht="13.5" x14ac:dyDescent="0.35">
      <c r="A106" s="28"/>
      <c r="B106" s="28"/>
      <c r="C106" s="57" t="s">
        <v>4922</v>
      </c>
      <c r="D106" s="54"/>
      <c r="E106" s="6"/>
      <c r="F106" s="19"/>
      <c r="G106" s="24" t="s">
        <v>2</v>
      </c>
      <c r="H106" s="24" t="s">
        <v>2</v>
      </c>
      <c r="I106" s="31"/>
      <c r="J106" s="31"/>
      <c r="K106" s="35"/>
      <c r="L106" s="3"/>
      <c r="AI106" s="3"/>
      <c r="AV106" s="3"/>
      <c r="AX106" s="3"/>
      <c r="BB106" s="3"/>
    </row>
    <row r="107" spans="1:54" x14ac:dyDescent="0.35">
      <c r="B107" s="8"/>
      <c r="C107" s="57" t="s">
        <v>188</v>
      </c>
      <c r="D107" s="54"/>
      <c r="E107" s="6"/>
      <c r="F107" s="19"/>
      <c r="G107" s="24">
        <v>-1857.4</v>
      </c>
      <c r="H107" s="24">
        <v>-0.63</v>
      </c>
      <c r="I107" s="31"/>
      <c r="J107" s="31"/>
      <c r="K107" s="35"/>
    </row>
    <row r="108" spans="1:54" x14ac:dyDescent="0.35">
      <c r="C108" s="58" t="s">
        <v>171</v>
      </c>
      <c r="D108" s="54"/>
      <c r="E108" s="6"/>
      <c r="F108" s="19"/>
      <c r="G108" s="25">
        <v>-1857.4</v>
      </c>
      <c r="H108" s="25">
        <v>-0.63</v>
      </c>
      <c r="I108" s="31"/>
      <c r="J108" s="31"/>
      <c r="K108" s="35"/>
    </row>
    <row r="109" spans="1:54" x14ac:dyDescent="0.35">
      <c r="C109" s="57"/>
      <c r="D109" s="54"/>
      <c r="E109" s="6"/>
      <c r="F109" s="19"/>
      <c r="G109" s="24"/>
      <c r="H109" s="24"/>
      <c r="I109" s="31"/>
      <c r="J109" s="31"/>
      <c r="K109" s="35"/>
    </row>
    <row r="110" spans="1:54" x14ac:dyDescent="0.35">
      <c r="C110" s="60" t="s">
        <v>189</v>
      </c>
      <c r="D110" s="55"/>
      <c r="E110" s="5"/>
      <c r="F110" s="20"/>
      <c r="G110" s="26">
        <v>294026.59999999998</v>
      </c>
      <c r="H110" s="26">
        <v>100</v>
      </c>
      <c r="I110" s="32"/>
      <c r="J110" s="32"/>
      <c r="K110" s="36"/>
    </row>
    <row r="113" spans="3:11" x14ac:dyDescent="0.35">
      <c r="C113" s="1" t="s">
        <v>190</v>
      </c>
    </row>
    <row r="114" spans="3:11" x14ac:dyDescent="0.35">
      <c r="C114" s="37" t="s">
        <v>191</v>
      </c>
      <c r="D114" s="37"/>
      <c r="E114" s="37"/>
      <c r="F114" s="37"/>
      <c r="G114" s="37"/>
      <c r="H114" s="37"/>
      <c r="I114" s="37"/>
      <c r="J114" s="37"/>
      <c r="K114" s="37"/>
    </row>
    <row r="115" spans="3:11" x14ac:dyDescent="0.35">
      <c r="C115" s="2" t="s">
        <v>192</v>
      </c>
    </row>
    <row r="116" spans="3:11" x14ac:dyDescent="0.35">
      <c r="C116" s="2" t="s">
        <v>193</v>
      </c>
    </row>
    <row r="117" spans="3:11" ht="30" customHeight="1" x14ac:dyDescent="0.35">
      <c r="C117" s="81" t="s">
        <v>194</v>
      </c>
      <c r="D117" s="82"/>
      <c r="E117" s="82"/>
      <c r="F117" s="82"/>
      <c r="G117" s="82"/>
      <c r="H117" s="82"/>
      <c r="I117" s="82"/>
      <c r="J117" s="82"/>
      <c r="K117" s="82"/>
    </row>
    <row r="118" spans="3:11" x14ac:dyDescent="0.35">
      <c r="C118" s="2" t="s">
        <v>195</v>
      </c>
    </row>
    <row r="120" spans="3:11" x14ac:dyDescent="0.35">
      <c r="C120" s="78" t="s">
        <v>5006</v>
      </c>
      <c r="E120" s="78" t="s">
        <v>5007</v>
      </c>
      <c r="F120" s="79"/>
    </row>
    <row r="121" spans="3:11" x14ac:dyDescent="0.35">
      <c r="E121" s="2" t="s">
        <v>5014</v>
      </c>
    </row>
  </sheetData>
  <mergeCells count="1">
    <mergeCell ref="C117:K117"/>
  </mergeCells>
  <hyperlinks>
    <hyperlink ref="J2" location="'Index'!A1" display="'Index'!A1" xr:uid="{087E6D84-C292-4E65-B286-1ECD9B1C1E11}"/>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CCF9C-659E-4101-99D2-9683B33F51BD}">
  <sheetPr codeName="Sheet1"/>
  <dimension ref="A1:IV87"/>
  <sheetViews>
    <sheetView showGridLines="0" zoomScale="90" zoomScaleNormal="90" workbookViewId="0">
      <pane ySplit="6" topLeftCell="A7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3294</v>
      </c>
      <c r="J2" s="38" t="s">
        <v>4662</v>
      </c>
    </row>
    <row r="3" spans="1:54" ht="16" x14ac:dyDescent="0.4">
      <c r="C3" s="1" t="s">
        <v>28</v>
      </c>
      <c r="D3" s="21" t="s">
        <v>3295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3296</v>
      </c>
      <c r="C26" s="57" t="s">
        <v>3297</v>
      </c>
      <c r="D26" s="54" t="s">
        <v>3298</v>
      </c>
      <c r="E26" s="6" t="s">
        <v>185</v>
      </c>
      <c r="F26" s="19">
        <v>20000000</v>
      </c>
      <c r="G26" s="24">
        <v>20266.52</v>
      </c>
      <c r="H26" s="24">
        <v>52.82</v>
      </c>
      <c r="I26" s="31">
        <v>6.9924901000000004</v>
      </c>
      <c r="J26" s="31"/>
      <c r="K26" s="35"/>
    </row>
    <row r="27" spans="1:11" x14ac:dyDescent="0.35">
      <c r="B27" s="8" t="s">
        <v>3299</v>
      </c>
      <c r="C27" s="57" t="s">
        <v>3300</v>
      </c>
      <c r="D27" s="54" t="s">
        <v>3301</v>
      </c>
      <c r="E27" s="6" t="s">
        <v>185</v>
      </c>
      <c r="F27" s="19">
        <v>2500000</v>
      </c>
      <c r="G27" s="24">
        <v>2538.36</v>
      </c>
      <c r="H27" s="24">
        <v>6.62</v>
      </c>
      <c r="I27" s="31">
        <v>6.9299654999999998</v>
      </c>
      <c r="J27" s="31"/>
      <c r="K27" s="35"/>
    </row>
    <row r="28" spans="1:11" x14ac:dyDescent="0.35">
      <c r="B28" s="8" t="s">
        <v>3302</v>
      </c>
      <c r="C28" s="57" t="s">
        <v>3303</v>
      </c>
      <c r="D28" s="54" t="s">
        <v>3304</v>
      </c>
      <c r="E28" s="6" t="s">
        <v>185</v>
      </c>
      <c r="F28" s="19">
        <v>2500000</v>
      </c>
      <c r="G28" s="24">
        <v>2525.87</v>
      </c>
      <c r="H28" s="24">
        <v>6.58</v>
      </c>
      <c r="I28" s="31">
        <v>6.9988523999999996</v>
      </c>
      <c r="J28" s="31"/>
      <c r="K28" s="35"/>
    </row>
    <row r="29" spans="1:11" x14ac:dyDescent="0.35">
      <c r="B29" s="8" t="s">
        <v>3305</v>
      </c>
      <c r="C29" s="57" t="s">
        <v>3306</v>
      </c>
      <c r="D29" s="54" t="s">
        <v>3307</v>
      </c>
      <c r="E29" s="6" t="s">
        <v>185</v>
      </c>
      <c r="F29" s="19">
        <v>1500000</v>
      </c>
      <c r="G29" s="24">
        <v>1523.55</v>
      </c>
      <c r="H29" s="24">
        <v>3.97</v>
      </c>
      <c r="I29" s="31">
        <v>6.9591402999999996</v>
      </c>
      <c r="J29" s="31"/>
      <c r="K29" s="35"/>
    </row>
    <row r="30" spans="1:11" x14ac:dyDescent="0.35">
      <c r="B30" s="8" t="s">
        <v>3308</v>
      </c>
      <c r="C30" s="57" t="s">
        <v>3309</v>
      </c>
      <c r="D30" s="54" t="s">
        <v>3310</v>
      </c>
      <c r="E30" s="6" t="s">
        <v>185</v>
      </c>
      <c r="F30" s="19">
        <v>1507600</v>
      </c>
      <c r="G30" s="24">
        <v>1495.31</v>
      </c>
      <c r="H30" s="24">
        <v>3.9</v>
      </c>
      <c r="I30" s="31">
        <v>6.9250303999999998</v>
      </c>
      <c r="J30" s="31"/>
      <c r="K30" s="35"/>
    </row>
    <row r="31" spans="1:11" x14ac:dyDescent="0.35">
      <c r="B31" s="8" t="s">
        <v>3249</v>
      </c>
      <c r="C31" s="57" t="s">
        <v>3250</v>
      </c>
      <c r="D31" s="54" t="s">
        <v>3251</v>
      </c>
      <c r="E31" s="6" t="s">
        <v>185</v>
      </c>
      <c r="F31" s="19">
        <v>800000</v>
      </c>
      <c r="G31" s="24">
        <v>810.75</v>
      </c>
      <c r="H31" s="24">
        <v>2.11</v>
      </c>
      <c r="I31" s="31">
        <v>6.9529712999999997</v>
      </c>
      <c r="J31" s="31"/>
      <c r="K31" s="35"/>
    </row>
    <row r="32" spans="1:11" x14ac:dyDescent="0.35">
      <c r="B32" s="8" t="s">
        <v>3311</v>
      </c>
      <c r="C32" s="57" t="s">
        <v>3193</v>
      </c>
      <c r="D32" s="54" t="s">
        <v>3312</v>
      </c>
      <c r="E32" s="6" t="s">
        <v>185</v>
      </c>
      <c r="F32" s="19">
        <v>700000</v>
      </c>
      <c r="G32" s="24">
        <v>710.23</v>
      </c>
      <c r="H32" s="24">
        <v>1.85</v>
      </c>
      <c r="I32" s="31">
        <v>6.9445559000000001</v>
      </c>
      <c r="J32" s="31"/>
      <c r="K32" s="35"/>
    </row>
    <row r="33" spans="1:11" x14ac:dyDescent="0.35">
      <c r="B33" s="8" t="s">
        <v>3313</v>
      </c>
      <c r="C33" s="57" t="s">
        <v>3314</v>
      </c>
      <c r="D33" s="54" t="s">
        <v>3315</v>
      </c>
      <c r="E33" s="6" t="s">
        <v>185</v>
      </c>
      <c r="F33" s="19">
        <v>500000</v>
      </c>
      <c r="G33" s="24">
        <v>506.59</v>
      </c>
      <c r="H33" s="24">
        <v>1.32</v>
      </c>
      <c r="I33" s="31">
        <v>6.9927196</v>
      </c>
      <c r="J33" s="31"/>
      <c r="K33" s="35"/>
    </row>
    <row r="34" spans="1:11" x14ac:dyDescent="0.35">
      <c r="C34" s="58" t="s">
        <v>171</v>
      </c>
      <c r="D34" s="54"/>
      <c r="E34" s="6"/>
      <c r="F34" s="19"/>
      <c r="G34" s="25">
        <v>30377.18</v>
      </c>
      <c r="H34" s="25">
        <v>79.17</v>
      </c>
      <c r="I34" s="31"/>
      <c r="J34" s="31"/>
      <c r="K34" s="35"/>
    </row>
    <row r="35" spans="1:11" x14ac:dyDescent="0.35">
      <c r="C35" s="57"/>
      <c r="D35" s="54"/>
      <c r="E35" s="6"/>
      <c r="F35" s="19"/>
      <c r="G35" s="24"/>
      <c r="H35" s="24"/>
      <c r="I35" s="31"/>
      <c r="J35" s="31"/>
      <c r="K35" s="35"/>
    </row>
    <row r="36" spans="1:11" x14ac:dyDescent="0.35">
      <c r="A36" s="10"/>
      <c r="B36" s="28"/>
      <c r="C36" s="58" t="s">
        <v>11</v>
      </c>
      <c r="D36" s="54"/>
      <c r="E36" s="6"/>
      <c r="F36" s="19"/>
      <c r="G36" s="24"/>
      <c r="H36" s="24"/>
      <c r="I36" s="31"/>
      <c r="J36" s="31"/>
      <c r="K36" s="35"/>
    </row>
    <row r="37" spans="1:11" x14ac:dyDescent="0.35">
      <c r="A37" s="28"/>
      <c r="B37" s="28"/>
      <c r="C37" s="58" t="s">
        <v>13</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14</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15</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A43" s="28"/>
      <c r="B43" s="28"/>
      <c r="C43" s="58" t="s">
        <v>16</v>
      </c>
      <c r="D43" s="54"/>
      <c r="E43" s="6"/>
      <c r="F43" s="19"/>
      <c r="G43" s="24" t="s">
        <v>2</v>
      </c>
      <c r="H43" s="24" t="s">
        <v>2</v>
      </c>
      <c r="I43" s="31"/>
      <c r="J43" s="31"/>
      <c r="K43" s="35"/>
    </row>
    <row r="44" spans="1:11" x14ac:dyDescent="0.35">
      <c r="A44" s="28"/>
      <c r="B44" s="28"/>
      <c r="C44" s="58"/>
      <c r="D44" s="54"/>
      <c r="E44" s="6"/>
      <c r="F44" s="19"/>
      <c r="G44" s="24"/>
      <c r="H44" s="24"/>
      <c r="I44" s="31"/>
      <c r="J44" s="31"/>
      <c r="K44" s="35"/>
    </row>
    <row r="45" spans="1:11" x14ac:dyDescent="0.35">
      <c r="C45" s="59" t="s">
        <v>17</v>
      </c>
      <c r="D45" s="54"/>
      <c r="E45" s="6"/>
      <c r="F45" s="19"/>
      <c r="G45" s="24"/>
      <c r="H45" s="24"/>
      <c r="I45" s="31"/>
      <c r="J45" s="31"/>
      <c r="K45" s="35"/>
    </row>
    <row r="46" spans="1:11" x14ac:dyDescent="0.35">
      <c r="B46" s="8" t="s">
        <v>3207</v>
      </c>
      <c r="C46" s="57" t="s">
        <v>3208</v>
      </c>
      <c r="D46" s="54" t="s">
        <v>3209</v>
      </c>
      <c r="E46" s="6" t="s">
        <v>185</v>
      </c>
      <c r="F46" s="19">
        <v>2010000</v>
      </c>
      <c r="G46" s="24">
        <v>1834.67</v>
      </c>
      <c r="H46" s="24">
        <v>4.78</v>
      </c>
      <c r="I46" s="31">
        <v>6.8206648999999997</v>
      </c>
      <c r="J46" s="31"/>
      <c r="K46" s="35"/>
    </row>
    <row r="47" spans="1:11" x14ac:dyDescent="0.35">
      <c r="B47" s="8" t="s">
        <v>3126</v>
      </c>
      <c r="C47" s="57" t="s">
        <v>3127</v>
      </c>
      <c r="D47" s="54" t="s">
        <v>3128</v>
      </c>
      <c r="E47" s="6" t="s">
        <v>185</v>
      </c>
      <c r="F47" s="19">
        <v>1334000</v>
      </c>
      <c r="G47" s="24">
        <v>1230.46</v>
      </c>
      <c r="H47" s="24">
        <v>3.21</v>
      </c>
      <c r="I47" s="31">
        <v>6.8179277000000003</v>
      </c>
      <c r="J47" s="31"/>
      <c r="K47" s="35"/>
    </row>
    <row r="48" spans="1:11" x14ac:dyDescent="0.35">
      <c r="B48" s="8" t="s">
        <v>3204</v>
      </c>
      <c r="C48" s="57" t="s">
        <v>3205</v>
      </c>
      <c r="D48" s="54" t="s">
        <v>3206</v>
      </c>
      <c r="E48" s="6" t="s">
        <v>185</v>
      </c>
      <c r="F48" s="19">
        <v>1260000</v>
      </c>
      <c r="G48" s="24">
        <v>1150.72</v>
      </c>
      <c r="H48" s="24">
        <v>3</v>
      </c>
      <c r="I48" s="31">
        <v>6.8205099999999996</v>
      </c>
      <c r="J48" s="31"/>
      <c r="K48" s="35"/>
    </row>
    <row r="49" spans="1:11" x14ac:dyDescent="0.35">
      <c r="B49" s="8" t="s">
        <v>3216</v>
      </c>
      <c r="C49" s="57" t="s">
        <v>3217</v>
      </c>
      <c r="D49" s="54" t="s">
        <v>3218</v>
      </c>
      <c r="E49" s="6" t="s">
        <v>185</v>
      </c>
      <c r="F49" s="19">
        <v>891500</v>
      </c>
      <c r="G49" s="24">
        <v>814.78</v>
      </c>
      <c r="H49" s="24">
        <v>2.12</v>
      </c>
      <c r="I49" s="31">
        <v>6.8203550999999996</v>
      </c>
      <c r="J49" s="31"/>
      <c r="K49" s="35"/>
    </row>
    <row r="50" spans="1:11" x14ac:dyDescent="0.35">
      <c r="B50" s="8" t="s">
        <v>3213</v>
      </c>
      <c r="C50" s="57" t="s">
        <v>3214</v>
      </c>
      <c r="D50" s="54" t="s">
        <v>3215</v>
      </c>
      <c r="E50" s="6" t="s">
        <v>185</v>
      </c>
      <c r="F50" s="19">
        <v>807500</v>
      </c>
      <c r="G50" s="24">
        <v>737.33</v>
      </c>
      <c r="H50" s="24">
        <v>1.92</v>
      </c>
      <c r="I50" s="31">
        <v>6.8205615999999996</v>
      </c>
      <c r="J50" s="31"/>
      <c r="K50" s="35"/>
    </row>
    <row r="51" spans="1:11" x14ac:dyDescent="0.35">
      <c r="B51" s="8" t="s">
        <v>3123</v>
      </c>
      <c r="C51" s="57" t="s">
        <v>3124</v>
      </c>
      <c r="D51" s="54" t="s">
        <v>3125</v>
      </c>
      <c r="E51" s="6" t="s">
        <v>185</v>
      </c>
      <c r="F51" s="19">
        <v>665000</v>
      </c>
      <c r="G51" s="24">
        <v>618.02</v>
      </c>
      <c r="H51" s="24">
        <v>1.61</v>
      </c>
      <c r="I51" s="31">
        <v>6.7982652999999997</v>
      </c>
      <c r="J51" s="31"/>
      <c r="K51" s="35"/>
    </row>
    <row r="52" spans="1:11" x14ac:dyDescent="0.35">
      <c r="B52" s="8" t="s">
        <v>3201</v>
      </c>
      <c r="C52" s="57" t="s">
        <v>3202</v>
      </c>
      <c r="D52" s="54" t="s">
        <v>3203</v>
      </c>
      <c r="E52" s="6" t="s">
        <v>185</v>
      </c>
      <c r="F52" s="19">
        <v>265000</v>
      </c>
      <c r="G52" s="24">
        <v>242.06</v>
      </c>
      <c r="H52" s="24">
        <v>0.63</v>
      </c>
      <c r="I52" s="31">
        <v>6.8204583000000003</v>
      </c>
      <c r="J52" s="31"/>
      <c r="K52" s="35"/>
    </row>
    <row r="53" spans="1:11" x14ac:dyDescent="0.35">
      <c r="B53" s="8" t="s">
        <v>3129</v>
      </c>
      <c r="C53" s="57" t="s">
        <v>3130</v>
      </c>
      <c r="D53" s="54" t="s">
        <v>3131</v>
      </c>
      <c r="E53" s="6" t="s">
        <v>185</v>
      </c>
      <c r="F53" s="19">
        <v>50000</v>
      </c>
      <c r="G53" s="24">
        <v>46.41</v>
      </c>
      <c r="H53" s="24">
        <v>0.12</v>
      </c>
      <c r="I53" s="31">
        <v>6.7986268000000001</v>
      </c>
      <c r="J53" s="31"/>
      <c r="K53" s="35"/>
    </row>
    <row r="54" spans="1:11" x14ac:dyDescent="0.35">
      <c r="C54" s="58" t="s">
        <v>171</v>
      </c>
      <c r="D54" s="54"/>
      <c r="E54" s="6"/>
      <c r="F54" s="19"/>
      <c r="G54" s="25">
        <v>6674.45</v>
      </c>
      <c r="H54" s="25">
        <v>17.39</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1053.25</v>
      </c>
      <c r="H68" s="24">
        <v>2.74</v>
      </c>
      <c r="I68" s="31"/>
      <c r="J68" s="31"/>
      <c r="K68" s="35"/>
    </row>
    <row r="69" spans="1:54" x14ac:dyDescent="0.35">
      <c r="C69" s="58" t="s">
        <v>171</v>
      </c>
      <c r="D69" s="54"/>
      <c r="E69" s="6"/>
      <c r="F69" s="19"/>
      <c r="G69" s="25">
        <v>1053.25</v>
      </c>
      <c r="H69" s="25">
        <v>2.74</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4922</v>
      </c>
      <c r="D72" s="54"/>
      <c r="E72" s="6"/>
      <c r="F72" s="19"/>
      <c r="G72" s="24" t="s">
        <v>2</v>
      </c>
      <c r="H72" s="24" t="s">
        <v>2</v>
      </c>
      <c r="I72" s="31"/>
      <c r="J72" s="31"/>
      <c r="K72" s="35"/>
      <c r="L72" s="3"/>
      <c r="AI72" s="3"/>
      <c r="AV72" s="3"/>
      <c r="AX72" s="3"/>
      <c r="BB72" s="3"/>
    </row>
    <row r="73" spans="1:54" x14ac:dyDescent="0.35">
      <c r="B73" s="8"/>
      <c r="C73" s="57" t="s">
        <v>188</v>
      </c>
      <c r="D73" s="54"/>
      <c r="E73" s="6"/>
      <c r="F73" s="19"/>
      <c r="G73" s="24">
        <v>267.33999999999997</v>
      </c>
      <c r="H73" s="24">
        <v>0.7</v>
      </c>
      <c r="I73" s="31"/>
      <c r="J73" s="31"/>
      <c r="K73" s="35"/>
    </row>
    <row r="74" spans="1:54" x14ac:dyDescent="0.35">
      <c r="C74" s="58" t="s">
        <v>171</v>
      </c>
      <c r="D74" s="54"/>
      <c r="E74" s="6"/>
      <c r="F74" s="19"/>
      <c r="G74" s="25">
        <v>267.33999999999997</v>
      </c>
      <c r="H74" s="25">
        <v>0.7</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38372.22</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1" t="s">
        <v>194</v>
      </c>
      <c r="D83" s="82"/>
      <c r="E83" s="82"/>
      <c r="F83" s="82"/>
      <c r="G83" s="82"/>
      <c r="H83" s="82"/>
      <c r="I83" s="82"/>
      <c r="J83" s="82"/>
      <c r="K83" s="82"/>
    </row>
    <row r="84" spans="3:11" x14ac:dyDescent="0.35">
      <c r="C84" s="2" t="s">
        <v>195</v>
      </c>
    </row>
    <row r="86" spans="3:11" x14ac:dyDescent="0.35">
      <c r="C86" s="78" t="s">
        <v>5006</v>
      </c>
      <c r="E86" s="78" t="s">
        <v>5007</v>
      </c>
      <c r="F86" s="79"/>
    </row>
    <row r="87" spans="3:11" x14ac:dyDescent="0.35">
      <c r="E87" s="2" t="s">
        <v>5013</v>
      </c>
    </row>
  </sheetData>
  <mergeCells count="1">
    <mergeCell ref="C83:K83"/>
  </mergeCells>
  <hyperlinks>
    <hyperlink ref="J2" location="'Index'!A1" display="'Index'!A1" xr:uid="{5BDCEF51-1D5A-413F-84CF-1FE55C179B2F}"/>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706F-47F5-4104-9272-C0BA2F1FE00B}">
  <sheetPr codeName="Sheet1"/>
  <dimension ref="A1:IV83"/>
  <sheetViews>
    <sheetView showGridLines="0" zoomScale="90" zoomScaleNormal="90" workbookViewId="0">
      <pane ySplit="6" topLeftCell="A7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3316</v>
      </c>
      <c r="J2" s="38" t="s">
        <v>4662</v>
      </c>
    </row>
    <row r="3" spans="1:54" ht="16" x14ac:dyDescent="0.4">
      <c r="C3" s="1" t="s">
        <v>28</v>
      </c>
      <c r="D3" s="21" t="s">
        <v>3317</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3318</v>
      </c>
      <c r="C26" s="57" t="s">
        <v>3319</v>
      </c>
      <c r="D26" s="54" t="s">
        <v>3320</v>
      </c>
      <c r="E26" s="6" t="s">
        <v>185</v>
      </c>
      <c r="F26" s="19">
        <v>2499900</v>
      </c>
      <c r="G26" s="24">
        <v>2518.23</v>
      </c>
      <c r="H26" s="24">
        <v>21.14</v>
      </c>
      <c r="I26" s="31">
        <v>7.0047021999999997</v>
      </c>
      <c r="J26" s="31"/>
      <c r="K26" s="35"/>
    </row>
    <row r="27" spans="1:11" x14ac:dyDescent="0.35">
      <c r="B27" s="8" t="s">
        <v>3321</v>
      </c>
      <c r="C27" s="57" t="s">
        <v>3322</v>
      </c>
      <c r="D27" s="54" t="s">
        <v>3323</v>
      </c>
      <c r="E27" s="6" t="s">
        <v>185</v>
      </c>
      <c r="F27" s="19">
        <v>2000000</v>
      </c>
      <c r="G27" s="24">
        <v>2015.8</v>
      </c>
      <c r="H27" s="24">
        <v>16.920000000000002</v>
      </c>
      <c r="I27" s="31">
        <v>6.9763177000000001</v>
      </c>
      <c r="J27" s="31"/>
      <c r="K27" s="35"/>
    </row>
    <row r="28" spans="1:11" x14ac:dyDescent="0.35">
      <c r="B28" s="8" t="s">
        <v>3324</v>
      </c>
      <c r="C28" s="57" t="s">
        <v>3325</v>
      </c>
      <c r="D28" s="54" t="s">
        <v>3326</v>
      </c>
      <c r="E28" s="6" t="s">
        <v>185</v>
      </c>
      <c r="F28" s="19">
        <v>1500000</v>
      </c>
      <c r="G28" s="24">
        <v>1512.28</v>
      </c>
      <c r="H28" s="24">
        <v>12.7</v>
      </c>
      <c r="I28" s="31">
        <v>6.9363336999999996</v>
      </c>
      <c r="J28" s="31"/>
      <c r="K28" s="35"/>
    </row>
    <row r="29" spans="1:11" x14ac:dyDescent="0.35">
      <c r="B29" s="8" t="s">
        <v>3327</v>
      </c>
      <c r="C29" s="57" t="s">
        <v>3328</v>
      </c>
      <c r="D29" s="54" t="s">
        <v>3329</v>
      </c>
      <c r="E29" s="6" t="s">
        <v>185</v>
      </c>
      <c r="F29" s="19">
        <v>500000</v>
      </c>
      <c r="G29" s="24">
        <v>505.57</v>
      </c>
      <c r="H29" s="24">
        <v>4.24</v>
      </c>
      <c r="I29" s="31">
        <v>6.9518336999999999</v>
      </c>
      <c r="J29" s="31"/>
      <c r="K29" s="35"/>
    </row>
    <row r="30" spans="1:11" x14ac:dyDescent="0.35">
      <c r="B30" s="8" t="s">
        <v>3308</v>
      </c>
      <c r="C30" s="57" t="s">
        <v>3309</v>
      </c>
      <c r="D30" s="54" t="s">
        <v>3310</v>
      </c>
      <c r="E30" s="6" t="s">
        <v>185</v>
      </c>
      <c r="F30" s="19">
        <v>225000</v>
      </c>
      <c r="G30" s="24">
        <v>223.17</v>
      </c>
      <c r="H30" s="24">
        <v>1.87</v>
      </c>
      <c r="I30" s="31">
        <v>6.9250303999999998</v>
      </c>
      <c r="J30" s="31"/>
      <c r="K30" s="35"/>
    </row>
    <row r="31" spans="1:11" x14ac:dyDescent="0.35">
      <c r="C31" s="58" t="s">
        <v>171</v>
      </c>
      <c r="D31" s="54"/>
      <c r="E31" s="6"/>
      <c r="F31" s="19"/>
      <c r="G31" s="25">
        <v>6775.05</v>
      </c>
      <c r="H31" s="25">
        <v>56.87</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727</v>
      </c>
      <c r="C43" s="57" t="s">
        <v>728</v>
      </c>
      <c r="D43" s="54" t="s">
        <v>729</v>
      </c>
      <c r="E43" s="6" t="s">
        <v>185</v>
      </c>
      <c r="F43" s="19">
        <v>3035000</v>
      </c>
      <c r="G43" s="24">
        <v>2738.58</v>
      </c>
      <c r="H43" s="24">
        <v>22.99</v>
      </c>
      <c r="I43" s="31">
        <v>6.8174621000000002</v>
      </c>
      <c r="J43" s="31"/>
      <c r="K43" s="35"/>
    </row>
    <row r="44" spans="1:11" x14ac:dyDescent="0.35">
      <c r="B44" s="8" t="s">
        <v>3216</v>
      </c>
      <c r="C44" s="57" t="s">
        <v>3217</v>
      </c>
      <c r="D44" s="54" t="s">
        <v>3218</v>
      </c>
      <c r="E44" s="6" t="s">
        <v>185</v>
      </c>
      <c r="F44" s="19">
        <v>806300</v>
      </c>
      <c r="G44" s="24">
        <v>736.91</v>
      </c>
      <c r="H44" s="24">
        <v>6.19</v>
      </c>
      <c r="I44" s="31">
        <v>6.8203550999999996</v>
      </c>
      <c r="J44" s="31"/>
      <c r="K44" s="35"/>
    </row>
    <row r="45" spans="1:11" x14ac:dyDescent="0.35">
      <c r="B45" s="8" t="s">
        <v>3330</v>
      </c>
      <c r="C45" s="57" t="s">
        <v>3331</v>
      </c>
      <c r="D45" s="54" t="s">
        <v>3332</v>
      </c>
      <c r="E45" s="6" t="s">
        <v>185</v>
      </c>
      <c r="F45" s="19">
        <v>550000</v>
      </c>
      <c r="G45" s="24">
        <v>493.77</v>
      </c>
      <c r="H45" s="24">
        <v>4.1500000000000004</v>
      </c>
      <c r="I45" s="31">
        <v>6.8255531999999999</v>
      </c>
      <c r="J45" s="31"/>
      <c r="K45" s="35"/>
    </row>
    <row r="46" spans="1:11" x14ac:dyDescent="0.35">
      <c r="B46" s="8" t="s">
        <v>3201</v>
      </c>
      <c r="C46" s="57" t="s">
        <v>3202</v>
      </c>
      <c r="D46" s="54" t="s">
        <v>3203</v>
      </c>
      <c r="E46" s="6" t="s">
        <v>185</v>
      </c>
      <c r="F46" s="19">
        <v>325000</v>
      </c>
      <c r="G46" s="24">
        <v>296.87</v>
      </c>
      <c r="H46" s="24">
        <v>2.4900000000000002</v>
      </c>
      <c r="I46" s="31">
        <v>6.8204583000000003</v>
      </c>
      <c r="J46" s="31"/>
      <c r="K46" s="35"/>
    </row>
    <row r="47" spans="1:11" x14ac:dyDescent="0.35">
      <c r="B47" s="8" t="s">
        <v>3207</v>
      </c>
      <c r="C47" s="57" t="s">
        <v>3208</v>
      </c>
      <c r="D47" s="54" t="s">
        <v>3209</v>
      </c>
      <c r="E47" s="6" t="s">
        <v>185</v>
      </c>
      <c r="F47" s="19">
        <v>325000</v>
      </c>
      <c r="G47" s="24">
        <v>296.64999999999998</v>
      </c>
      <c r="H47" s="24">
        <v>2.4900000000000002</v>
      </c>
      <c r="I47" s="31">
        <v>6.8206648999999997</v>
      </c>
      <c r="J47" s="31"/>
      <c r="K47" s="35"/>
    </row>
    <row r="48" spans="1:11" x14ac:dyDescent="0.35">
      <c r="B48" s="8" t="s">
        <v>3126</v>
      </c>
      <c r="C48" s="57" t="s">
        <v>3127</v>
      </c>
      <c r="D48" s="54" t="s">
        <v>3128</v>
      </c>
      <c r="E48" s="6" t="s">
        <v>185</v>
      </c>
      <c r="F48" s="19">
        <v>275000</v>
      </c>
      <c r="G48" s="24">
        <v>253.66</v>
      </c>
      <c r="H48" s="24">
        <v>2.13</v>
      </c>
      <c r="I48" s="31">
        <v>6.8179277000000003</v>
      </c>
      <c r="J48" s="31"/>
      <c r="K48" s="35"/>
    </row>
    <row r="49" spans="1:11" x14ac:dyDescent="0.35">
      <c r="B49" s="8" t="s">
        <v>3213</v>
      </c>
      <c r="C49" s="57" t="s">
        <v>3214</v>
      </c>
      <c r="D49" s="54" t="s">
        <v>3215</v>
      </c>
      <c r="E49" s="6" t="s">
        <v>185</v>
      </c>
      <c r="F49" s="19">
        <v>100000</v>
      </c>
      <c r="G49" s="24">
        <v>91.31</v>
      </c>
      <c r="H49" s="24">
        <v>0.77</v>
      </c>
      <c r="I49" s="31">
        <v>6.8205615999999996</v>
      </c>
      <c r="J49" s="31"/>
      <c r="K49" s="35"/>
    </row>
    <row r="50" spans="1:11" x14ac:dyDescent="0.35">
      <c r="C50" s="58" t="s">
        <v>171</v>
      </c>
      <c r="D50" s="54"/>
      <c r="E50" s="6"/>
      <c r="F50" s="19"/>
      <c r="G50" s="25">
        <v>4907.75</v>
      </c>
      <c r="H50" s="25">
        <v>41.21</v>
      </c>
      <c r="I50" s="31"/>
      <c r="J50" s="31"/>
      <c r="K50" s="35"/>
    </row>
    <row r="51" spans="1:11" x14ac:dyDescent="0.35">
      <c r="C51" s="57"/>
      <c r="D51" s="54"/>
      <c r="E51" s="6"/>
      <c r="F51" s="19"/>
      <c r="G51" s="24"/>
      <c r="H51" s="24"/>
      <c r="I51" s="31"/>
      <c r="J51" s="31"/>
      <c r="K51" s="35"/>
    </row>
    <row r="52" spans="1:11" x14ac:dyDescent="0.35">
      <c r="A52" s="10"/>
      <c r="B52" s="28"/>
      <c r="C52" s="58" t="s">
        <v>18</v>
      </c>
      <c r="D52" s="54"/>
      <c r="E52" s="6"/>
      <c r="F52" s="19"/>
      <c r="G52" s="24"/>
      <c r="H52" s="24"/>
      <c r="I52" s="31"/>
      <c r="J52" s="31"/>
      <c r="K52" s="35"/>
    </row>
    <row r="53" spans="1:11" x14ac:dyDescent="0.35">
      <c r="A53" s="28"/>
      <c r="B53" s="28"/>
      <c r="C53" s="58" t="s">
        <v>19</v>
      </c>
      <c r="D53" s="54"/>
      <c r="E53" s="6"/>
      <c r="F53" s="19"/>
      <c r="G53" s="24" t="s">
        <v>2</v>
      </c>
      <c r="H53" s="24" t="s">
        <v>2</v>
      </c>
      <c r="I53" s="31"/>
      <c r="J53" s="31"/>
      <c r="K53" s="35"/>
    </row>
    <row r="54" spans="1:11" x14ac:dyDescent="0.35">
      <c r="A54" s="28"/>
      <c r="B54" s="28"/>
      <c r="C54" s="58"/>
      <c r="D54" s="54"/>
      <c r="E54" s="6"/>
      <c r="F54" s="19"/>
      <c r="G54" s="24"/>
      <c r="H54" s="24"/>
      <c r="I54" s="31"/>
      <c r="J54" s="31"/>
      <c r="K54" s="35"/>
    </row>
    <row r="55" spans="1:11" x14ac:dyDescent="0.35">
      <c r="A55" s="28"/>
      <c r="B55" s="28"/>
      <c r="C55" s="58" t="s">
        <v>20</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21</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22</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23</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C63" s="59" t="s">
        <v>24</v>
      </c>
      <c r="D63" s="54"/>
      <c r="E63" s="6"/>
      <c r="F63" s="19"/>
      <c r="G63" s="24"/>
      <c r="H63" s="24"/>
      <c r="I63" s="31"/>
      <c r="J63" s="31"/>
      <c r="K63" s="35"/>
    </row>
    <row r="64" spans="1:11" x14ac:dyDescent="0.35">
      <c r="B64" s="8" t="s">
        <v>186</v>
      </c>
      <c r="C64" s="57" t="s">
        <v>187</v>
      </c>
      <c r="D64" s="54"/>
      <c r="E64" s="6"/>
      <c r="F64" s="19"/>
      <c r="G64" s="24">
        <v>26.29</v>
      </c>
      <c r="H64" s="24">
        <v>0.22</v>
      </c>
      <c r="I64" s="31"/>
      <c r="J64" s="31"/>
      <c r="K64" s="35"/>
    </row>
    <row r="65" spans="1:54" x14ac:dyDescent="0.35">
      <c r="C65" s="58" t="s">
        <v>171</v>
      </c>
      <c r="D65" s="54"/>
      <c r="E65" s="6"/>
      <c r="F65" s="19"/>
      <c r="G65" s="25">
        <v>26.29</v>
      </c>
      <c r="H65" s="25">
        <v>0.22</v>
      </c>
      <c r="I65" s="31"/>
      <c r="J65" s="31"/>
      <c r="K65" s="35"/>
    </row>
    <row r="66" spans="1:54" x14ac:dyDescent="0.35">
      <c r="C66" s="57"/>
      <c r="D66" s="54"/>
      <c r="E66" s="6"/>
      <c r="F66" s="19"/>
      <c r="G66" s="24"/>
      <c r="H66" s="24"/>
      <c r="I66" s="31"/>
      <c r="J66" s="31"/>
      <c r="K66" s="35"/>
    </row>
    <row r="67" spans="1:54" x14ac:dyDescent="0.35">
      <c r="A67" s="10"/>
      <c r="B67" s="28"/>
      <c r="C67" s="58" t="s">
        <v>25</v>
      </c>
      <c r="D67" s="54"/>
      <c r="E67" s="6"/>
      <c r="F67" s="19"/>
      <c r="G67" s="24"/>
      <c r="H67" s="24"/>
      <c r="I67" s="31"/>
      <c r="J67" s="31"/>
      <c r="K67" s="35"/>
    </row>
    <row r="68" spans="1:54" s="2" customFormat="1" ht="13.5" x14ac:dyDescent="0.35">
      <c r="A68" s="28"/>
      <c r="B68" s="28"/>
      <c r="C68" s="57" t="s">
        <v>4922</v>
      </c>
      <c r="D68" s="54"/>
      <c r="E68" s="6"/>
      <c r="F68" s="19"/>
      <c r="G68" s="24" t="s">
        <v>2</v>
      </c>
      <c r="H68" s="24" t="s">
        <v>2</v>
      </c>
      <c r="I68" s="31"/>
      <c r="J68" s="31"/>
      <c r="K68" s="35"/>
      <c r="L68" s="3"/>
      <c r="AI68" s="3"/>
      <c r="AV68" s="3"/>
      <c r="AX68" s="3"/>
      <c r="BB68" s="3"/>
    </row>
    <row r="69" spans="1:54" x14ac:dyDescent="0.35">
      <c r="B69" s="8"/>
      <c r="C69" s="57" t="s">
        <v>188</v>
      </c>
      <c r="D69" s="54"/>
      <c r="E69" s="6"/>
      <c r="F69" s="19"/>
      <c r="G69" s="24">
        <v>202.4</v>
      </c>
      <c r="H69" s="24">
        <v>1.7</v>
      </c>
      <c r="I69" s="31"/>
      <c r="J69" s="31"/>
      <c r="K69" s="35"/>
    </row>
    <row r="70" spans="1:54" x14ac:dyDescent="0.35">
      <c r="C70" s="58" t="s">
        <v>171</v>
      </c>
      <c r="D70" s="54"/>
      <c r="E70" s="6"/>
      <c r="F70" s="19"/>
      <c r="G70" s="25">
        <v>202.4</v>
      </c>
      <c r="H70" s="25">
        <v>1.7</v>
      </c>
      <c r="I70" s="31"/>
      <c r="J70" s="31"/>
      <c r="K70" s="35"/>
    </row>
    <row r="71" spans="1:54" x14ac:dyDescent="0.35">
      <c r="C71" s="57"/>
      <c r="D71" s="54"/>
      <c r="E71" s="6"/>
      <c r="F71" s="19"/>
      <c r="G71" s="24"/>
      <c r="H71" s="24"/>
      <c r="I71" s="31"/>
      <c r="J71" s="31"/>
      <c r="K71" s="35"/>
    </row>
    <row r="72" spans="1:54" x14ac:dyDescent="0.35">
      <c r="C72" s="60" t="s">
        <v>189</v>
      </c>
      <c r="D72" s="55"/>
      <c r="E72" s="5"/>
      <c r="F72" s="20"/>
      <c r="G72" s="26">
        <v>11911.49</v>
      </c>
      <c r="H72" s="26">
        <v>100</v>
      </c>
      <c r="I72" s="32"/>
      <c r="J72" s="32"/>
      <c r="K72" s="36"/>
    </row>
    <row r="75" spans="1:54" x14ac:dyDescent="0.35">
      <c r="C75" s="1" t="s">
        <v>190</v>
      </c>
    </row>
    <row r="76" spans="1:54" x14ac:dyDescent="0.35">
      <c r="C76" s="37" t="s">
        <v>191</v>
      </c>
      <c r="D76" s="37"/>
      <c r="E76" s="37"/>
      <c r="F76" s="37"/>
      <c r="G76" s="37"/>
      <c r="H76" s="37"/>
      <c r="I76" s="37"/>
      <c r="J76" s="37"/>
      <c r="K76" s="37"/>
    </row>
    <row r="77" spans="1:54" x14ac:dyDescent="0.35">
      <c r="C77" s="2" t="s">
        <v>192</v>
      </c>
    </row>
    <row r="78" spans="1:54" x14ac:dyDescent="0.35">
      <c r="C78" s="2" t="s">
        <v>193</v>
      </c>
    </row>
    <row r="79" spans="1:54" ht="30" customHeight="1" x14ac:dyDescent="0.35">
      <c r="C79" s="81" t="s">
        <v>194</v>
      </c>
      <c r="D79" s="82"/>
      <c r="E79" s="82"/>
      <c r="F79" s="82"/>
      <c r="G79" s="82"/>
      <c r="H79" s="82"/>
      <c r="I79" s="82"/>
      <c r="J79" s="82"/>
      <c r="K79" s="82"/>
    </row>
    <row r="80" spans="1:54" x14ac:dyDescent="0.35">
      <c r="C80" s="2" t="s">
        <v>195</v>
      </c>
    </row>
    <row r="82" spans="3:6" x14ac:dyDescent="0.35">
      <c r="C82" s="78" t="s">
        <v>5006</v>
      </c>
      <c r="E82" s="78" t="s">
        <v>5007</v>
      </c>
      <c r="F82" s="79"/>
    </row>
    <row r="83" spans="3:6" x14ac:dyDescent="0.35">
      <c r="E83" s="2" t="s">
        <v>5013</v>
      </c>
    </row>
  </sheetData>
  <mergeCells count="1">
    <mergeCell ref="C79:K79"/>
  </mergeCells>
  <hyperlinks>
    <hyperlink ref="J2" location="'Index'!A1" display="'Index'!A1" xr:uid="{89DF70E4-06C6-4C52-8A8D-C67EFDFD3086}"/>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708F9-1A31-4F46-ABEE-8DD6D85BF4B6}">
  <sheetPr codeName="Sheet1"/>
  <dimension ref="A1:IV92"/>
  <sheetViews>
    <sheetView showGridLines="0" zoomScale="90" zoomScaleNormal="90" workbookViewId="0">
      <pane ySplit="6" topLeftCell="A8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3333</v>
      </c>
      <c r="J2" s="38" t="s">
        <v>4662</v>
      </c>
    </row>
    <row r="3" spans="1:54" ht="16" x14ac:dyDescent="0.4">
      <c r="C3" s="1" t="s">
        <v>28</v>
      </c>
      <c r="D3" s="21" t="s">
        <v>3334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3335</v>
      </c>
      <c r="C26" s="57" t="s">
        <v>3336</v>
      </c>
      <c r="D26" s="54" t="s">
        <v>3337</v>
      </c>
      <c r="E26" s="6" t="s">
        <v>185</v>
      </c>
      <c r="F26" s="19">
        <v>5000000</v>
      </c>
      <c r="G26" s="24">
        <v>5023.8100000000004</v>
      </c>
      <c r="H26" s="24">
        <v>17.190000000000001</v>
      </c>
      <c r="I26" s="31">
        <v>6.9599457999999998</v>
      </c>
      <c r="J26" s="31"/>
      <c r="K26" s="35"/>
    </row>
    <row r="27" spans="1:11" x14ac:dyDescent="0.35">
      <c r="B27" s="8" t="s">
        <v>3338</v>
      </c>
      <c r="C27" s="57" t="s">
        <v>3339</v>
      </c>
      <c r="D27" s="54" t="s">
        <v>3340</v>
      </c>
      <c r="E27" s="6" t="s">
        <v>185</v>
      </c>
      <c r="F27" s="19">
        <v>3100000</v>
      </c>
      <c r="G27" s="24">
        <v>3125.66</v>
      </c>
      <c r="H27" s="24">
        <v>10.69</v>
      </c>
      <c r="I27" s="31">
        <v>6.9301804000000002</v>
      </c>
      <c r="J27" s="31"/>
      <c r="K27" s="35"/>
    </row>
    <row r="28" spans="1:11" x14ac:dyDescent="0.35">
      <c r="B28" s="8" t="s">
        <v>3341</v>
      </c>
      <c r="C28" s="57" t="s">
        <v>3342</v>
      </c>
      <c r="D28" s="54" t="s">
        <v>3343</v>
      </c>
      <c r="E28" s="6" t="s">
        <v>185</v>
      </c>
      <c r="F28" s="19">
        <v>2500000</v>
      </c>
      <c r="G28" s="24">
        <v>2527.1</v>
      </c>
      <c r="H28" s="24">
        <v>8.64</v>
      </c>
      <c r="I28" s="31">
        <v>6.9529712999999997</v>
      </c>
      <c r="J28" s="31"/>
      <c r="K28" s="35"/>
    </row>
    <row r="29" spans="1:11" x14ac:dyDescent="0.35">
      <c r="B29" s="8" t="s">
        <v>3344</v>
      </c>
      <c r="C29" s="57" t="s">
        <v>3345</v>
      </c>
      <c r="D29" s="54" t="s">
        <v>3346</v>
      </c>
      <c r="E29" s="6" t="s">
        <v>185</v>
      </c>
      <c r="F29" s="19">
        <v>2500000</v>
      </c>
      <c r="G29" s="24">
        <v>2527.02</v>
      </c>
      <c r="H29" s="24">
        <v>8.64</v>
      </c>
      <c r="I29" s="31">
        <v>6.9758360000000001</v>
      </c>
      <c r="J29" s="31"/>
      <c r="K29" s="35"/>
    </row>
    <row r="30" spans="1:11" x14ac:dyDescent="0.35">
      <c r="B30" s="8" t="s">
        <v>3347</v>
      </c>
      <c r="C30" s="57" t="s">
        <v>3348</v>
      </c>
      <c r="D30" s="54" t="s">
        <v>3349</v>
      </c>
      <c r="E30" s="6" t="s">
        <v>185</v>
      </c>
      <c r="F30" s="19">
        <v>2000000</v>
      </c>
      <c r="G30" s="24">
        <v>2015.78</v>
      </c>
      <c r="H30" s="24">
        <v>6.9</v>
      </c>
      <c r="I30" s="31">
        <v>6.9769901000000001</v>
      </c>
      <c r="J30" s="31"/>
      <c r="K30" s="35"/>
    </row>
    <row r="31" spans="1:11" x14ac:dyDescent="0.35">
      <c r="B31" s="8" t="s">
        <v>3324</v>
      </c>
      <c r="C31" s="57" t="s">
        <v>3325</v>
      </c>
      <c r="D31" s="54" t="s">
        <v>3326</v>
      </c>
      <c r="E31" s="6" t="s">
        <v>185</v>
      </c>
      <c r="F31" s="19">
        <v>1500000</v>
      </c>
      <c r="G31" s="24">
        <v>1512.28</v>
      </c>
      <c r="H31" s="24">
        <v>5.17</v>
      </c>
      <c r="I31" s="31">
        <v>6.9363336999999996</v>
      </c>
      <c r="J31" s="31"/>
      <c r="K31" s="35"/>
    </row>
    <row r="32" spans="1:11" x14ac:dyDescent="0.35">
      <c r="B32" s="8" t="s">
        <v>3350</v>
      </c>
      <c r="C32" s="57" t="s">
        <v>3351</v>
      </c>
      <c r="D32" s="54" t="s">
        <v>3352</v>
      </c>
      <c r="E32" s="6" t="s">
        <v>185</v>
      </c>
      <c r="F32" s="19">
        <v>500000</v>
      </c>
      <c r="G32" s="24">
        <v>502.6</v>
      </c>
      <c r="H32" s="24">
        <v>1.72</v>
      </c>
      <c r="I32" s="31">
        <v>6.9301804000000002</v>
      </c>
      <c r="J32" s="31"/>
      <c r="K32" s="35"/>
    </row>
    <row r="33" spans="1:11" x14ac:dyDescent="0.35">
      <c r="B33" s="8" t="s">
        <v>3353</v>
      </c>
      <c r="C33" s="57" t="s">
        <v>3354</v>
      </c>
      <c r="D33" s="54" t="s">
        <v>3355</v>
      </c>
      <c r="E33" s="6" t="s">
        <v>185</v>
      </c>
      <c r="F33" s="19">
        <v>411200</v>
      </c>
      <c r="G33" s="24">
        <v>407.87</v>
      </c>
      <c r="H33" s="24">
        <v>1.4</v>
      </c>
      <c r="I33" s="31">
        <v>6.9995022000000002</v>
      </c>
      <c r="J33" s="31"/>
      <c r="K33" s="35"/>
    </row>
    <row r="34" spans="1:11" x14ac:dyDescent="0.35">
      <c r="B34" s="8" t="s">
        <v>3308</v>
      </c>
      <c r="C34" s="57" t="s">
        <v>3309</v>
      </c>
      <c r="D34" s="54" t="s">
        <v>3310</v>
      </c>
      <c r="E34" s="6" t="s">
        <v>185</v>
      </c>
      <c r="F34" s="19">
        <v>400000</v>
      </c>
      <c r="G34" s="24">
        <v>396.74</v>
      </c>
      <c r="H34" s="24">
        <v>1.36</v>
      </c>
      <c r="I34" s="31">
        <v>6.9250303999999998</v>
      </c>
      <c r="J34" s="31"/>
      <c r="K34" s="35"/>
    </row>
    <row r="35" spans="1:11" x14ac:dyDescent="0.35">
      <c r="B35" s="8" t="s">
        <v>3246</v>
      </c>
      <c r="C35" s="57" t="s">
        <v>3247</v>
      </c>
      <c r="D35" s="54" t="s">
        <v>3248</v>
      </c>
      <c r="E35" s="6" t="s">
        <v>185</v>
      </c>
      <c r="F35" s="19">
        <v>200000</v>
      </c>
      <c r="G35" s="24">
        <v>202.64</v>
      </c>
      <c r="H35" s="24">
        <v>0.69</v>
      </c>
      <c r="I35" s="31">
        <v>7.0028401000000002</v>
      </c>
      <c r="J35" s="31"/>
      <c r="K35" s="35"/>
    </row>
    <row r="36" spans="1:11" x14ac:dyDescent="0.35">
      <c r="B36" s="8" t="s">
        <v>3356</v>
      </c>
      <c r="C36" s="57" t="s">
        <v>3357</v>
      </c>
      <c r="D36" s="54" t="s">
        <v>3358</v>
      </c>
      <c r="E36" s="6" t="s">
        <v>185</v>
      </c>
      <c r="F36" s="19">
        <v>200000</v>
      </c>
      <c r="G36" s="24">
        <v>202.4</v>
      </c>
      <c r="H36" s="24">
        <v>0.69</v>
      </c>
      <c r="I36" s="31">
        <v>6.9456803999999996</v>
      </c>
      <c r="J36" s="31"/>
      <c r="K36" s="35"/>
    </row>
    <row r="37" spans="1:11" x14ac:dyDescent="0.35">
      <c r="C37" s="58" t="s">
        <v>171</v>
      </c>
      <c r="D37" s="54"/>
      <c r="E37" s="6"/>
      <c r="F37" s="19"/>
      <c r="G37" s="25">
        <v>18443.900000000001</v>
      </c>
      <c r="H37" s="25">
        <v>63.09</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727</v>
      </c>
      <c r="C49" s="57" t="s">
        <v>728</v>
      </c>
      <c r="D49" s="54" t="s">
        <v>729</v>
      </c>
      <c r="E49" s="6" t="s">
        <v>185</v>
      </c>
      <c r="F49" s="19">
        <v>4035000</v>
      </c>
      <c r="G49" s="24">
        <v>3640.91</v>
      </c>
      <c r="H49" s="24">
        <v>12.45</v>
      </c>
      <c r="I49" s="31">
        <v>6.8174621000000002</v>
      </c>
      <c r="J49" s="31"/>
      <c r="K49" s="35"/>
    </row>
    <row r="50" spans="1:11" x14ac:dyDescent="0.35">
      <c r="B50" s="8" t="s">
        <v>3359</v>
      </c>
      <c r="C50" s="57" t="s">
        <v>3360</v>
      </c>
      <c r="D50" s="54" t="s">
        <v>3361</v>
      </c>
      <c r="E50" s="6" t="s">
        <v>185</v>
      </c>
      <c r="F50" s="19">
        <v>2500000</v>
      </c>
      <c r="G50" s="24">
        <v>2276.73</v>
      </c>
      <c r="H50" s="24">
        <v>7.79</v>
      </c>
      <c r="I50" s="31">
        <v>6.8129847000000003</v>
      </c>
      <c r="J50" s="31"/>
      <c r="K50" s="35"/>
    </row>
    <row r="51" spans="1:11" x14ac:dyDescent="0.35">
      <c r="B51" s="8" t="s">
        <v>3330</v>
      </c>
      <c r="C51" s="57" t="s">
        <v>3331</v>
      </c>
      <c r="D51" s="54" t="s">
        <v>3332</v>
      </c>
      <c r="E51" s="6" t="s">
        <v>185</v>
      </c>
      <c r="F51" s="19">
        <v>1400000</v>
      </c>
      <c r="G51" s="24">
        <v>1256.8800000000001</v>
      </c>
      <c r="H51" s="24">
        <v>4.3</v>
      </c>
      <c r="I51" s="31">
        <v>6.8255531999999999</v>
      </c>
      <c r="J51" s="31"/>
      <c r="K51" s="35"/>
    </row>
    <row r="52" spans="1:11" x14ac:dyDescent="0.35">
      <c r="B52" s="8" t="s">
        <v>3126</v>
      </c>
      <c r="C52" s="57" t="s">
        <v>3127</v>
      </c>
      <c r="D52" s="54" t="s">
        <v>3128</v>
      </c>
      <c r="E52" s="6" t="s">
        <v>185</v>
      </c>
      <c r="F52" s="19">
        <v>745000</v>
      </c>
      <c r="G52" s="24">
        <v>687.18</v>
      </c>
      <c r="H52" s="24">
        <v>2.35</v>
      </c>
      <c r="I52" s="31">
        <v>6.8179277000000003</v>
      </c>
      <c r="J52" s="31"/>
      <c r="K52" s="35"/>
    </row>
    <row r="53" spans="1:11" x14ac:dyDescent="0.35">
      <c r="B53" s="8" t="s">
        <v>3207</v>
      </c>
      <c r="C53" s="57" t="s">
        <v>3208</v>
      </c>
      <c r="D53" s="54" t="s">
        <v>3209</v>
      </c>
      <c r="E53" s="6" t="s">
        <v>185</v>
      </c>
      <c r="F53" s="19">
        <v>675000</v>
      </c>
      <c r="G53" s="24">
        <v>616.12</v>
      </c>
      <c r="H53" s="24">
        <v>2.11</v>
      </c>
      <c r="I53" s="31">
        <v>6.8206648999999997</v>
      </c>
      <c r="J53" s="31"/>
      <c r="K53" s="35"/>
    </row>
    <row r="54" spans="1:11" x14ac:dyDescent="0.35">
      <c r="B54" s="8" t="s">
        <v>3201</v>
      </c>
      <c r="C54" s="57" t="s">
        <v>3202</v>
      </c>
      <c r="D54" s="54" t="s">
        <v>3203</v>
      </c>
      <c r="E54" s="6" t="s">
        <v>185</v>
      </c>
      <c r="F54" s="19">
        <v>650000</v>
      </c>
      <c r="G54" s="24">
        <v>593.74</v>
      </c>
      <c r="H54" s="24">
        <v>2.0299999999999998</v>
      </c>
      <c r="I54" s="31">
        <v>6.8204583000000003</v>
      </c>
      <c r="J54" s="31"/>
      <c r="K54" s="35"/>
    </row>
    <row r="55" spans="1:11" x14ac:dyDescent="0.35">
      <c r="B55" s="8" t="s">
        <v>3213</v>
      </c>
      <c r="C55" s="57" t="s">
        <v>3214</v>
      </c>
      <c r="D55" s="54" t="s">
        <v>3215</v>
      </c>
      <c r="E55" s="6" t="s">
        <v>185</v>
      </c>
      <c r="F55" s="19">
        <v>400500</v>
      </c>
      <c r="G55" s="24">
        <v>365.7</v>
      </c>
      <c r="H55" s="24">
        <v>1.25</v>
      </c>
      <c r="I55" s="31">
        <v>6.8205615999999996</v>
      </c>
      <c r="J55" s="31"/>
      <c r="K55" s="35"/>
    </row>
    <row r="56" spans="1:11" x14ac:dyDescent="0.35">
      <c r="B56" s="8" t="s">
        <v>3216</v>
      </c>
      <c r="C56" s="57" t="s">
        <v>3217</v>
      </c>
      <c r="D56" s="54" t="s">
        <v>3218</v>
      </c>
      <c r="E56" s="6" t="s">
        <v>185</v>
      </c>
      <c r="F56" s="19">
        <v>375000</v>
      </c>
      <c r="G56" s="24">
        <v>342.73</v>
      </c>
      <c r="H56" s="24">
        <v>1.17</v>
      </c>
      <c r="I56" s="31">
        <v>6.8203550999999996</v>
      </c>
      <c r="J56" s="31"/>
      <c r="K56" s="35"/>
    </row>
    <row r="57" spans="1:11" x14ac:dyDescent="0.35">
      <c r="B57" s="8" t="s">
        <v>3362</v>
      </c>
      <c r="C57" s="57" t="s">
        <v>3363</v>
      </c>
      <c r="D57" s="54" t="s">
        <v>3364</v>
      </c>
      <c r="E57" s="6" t="s">
        <v>185</v>
      </c>
      <c r="F57" s="19">
        <v>275000</v>
      </c>
      <c r="G57" s="24">
        <v>247.07</v>
      </c>
      <c r="H57" s="24">
        <v>0.85</v>
      </c>
      <c r="I57" s="31">
        <v>6.8253982999999998</v>
      </c>
      <c r="J57" s="31"/>
      <c r="K57" s="35"/>
    </row>
    <row r="58" spans="1:11" x14ac:dyDescent="0.35">
      <c r="B58" s="8" t="s">
        <v>3365</v>
      </c>
      <c r="C58" s="57" t="s">
        <v>3366</v>
      </c>
      <c r="D58" s="54" t="s">
        <v>3367</v>
      </c>
      <c r="E58" s="6" t="s">
        <v>185</v>
      </c>
      <c r="F58" s="19">
        <v>200000</v>
      </c>
      <c r="G58" s="24">
        <v>179.79</v>
      </c>
      <c r="H58" s="24">
        <v>0.62</v>
      </c>
      <c r="I58" s="31">
        <v>6.8252433999999997</v>
      </c>
      <c r="J58" s="31"/>
      <c r="K58" s="35"/>
    </row>
    <row r="59" spans="1:11" x14ac:dyDescent="0.35">
      <c r="C59" s="58" t="s">
        <v>171</v>
      </c>
      <c r="D59" s="54"/>
      <c r="E59" s="6"/>
      <c r="F59" s="19"/>
      <c r="G59" s="25">
        <v>10206.85</v>
      </c>
      <c r="H59" s="25">
        <v>34.92</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186</v>
      </c>
      <c r="C73" s="57" t="s">
        <v>187</v>
      </c>
      <c r="D73" s="54"/>
      <c r="E73" s="6"/>
      <c r="F73" s="19"/>
      <c r="G73" s="24">
        <v>58.48</v>
      </c>
      <c r="H73" s="24">
        <v>0.2</v>
      </c>
      <c r="I73" s="31"/>
      <c r="J73" s="31"/>
      <c r="K73" s="35"/>
    </row>
    <row r="74" spans="1:54" x14ac:dyDescent="0.35">
      <c r="C74" s="58" t="s">
        <v>171</v>
      </c>
      <c r="D74" s="54"/>
      <c r="E74" s="6"/>
      <c r="F74" s="19"/>
      <c r="G74" s="25">
        <v>58.48</v>
      </c>
      <c r="H74" s="25">
        <v>0.2</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4922</v>
      </c>
      <c r="D77" s="54"/>
      <c r="E77" s="6"/>
      <c r="F77" s="19"/>
      <c r="G77" s="24" t="s">
        <v>2</v>
      </c>
      <c r="H77" s="24" t="s">
        <v>2</v>
      </c>
      <c r="I77" s="31"/>
      <c r="J77" s="31"/>
      <c r="K77" s="35"/>
      <c r="L77" s="3"/>
      <c r="AI77" s="3"/>
      <c r="AV77" s="3"/>
      <c r="AX77" s="3"/>
      <c r="BB77" s="3"/>
    </row>
    <row r="78" spans="1:54" x14ac:dyDescent="0.35">
      <c r="B78" s="8"/>
      <c r="C78" s="57" t="s">
        <v>188</v>
      </c>
      <c r="D78" s="54"/>
      <c r="E78" s="6"/>
      <c r="F78" s="19"/>
      <c r="G78" s="24">
        <v>523.95000000000005</v>
      </c>
      <c r="H78" s="24">
        <v>1.79</v>
      </c>
      <c r="I78" s="31"/>
      <c r="J78" s="31"/>
      <c r="K78" s="35"/>
    </row>
    <row r="79" spans="1:54" x14ac:dyDescent="0.35">
      <c r="C79" s="58" t="s">
        <v>171</v>
      </c>
      <c r="D79" s="54"/>
      <c r="E79" s="6"/>
      <c r="F79" s="19"/>
      <c r="G79" s="25">
        <v>523.95000000000005</v>
      </c>
      <c r="H79" s="25">
        <v>1.79</v>
      </c>
      <c r="I79" s="31"/>
      <c r="J79" s="31"/>
      <c r="K79" s="35"/>
    </row>
    <row r="80" spans="1:54" x14ac:dyDescent="0.35">
      <c r="C80" s="57"/>
      <c r="D80" s="54"/>
      <c r="E80" s="6"/>
      <c r="F80" s="19"/>
      <c r="G80" s="24"/>
      <c r="H80" s="24"/>
      <c r="I80" s="31"/>
      <c r="J80" s="31"/>
      <c r="K80" s="35"/>
    </row>
    <row r="81" spans="3:11" x14ac:dyDescent="0.35">
      <c r="C81" s="60" t="s">
        <v>189</v>
      </c>
      <c r="D81" s="55"/>
      <c r="E81" s="5"/>
      <c r="F81" s="20"/>
      <c r="G81" s="26">
        <v>29233.18</v>
      </c>
      <c r="H81" s="26">
        <v>100.00000000000001</v>
      </c>
      <c r="I81" s="32"/>
      <c r="J81" s="32"/>
      <c r="K81" s="36"/>
    </row>
    <row r="84" spans="3:11" x14ac:dyDescent="0.35">
      <c r="C84" s="1" t="s">
        <v>190</v>
      </c>
    </row>
    <row r="85" spans="3:11" x14ac:dyDescent="0.35">
      <c r="C85" s="37" t="s">
        <v>191</v>
      </c>
      <c r="D85" s="37"/>
      <c r="E85" s="37"/>
      <c r="F85" s="37"/>
      <c r="G85" s="37"/>
      <c r="H85" s="37"/>
      <c r="I85" s="37"/>
      <c r="J85" s="37"/>
      <c r="K85" s="37"/>
    </row>
    <row r="86" spans="3:11" x14ac:dyDescent="0.35">
      <c r="C86" s="2" t="s">
        <v>192</v>
      </c>
    </row>
    <row r="87" spans="3:11" x14ac:dyDescent="0.35">
      <c r="C87" s="2" t="s">
        <v>193</v>
      </c>
    </row>
    <row r="88" spans="3:11" ht="30" customHeight="1" x14ac:dyDescent="0.35">
      <c r="C88" s="81" t="s">
        <v>194</v>
      </c>
      <c r="D88" s="82"/>
      <c r="E88" s="82"/>
      <c r="F88" s="82"/>
      <c r="G88" s="82"/>
      <c r="H88" s="82"/>
      <c r="I88" s="82"/>
      <c r="J88" s="82"/>
      <c r="K88" s="82"/>
    </row>
    <row r="89" spans="3:11" x14ac:dyDescent="0.35">
      <c r="C89" s="2" t="s">
        <v>195</v>
      </c>
    </row>
    <row r="91" spans="3:11" x14ac:dyDescent="0.35">
      <c r="C91" s="78" t="s">
        <v>5006</v>
      </c>
      <c r="E91" s="78" t="s">
        <v>5007</v>
      </c>
      <c r="F91" s="79"/>
    </row>
    <row r="92" spans="3:11" x14ac:dyDescent="0.35">
      <c r="E92" s="2" t="s">
        <v>5013</v>
      </c>
    </row>
  </sheetData>
  <mergeCells count="1">
    <mergeCell ref="C88:K88"/>
  </mergeCells>
  <hyperlinks>
    <hyperlink ref="J2" location="'Index'!A1" display="'Index'!A1" xr:uid="{FFA6EF71-F749-4A67-9C7B-F2E71BF0FD17}"/>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C8E8A-6FB6-41B0-BFD3-FC04011999D8}">
  <sheetPr codeName="Sheet1"/>
  <dimension ref="A1:IV86"/>
  <sheetViews>
    <sheetView showGridLines="0" zoomScale="90" zoomScaleNormal="90" workbookViewId="0">
      <pane ySplit="6" topLeftCell="A7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3368</v>
      </c>
      <c r="J2" s="38" t="s">
        <v>4662</v>
      </c>
    </row>
    <row r="3" spans="1:54" ht="16" x14ac:dyDescent="0.4">
      <c r="C3" s="1" t="s">
        <v>28</v>
      </c>
      <c r="D3" s="21" t="s">
        <v>3369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3370</v>
      </c>
      <c r="C26" s="57" t="s">
        <v>3371</v>
      </c>
      <c r="D26" s="54" t="s">
        <v>3372</v>
      </c>
      <c r="E26" s="6" t="s">
        <v>185</v>
      </c>
      <c r="F26" s="19">
        <v>5000000</v>
      </c>
      <c r="G26" s="24">
        <v>5141.8599999999997</v>
      </c>
      <c r="H26" s="24">
        <v>38.31</v>
      </c>
      <c r="I26" s="31">
        <v>6.9621836999999998</v>
      </c>
      <c r="J26" s="31"/>
      <c r="K26" s="35"/>
    </row>
    <row r="27" spans="1:11" x14ac:dyDescent="0.35">
      <c r="B27" s="8" t="s">
        <v>3246</v>
      </c>
      <c r="C27" s="57" t="s">
        <v>3247</v>
      </c>
      <c r="D27" s="54" t="s">
        <v>3248</v>
      </c>
      <c r="E27" s="6" t="s">
        <v>185</v>
      </c>
      <c r="F27" s="19">
        <v>3800000</v>
      </c>
      <c r="G27" s="24">
        <v>3850.12</v>
      </c>
      <c r="H27" s="24">
        <v>28.69</v>
      </c>
      <c r="I27" s="31">
        <v>7.0028401000000002</v>
      </c>
      <c r="J27" s="31"/>
      <c r="K27" s="35"/>
    </row>
    <row r="28" spans="1:11" x14ac:dyDescent="0.35">
      <c r="B28" s="8" t="s">
        <v>3373</v>
      </c>
      <c r="C28" s="57" t="s">
        <v>3374</v>
      </c>
      <c r="D28" s="54" t="s">
        <v>3375</v>
      </c>
      <c r="E28" s="6" t="s">
        <v>185</v>
      </c>
      <c r="F28" s="19">
        <v>500000</v>
      </c>
      <c r="G28" s="24">
        <v>502.41</v>
      </c>
      <c r="H28" s="24">
        <v>3.74</v>
      </c>
      <c r="I28" s="31">
        <v>6.9873400999999999</v>
      </c>
      <c r="J28" s="31"/>
      <c r="K28" s="35"/>
    </row>
    <row r="29" spans="1:11" x14ac:dyDescent="0.35">
      <c r="B29" s="8" t="s">
        <v>3308</v>
      </c>
      <c r="C29" s="57" t="s">
        <v>3309</v>
      </c>
      <c r="D29" s="54" t="s">
        <v>3310</v>
      </c>
      <c r="E29" s="6" t="s">
        <v>185</v>
      </c>
      <c r="F29" s="19">
        <v>225000</v>
      </c>
      <c r="G29" s="24">
        <v>223.17</v>
      </c>
      <c r="H29" s="24">
        <v>1.66</v>
      </c>
      <c r="I29" s="31">
        <v>6.9250303999999998</v>
      </c>
      <c r="J29" s="31"/>
      <c r="K29" s="35"/>
    </row>
    <row r="30" spans="1:11" x14ac:dyDescent="0.35">
      <c r="B30" s="8" t="s">
        <v>3376</v>
      </c>
      <c r="C30" s="57" t="s">
        <v>3377</v>
      </c>
      <c r="D30" s="54" t="s">
        <v>3378</v>
      </c>
      <c r="E30" s="6" t="s">
        <v>185</v>
      </c>
      <c r="F30" s="19">
        <v>200000</v>
      </c>
      <c r="G30" s="24">
        <v>202.24</v>
      </c>
      <c r="H30" s="24">
        <v>1.51</v>
      </c>
      <c r="I30" s="31">
        <v>7.0028401000000002</v>
      </c>
      <c r="J30" s="31"/>
      <c r="K30" s="35"/>
    </row>
    <row r="31" spans="1:11" x14ac:dyDescent="0.35">
      <c r="C31" s="58" t="s">
        <v>171</v>
      </c>
      <c r="D31" s="54"/>
      <c r="E31" s="6"/>
      <c r="F31" s="19"/>
      <c r="G31" s="25">
        <v>9919.7999999999993</v>
      </c>
      <c r="H31" s="25">
        <v>73.91</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3330</v>
      </c>
      <c r="C43" s="57" t="s">
        <v>3331</v>
      </c>
      <c r="D43" s="54" t="s">
        <v>3332</v>
      </c>
      <c r="E43" s="6" t="s">
        <v>185</v>
      </c>
      <c r="F43" s="19">
        <v>761000</v>
      </c>
      <c r="G43" s="24">
        <v>683.2</v>
      </c>
      <c r="H43" s="24">
        <v>5.09</v>
      </c>
      <c r="I43" s="31">
        <v>6.8255531999999999</v>
      </c>
      <c r="J43" s="31"/>
      <c r="K43" s="35"/>
    </row>
    <row r="44" spans="1:11" x14ac:dyDescent="0.35">
      <c r="B44" s="8" t="s">
        <v>3213</v>
      </c>
      <c r="C44" s="57" t="s">
        <v>3214</v>
      </c>
      <c r="D44" s="54" t="s">
        <v>3215</v>
      </c>
      <c r="E44" s="6" t="s">
        <v>185</v>
      </c>
      <c r="F44" s="19">
        <v>600000</v>
      </c>
      <c r="G44" s="24">
        <v>547.86</v>
      </c>
      <c r="H44" s="24">
        <v>4.08</v>
      </c>
      <c r="I44" s="31">
        <v>6.8205615999999996</v>
      </c>
      <c r="J44" s="31"/>
      <c r="K44" s="35"/>
    </row>
    <row r="45" spans="1:11" x14ac:dyDescent="0.35">
      <c r="B45" s="8" t="s">
        <v>727</v>
      </c>
      <c r="C45" s="57" t="s">
        <v>728</v>
      </c>
      <c r="D45" s="54" t="s">
        <v>729</v>
      </c>
      <c r="E45" s="6" t="s">
        <v>185</v>
      </c>
      <c r="F45" s="19">
        <v>470000</v>
      </c>
      <c r="G45" s="24">
        <v>424.1</v>
      </c>
      <c r="H45" s="24">
        <v>3.16</v>
      </c>
      <c r="I45" s="31">
        <v>6.8174621000000002</v>
      </c>
      <c r="J45" s="31"/>
      <c r="K45" s="35"/>
    </row>
    <row r="46" spans="1:11" x14ac:dyDescent="0.35">
      <c r="B46" s="8" t="s">
        <v>3126</v>
      </c>
      <c r="C46" s="57" t="s">
        <v>3127</v>
      </c>
      <c r="D46" s="54" t="s">
        <v>3128</v>
      </c>
      <c r="E46" s="6" t="s">
        <v>185</v>
      </c>
      <c r="F46" s="19">
        <v>316000</v>
      </c>
      <c r="G46" s="24">
        <v>291.47000000000003</v>
      </c>
      <c r="H46" s="24">
        <v>2.17</v>
      </c>
      <c r="I46" s="31">
        <v>6.8179277000000003</v>
      </c>
      <c r="J46" s="31"/>
      <c r="K46" s="35"/>
    </row>
    <row r="47" spans="1:11" x14ac:dyDescent="0.35">
      <c r="B47" s="8" t="s">
        <v>3216</v>
      </c>
      <c r="C47" s="57" t="s">
        <v>3217</v>
      </c>
      <c r="D47" s="54" t="s">
        <v>3218</v>
      </c>
      <c r="E47" s="6" t="s">
        <v>185</v>
      </c>
      <c r="F47" s="19">
        <v>292000</v>
      </c>
      <c r="G47" s="24">
        <v>266.87</v>
      </c>
      <c r="H47" s="24">
        <v>1.99</v>
      </c>
      <c r="I47" s="31">
        <v>6.8203550999999996</v>
      </c>
      <c r="J47" s="31"/>
      <c r="K47" s="35"/>
    </row>
    <row r="48" spans="1:11" x14ac:dyDescent="0.35">
      <c r="B48" s="8" t="s">
        <v>3076</v>
      </c>
      <c r="C48" s="57" t="s">
        <v>3077</v>
      </c>
      <c r="D48" s="54" t="s">
        <v>3078</v>
      </c>
      <c r="E48" s="6" t="s">
        <v>185</v>
      </c>
      <c r="F48" s="19">
        <v>200000</v>
      </c>
      <c r="G48" s="24">
        <v>197.52</v>
      </c>
      <c r="H48" s="24">
        <v>1.47</v>
      </c>
      <c r="I48" s="31">
        <v>6.5483000000000002</v>
      </c>
      <c r="J48" s="31"/>
      <c r="K48" s="35"/>
    </row>
    <row r="49" spans="1:11" x14ac:dyDescent="0.35">
      <c r="B49" s="8" t="s">
        <v>3201</v>
      </c>
      <c r="C49" s="57" t="s">
        <v>3202</v>
      </c>
      <c r="D49" s="54" t="s">
        <v>3203</v>
      </c>
      <c r="E49" s="6" t="s">
        <v>185</v>
      </c>
      <c r="F49" s="19">
        <v>200000</v>
      </c>
      <c r="G49" s="24">
        <v>182.69</v>
      </c>
      <c r="H49" s="24">
        <v>1.36</v>
      </c>
      <c r="I49" s="31">
        <v>6.8204583000000003</v>
      </c>
      <c r="J49" s="31"/>
      <c r="K49" s="35"/>
    </row>
    <row r="50" spans="1:11" x14ac:dyDescent="0.35">
      <c r="B50" s="8" t="s">
        <v>3207</v>
      </c>
      <c r="C50" s="57" t="s">
        <v>3208</v>
      </c>
      <c r="D50" s="54" t="s">
        <v>3209</v>
      </c>
      <c r="E50" s="6" t="s">
        <v>185</v>
      </c>
      <c r="F50" s="19">
        <v>200000</v>
      </c>
      <c r="G50" s="24">
        <v>182.55</v>
      </c>
      <c r="H50" s="24">
        <v>1.36</v>
      </c>
      <c r="I50" s="31">
        <v>6.8206648999999997</v>
      </c>
      <c r="J50" s="31"/>
      <c r="K50" s="35"/>
    </row>
    <row r="51" spans="1:11" x14ac:dyDescent="0.35">
      <c r="B51" s="8" t="s">
        <v>3362</v>
      </c>
      <c r="C51" s="57" t="s">
        <v>3363</v>
      </c>
      <c r="D51" s="54" t="s">
        <v>3364</v>
      </c>
      <c r="E51" s="6" t="s">
        <v>185</v>
      </c>
      <c r="F51" s="19">
        <v>130000</v>
      </c>
      <c r="G51" s="24">
        <v>116.8</v>
      </c>
      <c r="H51" s="24">
        <v>0.87</v>
      </c>
      <c r="I51" s="31">
        <v>6.8253982999999998</v>
      </c>
      <c r="J51" s="31"/>
      <c r="K51" s="35"/>
    </row>
    <row r="52" spans="1:11" x14ac:dyDescent="0.35">
      <c r="B52" s="8" t="s">
        <v>3120</v>
      </c>
      <c r="C52" s="57" t="s">
        <v>3121</v>
      </c>
      <c r="D52" s="54" t="s">
        <v>3122</v>
      </c>
      <c r="E52" s="6" t="s">
        <v>185</v>
      </c>
      <c r="F52" s="19">
        <v>100000</v>
      </c>
      <c r="G52" s="24">
        <v>93.28</v>
      </c>
      <c r="H52" s="24">
        <v>0.7</v>
      </c>
      <c r="I52" s="31">
        <v>6.7973356999999996</v>
      </c>
      <c r="J52" s="31"/>
      <c r="K52" s="35"/>
    </row>
    <row r="53" spans="1:11" x14ac:dyDescent="0.35">
      <c r="C53" s="58" t="s">
        <v>171</v>
      </c>
      <c r="D53" s="54"/>
      <c r="E53" s="6"/>
      <c r="F53" s="19"/>
      <c r="G53" s="25">
        <v>2986.34</v>
      </c>
      <c r="H53" s="25">
        <v>22.25</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186</v>
      </c>
      <c r="C67" s="57" t="s">
        <v>187</v>
      </c>
      <c r="D67" s="54"/>
      <c r="E67" s="6"/>
      <c r="F67" s="19"/>
      <c r="G67" s="24">
        <v>310.48</v>
      </c>
      <c r="H67" s="24">
        <v>2.31</v>
      </c>
      <c r="I67" s="31"/>
      <c r="J67" s="31"/>
      <c r="K67" s="35"/>
    </row>
    <row r="68" spans="1:54" x14ac:dyDescent="0.35">
      <c r="C68" s="58" t="s">
        <v>171</v>
      </c>
      <c r="D68" s="54"/>
      <c r="E68" s="6"/>
      <c r="F68" s="19"/>
      <c r="G68" s="25">
        <v>310.48</v>
      </c>
      <c r="H68" s="25">
        <v>2.31</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4922</v>
      </c>
      <c r="D71" s="54"/>
      <c r="E71" s="6"/>
      <c r="F71" s="19"/>
      <c r="G71" s="24" t="s">
        <v>2</v>
      </c>
      <c r="H71" s="24" t="s">
        <v>2</v>
      </c>
      <c r="I71" s="31"/>
      <c r="J71" s="31"/>
      <c r="K71" s="35"/>
      <c r="L71" s="3"/>
      <c r="AI71" s="3"/>
      <c r="AV71" s="3"/>
      <c r="AX71" s="3"/>
      <c r="BB71" s="3"/>
    </row>
    <row r="72" spans="1:54" x14ac:dyDescent="0.35">
      <c r="B72" s="8"/>
      <c r="C72" s="57" t="s">
        <v>188</v>
      </c>
      <c r="D72" s="54"/>
      <c r="E72" s="6"/>
      <c r="F72" s="19"/>
      <c r="G72" s="24">
        <v>203.73</v>
      </c>
      <c r="H72" s="24">
        <v>1.53</v>
      </c>
      <c r="I72" s="31"/>
      <c r="J72" s="31"/>
      <c r="K72" s="35"/>
    </row>
    <row r="73" spans="1:54" x14ac:dyDescent="0.35">
      <c r="C73" s="58" t="s">
        <v>171</v>
      </c>
      <c r="D73" s="54"/>
      <c r="E73" s="6"/>
      <c r="F73" s="19"/>
      <c r="G73" s="25">
        <v>203.73</v>
      </c>
      <c r="H73" s="25">
        <v>1.53</v>
      </c>
      <c r="I73" s="31"/>
      <c r="J73" s="31"/>
      <c r="K73" s="35"/>
    </row>
    <row r="74" spans="1:54" x14ac:dyDescent="0.35">
      <c r="C74" s="57"/>
      <c r="D74" s="54"/>
      <c r="E74" s="6"/>
      <c r="F74" s="19"/>
      <c r="G74" s="24"/>
      <c r="H74" s="24"/>
      <c r="I74" s="31"/>
      <c r="J74" s="31"/>
      <c r="K74" s="35"/>
    </row>
    <row r="75" spans="1:54" x14ac:dyDescent="0.35">
      <c r="C75" s="60" t="s">
        <v>189</v>
      </c>
      <c r="D75" s="55"/>
      <c r="E75" s="5"/>
      <c r="F75" s="20"/>
      <c r="G75" s="26">
        <v>13420.35</v>
      </c>
      <c r="H75" s="26">
        <v>100</v>
      </c>
      <c r="I75" s="32"/>
      <c r="J75" s="32"/>
      <c r="K75" s="36"/>
    </row>
    <row r="78" spans="1:54" x14ac:dyDescent="0.35">
      <c r="C78" s="1" t="s">
        <v>190</v>
      </c>
    </row>
    <row r="79" spans="1:54" x14ac:dyDescent="0.35">
      <c r="C79" s="37" t="s">
        <v>191</v>
      </c>
      <c r="D79" s="37"/>
      <c r="E79" s="37"/>
      <c r="F79" s="37"/>
      <c r="G79" s="37"/>
      <c r="H79" s="37"/>
      <c r="I79" s="37"/>
      <c r="J79" s="37"/>
      <c r="K79" s="37"/>
    </row>
    <row r="80" spans="1:54" x14ac:dyDescent="0.35">
      <c r="C80" s="2" t="s">
        <v>192</v>
      </c>
    </row>
    <row r="81" spans="3:11" x14ac:dyDescent="0.35">
      <c r="C81" s="2" t="s">
        <v>193</v>
      </c>
    </row>
    <row r="82" spans="3:11" ht="30" customHeight="1" x14ac:dyDescent="0.35">
      <c r="C82" s="81" t="s">
        <v>194</v>
      </c>
      <c r="D82" s="82"/>
      <c r="E82" s="82"/>
      <c r="F82" s="82"/>
      <c r="G82" s="82"/>
      <c r="H82" s="82"/>
      <c r="I82" s="82"/>
      <c r="J82" s="82"/>
      <c r="K82" s="82"/>
    </row>
    <row r="83" spans="3:11" x14ac:dyDescent="0.35">
      <c r="C83" s="2" t="s">
        <v>195</v>
      </c>
    </row>
    <row r="85" spans="3:11" x14ac:dyDescent="0.35">
      <c r="C85" s="78" t="s">
        <v>5006</v>
      </c>
      <c r="E85" s="78" t="s">
        <v>5007</v>
      </c>
      <c r="F85" s="79"/>
    </row>
    <row r="86" spans="3:11" x14ac:dyDescent="0.35">
      <c r="E86" s="2" t="s">
        <v>5013</v>
      </c>
    </row>
  </sheetData>
  <mergeCells count="1">
    <mergeCell ref="C82:K82"/>
  </mergeCells>
  <hyperlinks>
    <hyperlink ref="J2" location="'Index'!A1" display="'Index'!A1" xr:uid="{FCFDC5F2-2500-48DE-B2AA-D69889305A72}"/>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3B8D-8437-496A-A187-1ECD2EB6D129}">
  <sheetPr codeName="Sheet1"/>
  <dimension ref="A1:IV91"/>
  <sheetViews>
    <sheetView showGridLines="0" zoomScale="90" zoomScaleNormal="90" workbookViewId="0">
      <pane ySplit="6" topLeftCell="A8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3379</v>
      </c>
      <c r="J2" s="38" t="s">
        <v>4662</v>
      </c>
    </row>
    <row r="3" spans="1:54" ht="16" x14ac:dyDescent="0.4">
      <c r="C3" s="1" t="s">
        <v>28</v>
      </c>
      <c r="D3" s="21" t="s">
        <v>3380</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3381</v>
      </c>
      <c r="C26" s="57" t="s">
        <v>3382</v>
      </c>
      <c r="D26" s="54" t="s">
        <v>3383</v>
      </c>
      <c r="E26" s="6" t="s">
        <v>185</v>
      </c>
      <c r="F26" s="19">
        <v>13000000</v>
      </c>
      <c r="G26" s="24">
        <v>13105.76</v>
      </c>
      <c r="H26" s="24">
        <v>43.34</v>
      </c>
      <c r="I26" s="31">
        <v>6.9603359999999999</v>
      </c>
      <c r="J26" s="31"/>
      <c r="K26" s="35"/>
    </row>
    <row r="27" spans="1:11" x14ac:dyDescent="0.35">
      <c r="B27" s="8" t="s">
        <v>3384</v>
      </c>
      <c r="C27" s="57" t="s">
        <v>3385</v>
      </c>
      <c r="D27" s="54" t="s">
        <v>3386</v>
      </c>
      <c r="E27" s="6" t="s">
        <v>185</v>
      </c>
      <c r="F27" s="19">
        <v>4000000</v>
      </c>
      <c r="G27" s="24">
        <v>4023.92</v>
      </c>
      <c r="H27" s="24">
        <v>13.31</v>
      </c>
      <c r="I27" s="31">
        <v>6.9873400999999999</v>
      </c>
      <c r="J27" s="31"/>
      <c r="K27" s="35"/>
    </row>
    <row r="28" spans="1:11" x14ac:dyDescent="0.35">
      <c r="B28" s="8" t="s">
        <v>3387</v>
      </c>
      <c r="C28" s="57" t="s">
        <v>3388</v>
      </c>
      <c r="D28" s="54" t="s">
        <v>3389</v>
      </c>
      <c r="E28" s="6" t="s">
        <v>185</v>
      </c>
      <c r="F28" s="19">
        <v>2500000</v>
      </c>
      <c r="G28" s="24">
        <v>2511.77</v>
      </c>
      <c r="H28" s="24">
        <v>8.31</v>
      </c>
      <c r="I28" s="31">
        <v>6.9599457999999998</v>
      </c>
      <c r="J28" s="31"/>
      <c r="K28" s="35"/>
    </row>
    <row r="29" spans="1:11" x14ac:dyDescent="0.35">
      <c r="B29" s="8" t="s">
        <v>3390</v>
      </c>
      <c r="C29" s="57" t="s">
        <v>3391</v>
      </c>
      <c r="D29" s="54" t="s">
        <v>3392</v>
      </c>
      <c r="E29" s="6" t="s">
        <v>185</v>
      </c>
      <c r="F29" s="19">
        <v>1068700</v>
      </c>
      <c r="G29" s="24">
        <v>1075.5999999999999</v>
      </c>
      <c r="H29" s="24">
        <v>3.56</v>
      </c>
      <c r="I29" s="31">
        <v>6.9363336999999996</v>
      </c>
      <c r="J29" s="31"/>
      <c r="K29" s="35"/>
    </row>
    <row r="30" spans="1:11" x14ac:dyDescent="0.35">
      <c r="B30" s="8" t="s">
        <v>3393</v>
      </c>
      <c r="C30" s="57" t="s">
        <v>3394</v>
      </c>
      <c r="D30" s="54" t="s">
        <v>3395</v>
      </c>
      <c r="E30" s="6" t="s">
        <v>185</v>
      </c>
      <c r="F30" s="19">
        <v>1000000</v>
      </c>
      <c r="G30" s="24">
        <v>1004.8</v>
      </c>
      <c r="H30" s="24">
        <v>3.32</v>
      </c>
      <c r="I30" s="31">
        <v>6.9744333999999997</v>
      </c>
      <c r="J30" s="31"/>
      <c r="K30" s="35"/>
    </row>
    <row r="31" spans="1:11" x14ac:dyDescent="0.35">
      <c r="B31" s="8" t="s">
        <v>3396</v>
      </c>
      <c r="C31" s="57" t="s">
        <v>3397</v>
      </c>
      <c r="D31" s="54" t="s">
        <v>3398</v>
      </c>
      <c r="E31" s="6" t="s">
        <v>185</v>
      </c>
      <c r="F31" s="19">
        <v>500000</v>
      </c>
      <c r="G31" s="24">
        <v>502.58</v>
      </c>
      <c r="H31" s="24">
        <v>1.66</v>
      </c>
      <c r="I31" s="31">
        <v>6.9301804000000002</v>
      </c>
      <c r="J31" s="31"/>
      <c r="K31" s="35"/>
    </row>
    <row r="32" spans="1:11" x14ac:dyDescent="0.35">
      <c r="B32" s="8" t="s">
        <v>3308</v>
      </c>
      <c r="C32" s="57" t="s">
        <v>3309</v>
      </c>
      <c r="D32" s="54" t="s">
        <v>3310</v>
      </c>
      <c r="E32" s="6" t="s">
        <v>185</v>
      </c>
      <c r="F32" s="19">
        <v>450000</v>
      </c>
      <c r="G32" s="24">
        <v>446.33</v>
      </c>
      <c r="H32" s="24">
        <v>1.48</v>
      </c>
      <c r="I32" s="31">
        <v>6.9250303999999998</v>
      </c>
      <c r="J32" s="31"/>
      <c r="K32" s="35"/>
    </row>
    <row r="33" spans="1:11" x14ac:dyDescent="0.35">
      <c r="B33" s="8" t="s">
        <v>3399</v>
      </c>
      <c r="C33" s="57" t="s">
        <v>3400</v>
      </c>
      <c r="D33" s="54" t="s">
        <v>3401</v>
      </c>
      <c r="E33" s="6" t="s">
        <v>185</v>
      </c>
      <c r="F33" s="19">
        <v>294200</v>
      </c>
      <c r="G33" s="24">
        <v>295.93</v>
      </c>
      <c r="H33" s="24">
        <v>0.98</v>
      </c>
      <c r="I33" s="31">
        <v>6.9928815000000002</v>
      </c>
      <c r="J33" s="31"/>
      <c r="K33" s="35"/>
    </row>
    <row r="34" spans="1:11" x14ac:dyDescent="0.35">
      <c r="B34" s="8" t="s">
        <v>3402</v>
      </c>
      <c r="C34" s="57" t="s">
        <v>3403</v>
      </c>
      <c r="D34" s="54" t="s">
        <v>3404</v>
      </c>
      <c r="E34" s="6" t="s">
        <v>185</v>
      </c>
      <c r="F34" s="19">
        <v>260000</v>
      </c>
      <c r="G34" s="24">
        <v>261.27999999999997</v>
      </c>
      <c r="H34" s="24">
        <v>0.86</v>
      </c>
      <c r="I34" s="31">
        <v>6.9363336999999996</v>
      </c>
      <c r="J34" s="31"/>
      <c r="K34" s="35"/>
    </row>
    <row r="35" spans="1:11" x14ac:dyDescent="0.35">
      <c r="C35" s="58" t="s">
        <v>171</v>
      </c>
      <c r="D35" s="54"/>
      <c r="E35" s="6"/>
      <c r="F35" s="19"/>
      <c r="G35" s="25">
        <v>23227.97</v>
      </c>
      <c r="H35" s="25">
        <v>76.819999999999993</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727</v>
      </c>
      <c r="C47" s="57" t="s">
        <v>728</v>
      </c>
      <c r="D47" s="54" t="s">
        <v>729</v>
      </c>
      <c r="E47" s="6" t="s">
        <v>185</v>
      </c>
      <c r="F47" s="19">
        <v>1561000</v>
      </c>
      <c r="G47" s="24">
        <v>1408.54</v>
      </c>
      <c r="H47" s="24">
        <v>4.66</v>
      </c>
      <c r="I47" s="31">
        <v>6.8174621000000002</v>
      </c>
      <c r="J47" s="31"/>
      <c r="K47" s="35"/>
    </row>
    <row r="48" spans="1:11" x14ac:dyDescent="0.35">
      <c r="B48" s="8" t="s">
        <v>3216</v>
      </c>
      <c r="C48" s="57" t="s">
        <v>3217</v>
      </c>
      <c r="D48" s="54" t="s">
        <v>3218</v>
      </c>
      <c r="E48" s="6" t="s">
        <v>185</v>
      </c>
      <c r="F48" s="19">
        <v>1370500</v>
      </c>
      <c r="G48" s="24">
        <v>1252.56</v>
      </c>
      <c r="H48" s="24">
        <v>4.1399999999999997</v>
      </c>
      <c r="I48" s="31">
        <v>6.8203550999999996</v>
      </c>
      <c r="J48" s="31"/>
      <c r="K48" s="35"/>
    </row>
    <row r="49" spans="1:11" x14ac:dyDescent="0.35">
      <c r="B49" s="8" t="s">
        <v>3330</v>
      </c>
      <c r="C49" s="57" t="s">
        <v>3331</v>
      </c>
      <c r="D49" s="54" t="s">
        <v>3332</v>
      </c>
      <c r="E49" s="6" t="s">
        <v>185</v>
      </c>
      <c r="F49" s="19">
        <v>1292500</v>
      </c>
      <c r="G49" s="24">
        <v>1160.3699999999999</v>
      </c>
      <c r="H49" s="24">
        <v>3.84</v>
      </c>
      <c r="I49" s="31">
        <v>6.8255531999999999</v>
      </c>
      <c r="J49" s="31"/>
      <c r="K49" s="35"/>
    </row>
    <row r="50" spans="1:11" x14ac:dyDescent="0.35">
      <c r="B50" s="8" t="s">
        <v>3201</v>
      </c>
      <c r="C50" s="57" t="s">
        <v>3202</v>
      </c>
      <c r="D50" s="54" t="s">
        <v>3203</v>
      </c>
      <c r="E50" s="6" t="s">
        <v>185</v>
      </c>
      <c r="F50" s="19">
        <v>600000</v>
      </c>
      <c r="G50" s="24">
        <v>548.05999999999995</v>
      </c>
      <c r="H50" s="24">
        <v>1.81</v>
      </c>
      <c r="I50" s="31">
        <v>6.8204583000000003</v>
      </c>
      <c r="J50" s="31"/>
      <c r="K50" s="35"/>
    </row>
    <row r="51" spans="1:11" x14ac:dyDescent="0.35">
      <c r="B51" s="8" t="s">
        <v>3365</v>
      </c>
      <c r="C51" s="57" t="s">
        <v>3366</v>
      </c>
      <c r="D51" s="54" t="s">
        <v>3367</v>
      </c>
      <c r="E51" s="6" t="s">
        <v>185</v>
      </c>
      <c r="F51" s="19">
        <v>588000</v>
      </c>
      <c r="G51" s="24">
        <v>528.57000000000005</v>
      </c>
      <c r="H51" s="24">
        <v>1.75</v>
      </c>
      <c r="I51" s="31">
        <v>6.8252433999999997</v>
      </c>
      <c r="J51" s="31"/>
      <c r="K51" s="35"/>
    </row>
    <row r="52" spans="1:11" x14ac:dyDescent="0.35">
      <c r="B52" s="8" t="s">
        <v>3405</v>
      </c>
      <c r="C52" s="57" t="s">
        <v>3406</v>
      </c>
      <c r="D52" s="54" t="s">
        <v>3407</v>
      </c>
      <c r="E52" s="6" t="s">
        <v>185</v>
      </c>
      <c r="F52" s="19">
        <v>500000</v>
      </c>
      <c r="G52" s="24">
        <v>446.02</v>
      </c>
      <c r="H52" s="24">
        <v>1.48</v>
      </c>
      <c r="I52" s="31">
        <v>6.8472042999999996</v>
      </c>
      <c r="J52" s="31"/>
      <c r="K52" s="35"/>
    </row>
    <row r="53" spans="1:11" x14ac:dyDescent="0.35">
      <c r="B53" s="8" t="s">
        <v>3362</v>
      </c>
      <c r="C53" s="57" t="s">
        <v>3363</v>
      </c>
      <c r="D53" s="54" t="s">
        <v>3364</v>
      </c>
      <c r="E53" s="6" t="s">
        <v>185</v>
      </c>
      <c r="F53" s="19">
        <v>475000</v>
      </c>
      <c r="G53" s="24">
        <v>426.75</v>
      </c>
      <c r="H53" s="24">
        <v>1.41</v>
      </c>
      <c r="I53" s="31">
        <v>6.8253982999999998</v>
      </c>
      <c r="J53" s="31"/>
      <c r="K53" s="35"/>
    </row>
    <row r="54" spans="1:11" x14ac:dyDescent="0.35">
      <c r="B54" s="8" t="s">
        <v>3126</v>
      </c>
      <c r="C54" s="57" t="s">
        <v>3127</v>
      </c>
      <c r="D54" s="54" t="s">
        <v>3128</v>
      </c>
      <c r="E54" s="6" t="s">
        <v>185</v>
      </c>
      <c r="F54" s="19">
        <v>225400</v>
      </c>
      <c r="G54" s="24">
        <v>207.91</v>
      </c>
      <c r="H54" s="24">
        <v>0.69</v>
      </c>
      <c r="I54" s="31">
        <v>6.8179277000000003</v>
      </c>
      <c r="J54" s="31"/>
      <c r="K54" s="35"/>
    </row>
    <row r="55" spans="1:11" x14ac:dyDescent="0.35">
      <c r="B55" s="8" t="s">
        <v>3408</v>
      </c>
      <c r="C55" s="57" t="s">
        <v>3409</v>
      </c>
      <c r="D55" s="54" t="s">
        <v>3410</v>
      </c>
      <c r="E55" s="6" t="s">
        <v>185</v>
      </c>
      <c r="F55" s="19">
        <v>225000</v>
      </c>
      <c r="G55" s="24">
        <v>200.31</v>
      </c>
      <c r="H55" s="24">
        <v>0.66</v>
      </c>
      <c r="I55" s="31">
        <v>6.8103758000000001</v>
      </c>
      <c r="J55" s="31"/>
      <c r="K55" s="35"/>
    </row>
    <row r="56" spans="1:11" x14ac:dyDescent="0.35">
      <c r="B56" s="8" t="s">
        <v>3411</v>
      </c>
      <c r="C56" s="57" t="s">
        <v>3412</v>
      </c>
      <c r="D56" s="54" t="s">
        <v>3413</v>
      </c>
      <c r="E56" s="6" t="s">
        <v>185</v>
      </c>
      <c r="F56" s="19">
        <v>150000</v>
      </c>
      <c r="G56" s="24">
        <v>133.71</v>
      </c>
      <c r="H56" s="24">
        <v>0.44</v>
      </c>
      <c r="I56" s="31">
        <v>6.8474108999999999</v>
      </c>
      <c r="J56" s="31"/>
      <c r="K56" s="35"/>
    </row>
    <row r="57" spans="1:11" x14ac:dyDescent="0.35">
      <c r="B57" s="8" t="s">
        <v>3207</v>
      </c>
      <c r="C57" s="57" t="s">
        <v>3208</v>
      </c>
      <c r="D57" s="54" t="s">
        <v>3209</v>
      </c>
      <c r="E57" s="6" t="s">
        <v>185</v>
      </c>
      <c r="F57" s="19">
        <v>100000</v>
      </c>
      <c r="G57" s="24">
        <v>91.28</v>
      </c>
      <c r="H57" s="24">
        <v>0.3</v>
      </c>
      <c r="I57" s="31">
        <v>6.8206648999999997</v>
      </c>
      <c r="J57" s="31"/>
      <c r="K57" s="35"/>
    </row>
    <row r="58" spans="1:11" x14ac:dyDescent="0.35">
      <c r="C58" s="58" t="s">
        <v>171</v>
      </c>
      <c r="D58" s="54"/>
      <c r="E58" s="6"/>
      <c r="F58" s="19"/>
      <c r="G58" s="25">
        <v>6404.08</v>
      </c>
      <c r="H58" s="25">
        <v>21.18</v>
      </c>
      <c r="I58" s="31"/>
      <c r="J58" s="31"/>
      <c r="K58" s="35"/>
    </row>
    <row r="59" spans="1:11" x14ac:dyDescent="0.35">
      <c r="C59" s="57"/>
      <c r="D59" s="54"/>
      <c r="E59" s="6"/>
      <c r="F59" s="19"/>
      <c r="G59" s="24"/>
      <c r="H59" s="24"/>
      <c r="I59" s="31"/>
      <c r="J59" s="31"/>
      <c r="K59" s="35"/>
    </row>
    <row r="60" spans="1:11" x14ac:dyDescent="0.35">
      <c r="A60" s="10"/>
      <c r="B60" s="28"/>
      <c r="C60" s="58" t="s">
        <v>18</v>
      </c>
      <c r="D60" s="54"/>
      <c r="E60" s="6"/>
      <c r="F60" s="19"/>
      <c r="G60" s="24"/>
      <c r="H60" s="24"/>
      <c r="I60" s="31"/>
      <c r="J60" s="31"/>
      <c r="K60" s="35"/>
    </row>
    <row r="61" spans="1:11" x14ac:dyDescent="0.35">
      <c r="A61" s="28"/>
      <c r="B61" s="28"/>
      <c r="C61" s="58" t="s">
        <v>19</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20</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21</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22</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A69" s="28"/>
      <c r="B69" s="28"/>
      <c r="C69" s="58" t="s">
        <v>23</v>
      </c>
      <c r="D69" s="54"/>
      <c r="E69" s="6"/>
      <c r="F69" s="19"/>
      <c r="G69" s="24" t="s">
        <v>2</v>
      </c>
      <c r="H69" s="24" t="s">
        <v>2</v>
      </c>
      <c r="I69" s="31"/>
      <c r="J69" s="31"/>
      <c r="K69" s="35"/>
    </row>
    <row r="70" spans="1:54" x14ac:dyDescent="0.35">
      <c r="A70" s="28"/>
      <c r="B70" s="28"/>
      <c r="C70" s="58"/>
      <c r="D70" s="54"/>
      <c r="E70" s="6"/>
      <c r="F70" s="19"/>
      <c r="G70" s="24"/>
      <c r="H70" s="24"/>
      <c r="I70" s="31"/>
      <c r="J70" s="31"/>
      <c r="K70" s="35"/>
    </row>
    <row r="71" spans="1:54" x14ac:dyDescent="0.35">
      <c r="C71" s="59" t="s">
        <v>24</v>
      </c>
      <c r="D71" s="54"/>
      <c r="E71" s="6"/>
      <c r="F71" s="19"/>
      <c r="G71" s="24"/>
      <c r="H71" s="24"/>
      <c r="I71" s="31"/>
      <c r="J71" s="31"/>
      <c r="K71" s="35"/>
    </row>
    <row r="72" spans="1:54" x14ac:dyDescent="0.35">
      <c r="B72" s="8" t="s">
        <v>186</v>
      </c>
      <c r="C72" s="57" t="s">
        <v>187</v>
      </c>
      <c r="D72" s="54"/>
      <c r="E72" s="6"/>
      <c r="F72" s="19"/>
      <c r="G72" s="24">
        <v>23.11</v>
      </c>
      <c r="H72" s="24">
        <v>0.08</v>
      </c>
      <c r="I72" s="31"/>
      <c r="J72" s="31"/>
      <c r="K72" s="35"/>
    </row>
    <row r="73" spans="1:54" x14ac:dyDescent="0.35">
      <c r="C73" s="58" t="s">
        <v>171</v>
      </c>
      <c r="D73" s="54"/>
      <c r="E73" s="6"/>
      <c r="F73" s="19"/>
      <c r="G73" s="25">
        <v>23.11</v>
      </c>
      <c r="H73" s="25">
        <v>0.08</v>
      </c>
      <c r="I73" s="31"/>
      <c r="J73" s="31"/>
      <c r="K73" s="35"/>
    </row>
    <row r="74" spans="1:54" x14ac:dyDescent="0.35">
      <c r="C74" s="57"/>
      <c r="D74" s="54"/>
      <c r="E74" s="6"/>
      <c r="F74" s="19"/>
      <c r="G74" s="24"/>
      <c r="H74" s="24"/>
      <c r="I74" s="31"/>
      <c r="J74" s="31"/>
      <c r="K74" s="35"/>
    </row>
    <row r="75" spans="1:54" x14ac:dyDescent="0.35">
      <c r="A75" s="10"/>
      <c r="B75" s="28"/>
      <c r="C75" s="58" t="s">
        <v>25</v>
      </c>
      <c r="D75" s="54"/>
      <c r="E75" s="6"/>
      <c r="F75" s="19"/>
      <c r="G75" s="24"/>
      <c r="H75" s="24"/>
      <c r="I75" s="31"/>
      <c r="J75" s="31"/>
      <c r="K75" s="35"/>
    </row>
    <row r="76" spans="1:54" s="2" customFormat="1" ht="13.5" x14ac:dyDescent="0.35">
      <c r="A76" s="28"/>
      <c r="B76" s="28"/>
      <c r="C76" s="57" t="s">
        <v>4922</v>
      </c>
      <c r="D76" s="54"/>
      <c r="E76" s="6"/>
      <c r="F76" s="19"/>
      <c r="G76" s="24" t="s">
        <v>2</v>
      </c>
      <c r="H76" s="24" t="s">
        <v>2</v>
      </c>
      <c r="I76" s="31"/>
      <c r="J76" s="31"/>
      <c r="K76" s="35"/>
      <c r="L76" s="3"/>
      <c r="AI76" s="3"/>
      <c r="AV76" s="3"/>
      <c r="AX76" s="3"/>
      <c r="BB76" s="3"/>
    </row>
    <row r="77" spans="1:54" x14ac:dyDescent="0.35">
      <c r="B77" s="8"/>
      <c r="C77" s="57" t="s">
        <v>188</v>
      </c>
      <c r="D77" s="54"/>
      <c r="E77" s="6"/>
      <c r="F77" s="19"/>
      <c r="G77" s="24">
        <v>581.11</v>
      </c>
      <c r="H77" s="24">
        <v>1.92</v>
      </c>
      <c r="I77" s="31"/>
      <c r="J77" s="31"/>
      <c r="K77" s="35"/>
    </row>
    <row r="78" spans="1:54" x14ac:dyDescent="0.35">
      <c r="C78" s="58" t="s">
        <v>171</v>
      </c>
      <c r="D78" s="54"/>
      <c r="E78" s="6"/>
      <c r="F78" s="19"/>
      <c r="G78" s="25">
        <v>581.11</v>
      </c>
      <c r="H78" s="25">
        <v>1.92</v>
      </c>
      <c r="I78" s="31"/>
      <c r="J78" s="31"/>
      <c r="K78" s="35"/>
    </row>
    <row r="79" spans="1:54" x14ac:dyDescent="0.35">
      <c r="C79" s="57"/>
      <c r="D79" s="54"/>
      <c r="E79" s="6"/>
      <c r="F79" s="19"/>
      <c r="G79" s="24"/>
      <c r="H79" s="24"/>
      <c r="I79" s="31"/>
      <c r="J79" s="31"/>
      <c r="K79" s="35"/>
    </row>
    <row r="80" spans="1:54" x14ac:dyDescent="0.35">
      <c r="C80" s="60" t="s">
        <v>189</v>
      </c>
      <c r="D80" s="55"/>
      <c r="E80" s="5"/>
      <c r="F80" s="20"/>
      <c r="G80" s="26">
        <v>30236.27</v>
      </c>
      <c r="H80" s="26">
        <v>100</v>
      </c>
      <c r="I80" s="32"/>
      <c r="J80" s="32"/>
      <c r="K80" s="36"/>
    </row>
    <row r="83" spans="3:11" x14ac:dyDescent="0.35">
      <c r="C83" s="1" t="s">
        <v>190</v>
      </c>
    </row>
    <row r="84" spans="3:11" x14ac:dyDescent="0.35">
      <c r="C84" s="37" t="s">
        <v>191</v>
      </c>
      <c r="D84" s="37"/>
      <c r="E84" s="37"/>
      <c r="F84" s="37"/>
      <c r="G84" s="37"/>
      <c r="H84" s="37"/>
      <c r="I84" s="37"/>
      <c r="J84" s="37"/>
      <c r="K84" s="37"/>
    </row>
    <row r="85" spans="3:11" x14ac:dyDescent="0.35">
      <c r="C85" s="2" t="s">
        <v>192</v>
      </c>
    </row>
    <row r="86" spans="3:11" x14ac:dyDescent="0.35">
      <c r="C86" s="2" t="s">
        <v>193</v>
      </c>
    </row>
    <row r="87" spans="3:11" ht="30" customHeight="1" x14ac:dyDescent="0.35">
      <c r="C87" s="81" t="s">
        <v>194</v>
      </c>
      <c r="D87" s="82"/>
      <c r="E87" s="82"/>
      <c r="F87" s="82"/>
      <c r="G87" s="82"/>
      <c r="H87" s="82"/>
      <c r="I87" s="82"/>
      <c r="J87" s="82"/>
      <c r="K87" s="82"/>
    </row>
    <row r="88" spans="3:11" x14ac:dyDescent="0.35">
      <c r="C88" s="2" t="s">
        <v>195</v>
      </c>
    </row>
    <row r="90" spans="3:11" x14ac:dyDescent="0.35">
      <c r="C90" s="78" t="s">
        <v>5006</v>
      </c>
      <c r="E90" s="78" t="s">
        <v>5007</v>
      </c>
      <c r="F90" s="79"/>
    </row>
    <row r="91" spans="3:11" x14ac:dyDescent="0.35">
      <c r="E91" s="2" t="s">
        <v>5013</v>
      </c>
    </row>
  </sheetData>
  <mergeCells count="1">
    <mergeCell ref="C87:K87"/>
  </mergeCells>
  <hyperlinks>
    <hyperlink ref="J2" location="'Index'!A1" display="'Index'!A1" xr:uid="{5A7E54D3-B6DC-4C96-9CE1-C3AF6E488EB4}"/>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D35C-929B-493E-9348-25AD414E9E05}">
  <sheetPr codeName="Sheet1"/>
  <dimension ref="A1:IV78"/>
  <sheetViews>
    <sheetView showGridLines="0" zoomScale="90" zoomScaleNormal="90" workbookViewId="0">
      <pane ySplit="6" topLeftCell="A6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3414</v>
      </c>
      <c r="J2" s="38" t="s">
        <v>4662</v>
      </c>
    </row>
    <row r="3" spans="1:54" ht="16" x14ac:dyDescent="0.4">
      <c r="C3" s="1" t="s">
        <v>28</v>
      </c>
      <c r="D3" s="21" t="s">
        <v>3415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3416</v>
      </c>
      <c r="C26" s="57" t="s">
        <v>3417</v>
      </c>
      <c r="D26" s="54" t="s">
        <v>3418</v>
      </c>
      <c r="E26" s="6" t="s">
        <v>185</v>
      </c>
      <c r="F26" s="19">
        <v>2500000</v>
      </c>
      <c r="G26" s="24">
        <v>2522.2199999999998</v>
      </c>
      <c r="H26" s="24">
        <v>68.48</v>
      </c>
      <c r="I26" s="31">
        <v>6.9769901000000001</v>
      </c>
      <c r="J26" s="31"/>
      <c r="K26" s="35"/>
    </row>
    <row r="27" spans="1:11" x14ac:dyDescent="0.35">
      <c r="B27" s="8" t="s">
        <v>3419</v>
      </c>
      <c r="C27" s="57" t="s">
        <v>3420</v>
      </c>
      <c r="D27" s="54" t="s">
        <v>3421</v>
      </c>
      <c r="E27" s="6" t="s">
        <v>185</v>
      </c>
      <c r="F27" s="19">
        <v>275000</v>
      </c>
      <c r="G27" s="24">
        <v>276.02</v>
      </c>
      <c r="H27" s="24">
        <v>7.49</v>
      </c>
      <c r="I27" s="31">
        <v>6.9363336999999996</v>
      </c>
      <c r="J27" s="31"/>
      <c r="K27" s="35"/>
    </row>
    <row r="28" spans="1:11" x14ac:dyDescent="0.35">
      <c r="B28" s="8" t="s">
        <v>3422</v>
      </c>
      <c r="C28" s="57" t="s">
        <v>3423</v>
      </c>
      <c r="D28" s="54" t="s">
        <v>3424</v>
      </c>
      <c r="E28" s="6" t="s">
        <v>185</v>
      </c>
      <c r="F28" s="19">
        <v>100000</v>
      </c>
      <c r="G28" s="24">
        <v>100.93</v>
      </c>
      <c r="H28" s="24">
        <v>2.74</v>
      </c>
      <c r="I28" s="31">
        <v>6.9301804000000002</v>
      </c>
      <c r="J28" s="31"/>
      <c r="K28" s="35"/>
    </row>
    <row r="29" spans="1:11" x14ac:dyDescent="0.35">
      <c r="C29" s="58" t="s">
        <v>171</v>
      </c>
      <c r="D29" s="54"/>
      <c r="E29" s="6"/>
      <c r="F29" s="19"/>
      <c r="G29" s="25">
        <v>2899.17</v>
      </c>
      <c r="H29" s="25">
        <v>78.709999999999994</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3330</v>
      </c>
      <c r="C41" s="57" t="s">
        <v>3331</v>
      </c>
      <c r="D41" s="54" t="s">
        <v>3332</v>
      </c>
      <c r="E41" s="6" t="s">
        <v>185</v>
      </c>
      <c r="F41" s="19">
        <v>305000</v>
      </c>
      <c r="G41" s="24">
        <v>273.82</v>
      </c>
      <c r="H41" s="24">
        <v>7.43</v>
      </c>
      <c r="I41" s="31">
        <v>6.8255531999999999</v>
      </c>
      <c r="J41" s="31"/>
      <c r="K41" s="35"/>
    </row>
    <row r="42" spans="1:11" x14ac:dyDescent="0.35">
      <c r="B42" s="8" t="s">
        <v>3216</v>
      </c>
      <c r="C42" s="57" t="s">
        <v>3217</v>
      </c>
      <c r="D42" s="54" t="s">
        <v>3218</v>
      </c>
      <c r="E42" s="6" t="s">
        <v>185</v>
      </c>
      <c r="F42" s="19">
        <v>121000</v>
      </c>
      <c r="G42" s="24">
        <v>110.59</v>
      </c>
      <c r="H42" s="24">
        <v>3</v>
      </c>
      <c r="I42" s="31">
        <v>6.8203550999999996</v>
      </c>
      <c r="J42" s="31"/>
      <c r="K42" s="35"/>
    </row>
    <row r="43" spans="1:11" x14ac:dyDescent="0.35">
      <c r="B43" s="8" t="s">
        <v>3405</v>
      </c>
      <c r="C43" s="57" t="s">
        <v>3406</v>
      </c>
      <c r="D43" s="54" t="s">
        <v>3407</v>
      </c>
      <c r="E43" s="6" t="s">
        <v>185</v>
      </c>
      <c r="F43" s="19">
        <v>120000</v>
      </c>
      <c r="G43" s="24">
        <v>107.05</v>
      </c>
      <c r="H43" s="24">
        <v>2.91</v>
      </c>
      <c r="I43" s="31">
        <v>6.8472042999999996</v>
      </c>
      <c r="J43" s="31"/>
      <c r="K43" s="35"/>
    </row>
    <row r="44" spans="1:11" x14ac:dyDescent="0.35">
      <c r="B44" s="8" t="s">
        <v>3362</v>
      </c>
      <c r="C44" s="57" t="s">
        <v>3363</v>
      </c>
      <c r="D44" s="54" t="s">
        <v>3364</v>
      </c>
      <c r="E44" s="6" t="s">
        <v>185</v>
      </c>
      <c r="F44" s="19">
        <v>100000</v>
      </c>
      <c r="G44" s="24">
        <v>89.84</v>
      </c>
      <c r="H44" s="24">
        <v>2.44</v>
      </c>
      <c r="I44" s="31">
        <v>6.8253982999999998</v>
      </c>
      <c r="J44" s="31"/>
      <c r="K44" s="35"/>
    </row>
    <row r="45" spans="1:11" x14ac:dyDescent="0.35">
      <c r="C45" s="58" t="s">
        <v>171</v>
      </c>
      <c r="D45" s="54"/>
      <c r="E45" s="6"/>
      <c r="F45" s="19"/>
      <c r="G45" s="25">
        <v>581.29999999999995</v>
      </c>
      <c r="H45" s="25">
        <v>15.78</v>
      </c>
      <c r="I45" s="31"/>
      <c r="J45" s="31"/>
      <c r="K45" s="35"/>
    </row>
    <row r="46" spans="1:11" x14ac:dyDescent="0.35">
      <c r="C46" s="57"/>
      <c r="D46" s="54"/>
      <c r="E46" s="6"/>
      <c r="F46" s="19"/>
      <c r="G46" s="24"/>
      <c r="H46" s="24"/>
      <c r="I46" s="31"/>
      <c r="J46" s="31"/>
      <c r="K46" s="35"/>
    </row>
    <row r="47" spans="1:11" x14ac:dyDescent="0.35">
      <c r="A47" s="10"/>
      <c r="B47" s="28"/>
      <c r="C47" s="58" t="s">
        <v>18</v>
      </c>
      <c r="D47" s="54"/>
      <c r="E47" s="6"/>
      <c r="F47" s="19"/>
      <c r="G47" s="24"/>
      <c r="H47" s="24"/>
      <c r="I47" s="31"/>
      <c r="J47" s="31"/>
      <c r="K47" s="35"/>
    </row>
    <row r="48" spans="1:11" x14ac:dyDescent="0.35">
      <c r="A48" s="28"/>
      <c r="B48" s="28"/>
      <c r="C48" s="58" t="s">
        <v>19</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20</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21</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A54" s="28"/>
      <c r="B54" s="28"/>
      <c r="C54" s="58" t="s">
        <v>22</v>
      </c>
      <c r="D54" s="54"/>
      <c r="E54" s="6"/>
      <c r="F54" s="19"/>
      <c r="G54" s="24" t="s">
        <v>2</v>
      </c>
      <c r="H54" s="24" t="s">
        <v>2</v>
      </c>
      <c r="I54" s="31"/>
      <c r="J54" s="31"/>
      <c r="K54" s="35"/>
    </row>
    <row r="55" spans="1:54" x14ac:dyDescent="0.35">
      <c r="A55" s="28"/>
      <c r="B55" s="28"/>
      <c r="C55" s="58"/>
      <c r="D55" s="54"/>
      <c r="E55" s="6"/>
      <c r="F55" s="19"/>
      <c r="G55" s="24"/>
      <c r="H55" s="24"/>
      <c r="I55" s="31"/>
      <c r="J55" s="31"/>
      <c r="K55" s="35"/>
    </row>
    <row r="56" spans="1:54" x14ac:dyDescent="0.35">
      <c r="A56" s="28"/>
      <c r="B56" s="28"/>
      <c r="C56" s="58" t="s">
        <v>23</v>
      </c>
      <c r="D56" s="54"/>
      <c r="E56" s="6"/>
      <c r="F56" s="19"/>
      <c r="G56" s="24" t="s">
        <v>2</v>
      </c>
      <c r="H56" s="24" t="s">
        <v>2</v>
      </c>
      <c r="I56" s="31"/>
      <c r="J56" s="31"/>
      <c r="K56" s="35"/>
    </row>
    <row r="57" spans="1:54" x14ac:dyDescent="0.35">
      <c r="A57" s="28"/>
      <c r="B57" s="28"/>
      <c r="C57" s="58"/>
      <c r="D57" s="54"/>
      <c r="E57" s="6"/>
      <c r="F57" s="19"/>
      <c r="G57" s="24"/>
      <c r="H57" s="24"/>
      <c r="I57" s="31"/>
      <c r="J57" s="31"/>
      <c r="K57" s="35"/>
    </row>
    <row r="58" spans="1:54" x14ac:dyDescent="0.35">
      <c r="C58" s="59" t="s">
        <v>24</v>
      </c>
      <c r="D58" s="54"/>
      <c r="E58" s="6"/>
      <c r="F58" s="19"/>
      <c r="G58" s="24"/>
      <c r="H58" s="24"/>
      <c r="I58" s="31"/>
      <c r="J58" s="31"/>
      <c r="K58" s="35"/>
    </row>
    <row r="59" spans="1:54" x14ac:dyDescent="0.35">
      <c r="B59" s="8" t="s">
        <v>186</v>
      </c>
      <c r="C59" s="57" t="s">
        <v>187</v>
      </c>
      <c r="D59" s="54"/>
      <c r="E59" s="6"/>
      <c r="F59" s="19"/>
      <c r="G59" s="24">
        <v>144.66</v>
      </c>
      <c r="H59" s="24">
        <v>3.93</v>
      </c>
      <c r="I59" s="31"/>
      <c r="J59" s="31"/>
      <c r="K59" s="35"/>
    </row>
    <row r="60" spans="1:54" x14ac:dyDescent="0.35">
      <c r="C60" s="58" t="s">
        <v>171</v>
      </c>
      <c r="D60" s="54"/>
      <c r="E60" s="6"/>
      <c r="F60" s="19"/>
      <c r="G60" s="25">
        <v>144.66</v>
      </c>
      <c r="H60" s="25">
        <v>3.93</v>
      </c>
      <c r="I60" s="31"/>
      <c r="J60" s="31"/>
      <c r="K60" s="35"/>
    </row>
    <row r="61" spans="1:54" x14ac:dyDescent="0.35">
      <c r="C61" s="57"/>
      <c r="D61" s="54"/>
      <c r="E61" s="6"/>
      <c r="F61" s="19"/>
      <c r="G61" s="24"/>
      <c r="H61" s="24"/>
      <c r="I61" s="31"/>
      <c r="J61" s="31"/>
      <c r="K61" s="35"/>
    </row>
    <row r="62" spans="1:54" x14ac:dyDescent="0.35">
      <c r="A62" s="10"/>
      <c r="B62" s="28"/>
      <c r="C62" s="58" t="s">
        <v>25</v>
      </c>
      <c r="D62" s="54"/>
      <c r="E62" s="6"/>
      <c r="F62" s="19"/>
      <c r="G62" s="24"/>
      <c r="H62" s="24"/>
      <c r="I62" s="31"/>
      <c r="J62" s="31"/>
      <c r="K62" s="35"/>
    </row>
    <row r="63" spans="1:54" s="2" customFormat="1" ht="13.5" x14ac:dyDescent="0.35">
      <c r="A63" s="28"/>
      <c r="B63" s="28"/>
      <c r="C63" s="57" t="s">
        <v>4922</v>
      </c>
      <c r="D63" s="54"/>
      <c r="E63" s="6"/>
      <c r="F63" s="19"/>
      <c r="G63" s="24" t="s">
        <v>2</v>
      </c>
      <c r="H63" s="24" t="s">
        <v>2</v>
      </c>
      <c r="I63" s="31"/>
      <c r="J63" s="31"/>
      <c r="K63" s="35"/>
      <c r="L63" s="3"/>
      <c r="AI63" s="3"/>
      <c r="AV63" s="3"/>
      <c r="AX63" s="3"/>
      <c r="BB63" s="3"/>
    </row>
    <row r="64" spans="1:54" x14ac:dyDescent="0.35">
      <c r="B64" s="8"/>
      <c r="C64" s="57" t="s">
        <v>188</v>
      </c>
      <c r="D64" s="54"/>
      <c r="E64" s="6"/>
      <c r="F64" s="19"/>
      <c r="G64" s="24">
        <v>57.79</v>
      </c>
      <c r="H64" s="24">
        <v>1.58</v>
      </c>
      <c r="I64" s="31"/>
      <c r="J64" s="31"/>
      <c r="K64" s="35"/>
    </row>
    <row r="65" spans="3:11" x14ac:dyDescent="0.35">
      <c r="C65" s="58" t="s">
        <v>171</v>
      </c>
      <c r="D65" s="54"/>
      <c r="E65" s="6"/>
      <c r="F65" s="19"/>
      <c r="G65" s="25">
        <v>57.79</v>
      </c>
      <c r="H65" s="25">
        <v>1.58</v>
      </c>
      <c r="I65" s="31"/>
      <c r="J65" s="31"/>
      <c r="K65" s="35"/>
    </row>
    <row r="66" spans="3:11" x14ac:dyDescent="0.35">
      <c r="C66" s="57"/>
      <c r="D66" s="54"/>
      <c r="E66" s="6"/>
      <c r="F66" s="19"/>
      <c r="G66" s="24"/>
      <c r="H66" s="24"/>
      <c r="I66" s="31"/>
      <c r="J66" s="31"/>
      <c r="K66" s="35"/>
    </row>
    <row r="67" spans="3:11" x14ac:dyDescent="0.35">
      <c r="C67" s="60" t="s">
        <v>189</v>
      </c>
      <c r="D67" s="55"/>
      <c r="E67" s="5"/>
      <c r="F67" s="20"/>
      <c r="G67" s="26">
        <v>3682.92</v>
      </c>
      <c r="H67" s="26">
        <v>100</v>
      </c>
      <c r="I67" s="32"/>
      <c r="J67" s="32"/>
      <c r="K67" s="36"/>
    </row>
    <row r="70" spans="3:11" x14ac:dyDescent="0.35">
      <c r="C70" s="1" t="s">
        <v>190</v>
      </c>
    </row>
    <row r="71" spans="3:11" x14ac:dyDescent="0.35">
      <c r="C71" s="37" t="s">
        <v>191</v>
      </c>
      <c r="D71" s="37"/>
      <c r="E71" s="37"/>
      <c r="F71" s="37"/>
      <c r="G71" s="37"/>
      <c r="H71" s="37"/>
      <c r="I71" s="37"/>
      <c r="J71" s="37"/>
      <c r="K71" s="37"/>
    </row>
    <row r="72" spans="3:11" x14ac:dyDescent="0.35">
      <c r="C72" s="2" t="s">
        <v>192</v>
      </c>
    </row>
    <row r="73" spans="3:11" x14ac:dyDescent="0.35">
      <c r="C73" s="2" t="s">
        <v>193</v>
      </c>
    </row>
    <row r="74" spans="3:11" ht="30" customHeight="1" x14ac:dyDescent="0.35">
      <c r="C74" s="81" t="s">
        <v>194</v>
      </c>
      <c r="D74" s="82"/>
      <c r="E74" s="82"/>
      <c r="F74" s="82"/>
      <c r="G74" s="82"/>
      <c r="H74" s="82"/>
      <c r="I74" s="82"/>
      <c r="J74" s="82"/>
      <c r="K74" s="82"/>
    </row>
    <row r="75" spans="3:11" x14ac:dyDescent="0.35">
      <c r="C75" s="2" t="s">
        <v>195</v>
      </c>
    </row>
    <row r="77" spans="3:11" x14ac:dyDescent="0.35">
      <c r="C77" s="78" t="s">
        <v>5006</v>
      </c>
      <c r="E77" s="78" t="s">
        <v>5007</v>
      </c>
      <c r="F77" s="79"/>
    </row>
    <row r="78" spans="3:11" x14ac:dyDescent="0.35">
      <c r="E78" s="2" t="s">
        <v>5013</v>
      </c>
    </row>
  </sheetData>
  <mergeCells count="1">
    <mergeCell ref="C74:K74"/>
  </mergeCells>
  <hyperlinks>
    <hyperlink ref="J2" location="'Index'!A1" display="'Index'!A1" xr:uid="{DD293BCA-8AEF-4C3B-ABC7-05E0B1E99B6E}"/>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EABE8-630F-43EA-B080-903B52C90A20}">
  <sheetPr codeName="Sheet1"/>
  <dimension ref="A1:IV89"/>
  <sheetViews>
    <sheetView showGridLines="0" zoomScale="90" zoomScaleNormal="90" workbookViewId="0">
      <pane ySplit="6" topLeftCell="A78"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3425</v>
      </c>
      <c r="J2" s="38" t="s">
        <v>4662</v>
      </c>
    </row>
    <row r="3" spans="1:54" ht="16" x14ac:dyDescent="0.4">
      <c r="C3" s="1" t="s">
        <v>28</v>
      </c>
      <c r="D3" s="21" t="s">
        <v>3426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3427</v>
      </c>
      <c r="C26" s="57" t="s">
        <v>3428</v>
      </c>
      <c r="D26" s="54" t="s">
        <v>3429</v>
      </c>
      <c r="E26" s="6" t="s">
        <v>185</v>
      </c>
      <c r="F26" s="19">
        <v>5000000</v>
      </c>
      <c r="G26" s="24">
        <v>5044.25</v>
      </c>
      <c r="H26" s="24">
        <v>20.309999999999999</v>
      </c>
      <c r="I26" s="31">
        <v>6.9589850999999996</v>
      </c>
      <c r="J26" s="31"/>
      <c r="K26" s="35"/>
    </row>
    <row r="27" spans="1:11" x14ac:dyDescent="0.35">
      <c r="B27" s="8" t="s">
        <v>3430</v>
      </c>
      <c r="C27" s="57" t="s">
        <v>3431</v>
      </c>
      <c r="D27" s="54" t="s">
        <v>3432</v>
      </c>
      <c r="E27" s="6" t="s">
        <v>185</v>
      </c>
      <c r="F27" s="19">
        <v>5000000</v>
      </c>
      <c r="G27" s="24">
        <v>5024.32</v>
      </c>
      <c r="H27" s="24">
        <v>20.23</v>
      </c>
      <c r="I27" s="31">
        <v>6.9394881000000002</v>
      </c>
      <c r="J27" s="31"/>
      <c r="K27" s="35"/>
    </row>
    <row r="28" spans="1:11" x14ac:dyDescent="0.35">
      <c r="B28" s="8" t="s">
        <v>3433</v>
      </c>
      <c r="C28" s="57" t="s">
        <v>3434</v>
      </c>
      <c r="D28" s="54" t="s">
        <v>3435</v>
      </c>
      <c r="E28" s="6" t="s">
        <v>185</v>
      </c>
      <c r="F28" s="19">
        <v>4000000</v>
      </c>
      <c r="G28" s="24">
        <v>4036.26</v>
      </c>
      <c r="H28" s="24">
        <v>16.25</v>
      </c>
      <c r="I28" s="31">
        <v>6.9763177000000001</v>
      </c>
      <c r="J28" s="31"/>
      <c r="K28" s="35"/>
    </row>
    <row r="29" spans="1:11" x14ac:dyDescent="0.35">
      <c r="B29" s="8" t="s">
        <v>3436</v>
      </c>
      <c r="C29" s="57" t="s">
        <v>3437</v>
      </c>
      <c r="D29" s="54" t="s">
        <v>3438</v>
      </c>
      <c r="E29" s="6" t="s">
        <v>185</v>
      </c>
      <c r="F29" s="19">
        <v>2500000</v>
      </c>
      <c r="G29" s="24">
        <v>2500.71</v>
      </c>
      <c r="H29" s="24">
        <v>10.07</v>
      </c>
      <c r="I29" s="31">
        <v>6.9311837000000001</v>
      </c>
      <c r="J29" s="31"/>
      <c r="K29" s="35"/>
    </row>
    <row r="30" spans="1:11" x14ac:dyDescent="0.35">
      <c r="B30" s="8" t="s">
        <v>3439</v>
      </c>
      <c r="C30" s="57" t="s">
        <v>3440</v>
      </c>
      <c r="D30" s="54" t="s">
        <v>3441</v>
      </c>
      <c r="E30" s="6" t="s">
        <v>185</v>
      </c>
      <c r="F30" s="19">
        <v>2500000</v>
      </c>
      <c r="G30" s="24">
        <v>2497.1</v>
      </c>
      <c r="H30" s="24">
        <v>10.050000000000001</v>
      </c>
      <c r="I30" s="31">
        <v>6.9995022000000002</v>
      </c>
      <c r="J30" s="31"/>
      <c r="K30" s="35"/>
    </row>
    <row r="31" spans="1:11" x14ac:dyDescent="0.35">
      <c r="B31" s="8" t="s">
        <v>3442</v>
      </c>
      <c r="C31" s="57" t="s">
        <v>3443</v>
      </c>
      <c r="D31" s="54" t="s">
        <v>3444</v>
      </c>
      <c r="E31" s="6" t="s">
        <v>185</v>
      </c>
      <c r="F31" s="19">
        <v>500000</v>
      </c>
      <c r="G31" s="24">
        <v>501.92</v>
      </c>
      <c r="H31" s="24">
        <v>2.02</v>
      </c>
      <c r="I31" s="31">
        <v>6.9374713000000003</v>
      </c>
      <c r="J31" s="31"/>
      <c r="K31" s="35"/>
    </row>
    <row r="32" spans="1:11" x14ac:dyDescent="0.35">
      <c r="B32" s="8" t="s">
        <v>3445</v>
      </c>
      <c r="C32" s="57" t="s">
        <v>3446</v>
      </c>
      <c r="D32" s="54" t="s">
        <v>3447</v>
      </c>
      <c r="E32" s="6" t="s">
        <v>185</v>
      </c>
      <c r="F32" s="19">
        <v>105100</v>
      </c>
      <c r="G32" s="24">
        <v>105.51</v>
      </c>
      <c r="H32" s="24">
        <v>0.42</v>
      </c>
      <c r="I32" s="31">
        <v>6.9873400999999999</v>
      </c>
      <c r="J32" s="31"/>
      <c r="K32" s="35"/>
    </row>
    <row r="33" spans="1:11" x14ac:dyDescent="0.35">
      <c r="C33" s="58" t="s">
        <v>171</v>
      </c>
      <c r="D33" s="54"/>
      <c r="E33" s="6"/>
      <c r="F33" s="19"/>
      <c r="G33" s="25">
        <v>19710.07</v>
      </c>
      <c r="H33" s="25">
        <v>79.349999999999994</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3330</v>
      </c>
      <c r="C45" s="57" t="s">
        <v>3331</v>
      </c>
      <c r="D45" s="54" t="s">
        <v>3332</v>
      </c>
      <c r="E45" s="6" t="s">
        <v>185</v>
      </c>
      <c r="F45" s="19">
        <v>1068000</v>
      </c>
      <c r="G45" s="24">
        <v>958.82</v>
      </c>
      <c r="H45" s="24">
        <v>3.86</v>
      </c>
      <c r="I45" s="31">
        <v>6.8255531999999999</v>
      </c>
      <c r="J45" s="31"/>
      <c r="K45" s="35"/>
    </row>
    <row r="46" spans="1:11" x14ac:dyDescent="0.35">
      <c r="B46" s="8" t="s">
        <v>3207</v>
      </c>
      <c r="C46" s="57" t="s">
        <v>3208</v>
      </c>
      <c r="D46" s="54" t="s">
        <v>3209</v>
      </c>
      <c r="E46" s="6" t="s">
        <v>185</v>
      </c>
      <c r="F46" s="19">
        <v>750000</v>
      </c>
      <c r="G46" s="24">
        <v>684.58</v>
      </c>
      <c r="H46" s="24">
        <v>2.76</v>
      </c>
      <c r="I46" s="31">
        <v>6.8206648999999997</v>
      </c>
      <c r="J46" s="31"/>
      <c r="K46" s="35"/>
    </row>
    <row r="47" spans="1:11" x14ac:dyDescent="0.35">
      <c r="B47" s="8" t="s">
        <v>3448</v>
      </c>
      <c r="C47" s="57" t="s">
        <v>3449</v>
      </c>
      <c r="D47" s="54" t="s">
        <v>3450</v>
      </c>
      <c r="E47" s="6" t="s">
        <v>185</v>
      </c>
      <c r="F47" s="19">
        <v>620000</v>
      </c>
      <c r="G47" s="24">
        <v>547.9</v>
      </c>
      <c r="H47" s="24">
        <v>2.21</v>
      </c>
      <c r="I47" s="31">
        <v>6.8264367999999997</v>
      </c>
      <c r="J47" s="31"/>
      <c r="K47" s="35"/>
    </row>
    <row r="48" spans="1:11" x14ac:dyDescent="0.35">
      <c r="B48" s="8" t="s">
        <v>3451</v>
      </c>
      <c r="C48" s="57" t="s">
        <v>3452</v>
      </c>
      <c r="D48" s="54" t="s">
        <v>3453</v>
      </c>
      <c r="E48" s="6" t="s">
        <v>185</v>
      </c>
      <c r="F48" s="19">
        <v>600000</v>
      </c>
      <c r="G48" s="24">
        <v>530.52</v>
      </c>
      <c r="H48" s="24">
        <v>2.14</v>
      </c>
      <c r="I48" s="31">
        <v>6.8262818999999997</v>
      </c>
      <c r="J48" s="31"/>
      <c r="K48" s="35"/>
    </row>
    <row r="49" spans="1:11" x14ac:dyDescent="0.35">
      <c r="B49" s="8" t="s">
        <v>3362</v>
      </c>
      <c r="C49" s="57" t="s">
        <v>3363</v>
      </c>
      <c r="D49" s="54" t="s">
        <v>3364</v>
      </c>
      <c r="E49" s="6" t="s">
        <v>185</v>
      </c>
      <c r="F49" s="19">
        <v>559900</v>
      </c>
      <c r="G49" s="24">
        <v>503.03</v>
      </c>
      <c r="H49" s="24">
        <v>2.0299999999999998</v>
      </c>
      <c r="I49" s="31">
        <v>6.8253982999999998</v>
      </c>
      <c r="J49" s="31"/>
      <c r="K49" s="35"/>
    </row>
    <row r="50" spans="1:11" x14ac:dyDescent="0.35">
      <c r="B50" s="8" t="s">
        <v>3365</v>
      </c>
      <c r="C50" s="57" t="s">
        <v>3366</v>
      </c>
      <c r="D50" s="54" t="s">
        <v>3367</v>
      </c>
      <c r="E50" s="6" t="s">
        <v>185</v>
      </c>
      <c r="F50" s="19">
        <v>275000</v>
      </c>
      <c r="G50" s="24">
        <v>247.21</v>
      </c>
      <c r="H50" s="24">
        <v>1</v>
      </c>
      <c r="I50" s="31">
        <v>6.8252433999999997</v>
      </c>
      <c r="J50" s="31"/>
      <c r="K50" s="35"/>
    </row>
    <row r="51" spans="1:11" x14ac:dyDescent="0.35">
      <c r="B51" s="8" t="s">
        <v>3411</v>
      </c>
      <c r="C51" s="57" t="s">
        <v>3412</v>
      </c>
      <c r="D51" s="54" t="s">
        <v>3413</v>
      </c>
      <c r="E51" s="6" t="s">
        <v>185</v>
      </c>
      <c r="F51" s="19">
        <v>235000</v>
      </c>
      <c r="G51" s="24">
        <v>209.48</v>
      </c>
      <c r="H51" s="24">
        <v>0.84</v>
      </c>
      <c r="I51" s="31">
        <v>6.8474108999999999</v>
      </c>
      <c r="J51" s="31"/>
      <c r="K51" s="35"/>
    </row>
    <row r="52" spans="1:11" x14ac:dyDescent="0.35">
      <c r="B52" s="8" t="s">
        <v>3408</v>
      </c>
      <c r="C52" s="57" t="s">
        <v>3409</v>
      </c>
      <c r="D52" s="54" t="s">
        <v>3410</v>
      </c>
      <c r="E52" s="6" t="s">
        <v>185</v>
      </c>
      <c r="F52" s="19">
        <v>223800</v>
      </c>
      <c r="G52" s="24">
        <v>199.25</v>
      </c>
      <c r="H52" s="24">
        <v>0.8</v>
      </c>
      <c r="I52" s="31">
        <v>6.8103758000000001</v>
      </c>
      <c r="J52" s="31"/>
      <c r="K52" s="35"/>
    </row>
    <row r="53" spans="1:11" x14ac:dyDescent="0.35">
      <c r="B53" s="8" t="s">
        <v>3405</v>
      </c>
      <c r="C53" s="57" t="s">
        <v>3406</v>
      </c>
      <c r="D53" s="54" t="s">
        <v>3407</v>
      </c>
      <c r="E53" s="6" t="s">
        <v>185</v>
      </c>
      <c r="F53" s="19">
        <v>203200</v>
      </c>
      <c r="G53" s="24">
        <v>181.26</v>
      </c>
      <c r="H53" s="24">
        <v>0.73</v>
      </c>
      <c r="I53" s="31">
        <v>6.8472042999999996</v>
      </c>
      <c r="J53" s="31"/>
      <c r="K53" s="35"/>
    </row>
    <row r="54" spans="1:11" x14ac:dyDescent="0.35">
      <c r="B54" s="8" t="s">
        <v>3216</v>
      </c>
      <c r="C54" s="57" t="s">
        <v>3217</v>
      </c>
      <c r="D54" s="54" t="s">
        <v>3218</v>
      </c>
      <c r="E54" s="6" t="s">
        <v>185</v>
      </c>
      <c r="F54" s="19">
        <v>107500</v>
      </c>
      <c r="G54" s="24">
        <v>98.25</v>
      </c>
      <c r="H54" s="24">
        <v>0.4</v>
      </c>
      <c r="I54" s="31">
        <v>6.8203550999999996</v>
      </c>
      <c r="J54" s="31"/>
      <c r="K54" s="35"/>
    </row>
    <row r="55" spans="1:11" x14ac:dyDescent="0.35">
      <c r="B55" s="8" t="s">
        <v>3454</v>
      </c>
      <c r="C55" s="57" t="s">
        <v>3455</v>
      </c>
      <c r="D55" s="54" t="s">
        <v>3456</v>
      </c>
      <c r="E55" s="6" t="s">
        <v>185</v>
      </c>
      <c r="F55" s="19">
        <v>100000</v>
      </c>
      <c r="G55" s="24">
        <v>88.6</v>
      </c>
      <c r="H55" s="24">
        <v>0.36</v>
      </c>
      <c r="I55" s="31">
        <v>6.8257653999999999</v>
      </c>
      <c r="J55" s="31"/>
      <c r="K55" s="35"/>
    </row>
    <row r="56" spans="1:11" x14ac:dyDescent="0.35">
      <c r="C56" s="58" t="s">
        <v>171</v>
      </c>
      <c r="D56" s="54"/>
      <c r="E56" s="6"/>
      <c r="F56" s="19"/>
      <c r="G56" s="25">
        <v>4248.8999999999996</v>
      </c>
      <c r="H56" s="25">
        <v>17.13</v>
      </c>
      <c r="I56" s="31"/>
      <c r="J56" s="31"/>
      <c r="K56" s="35"/>
    </row>
    <row r="57" spans="1:11" x14ac:dyDescent="0.35">
      <c r="C57" s="57"/>
      <c r="D57" s="54"/>
      <c r="E57" s="6"/>
      <c r="F57" s="19"/>
      <c r="G57" s="24"/>
      <c r="H57" s="24"/>
      <c r="I57" s="31"/>
      <c r="J57" s="31"/>
      <c r="K57" s="35"/>
    </row>
    <row r="58" spans="1:11" x14ac:dyDescent="0.35">
      <c r="A58" s="10"/>
      <c r="B58" s="28"/>
      <c r="C58" s="58" t="s">
        <v>18</v>
      </c>
      <c r="D58" s="54"/>
      <c r="E58" s="6"/>
      <c r="F58" s="19"/>
      <c r="G58" s="24"/>
      <c r="H58" s="24"/>
      <c r="I58" s="31"/>
      <c r="J58" s="31"/>
      <c r="K58" s="35"/>
    </row>
    <row r="59" spans="1:11" x14ac:dyDescent="0.35">
      <c r="A59" s="28"/>
      <c r="B59" s="28"/>
      <c r="C59" s="58" t="s">
        <v>19</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20</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21</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22</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A67" s="28"/>
      <c r="B67" s="28"/>
      <c r="C67" s="58" t="s">
        <v>23</v>
      </c>
      <c r="D67" s="54"/>
      <c r="E67" s="6"/>
      <c r="F67" s="19"/>
      <c r="G67" s="24" t="s">
        <v>2</v>
      </c>
      <c r="H67" s="24" t="s">
        <v>2</v>
      </c>
      <c r="I67" s="31"/>
      <c r="J67" s="31"/>
      <c r="K67" s="35"/>
    </row>
    <row r="68" spans="1:54" x14ac:dyDescent="0.35">
      <c r="A68" s="28"/>
      <c r="B68" s="28"/>
      <c r="C68" s="58"/>
      <c r="D68" s="54"/>
      <c r="E68" s="6"/>
      <c r="F68" s="19"/>
      <c r="G68" s="24"/>
      <c r="H68" s="24"/>
      <c r="I68" s="31"/>
      <c r="J68" s="31"/>
      <c r="K68" s="35"/>
    </row>
    <row r="69" spans="1:54" x14ac:dyDescent="0.35">
      <c r="C69" s="59" t="s">
        <v>24</v>
      </c>
      <c r="D69" s="54"/>
      <c r="E69" s="6"/>
      <c r="F69" s="19"/>
      <c r="G69" s="24"/>
      <c r="H69" s="24"/>
      <c r="I69" s="31"/>
      <c r="J69" s="31"/>
      <c r="K69" s="35"/>
    </row>
    <row r="70" spans="1:54" x14ac:dyDescent="0.35">
      <c r="B70" s="8" t="s">
        <v>186</v>
      </c>
      <c r="C70" s="57" t="s">
        <v>187</v>
      </c>
      <c r="D70" s="54"/>
      <c r="E70" s="6"/>
      <c r="F70" s="19"/>
      <c r="G70" s="24">
        <v>540.88</v>
      </c>
      <c r="H70" s="24">
        <v>2.1800000000000002</v>
      </c>
      <c r="I70" s="31"/>
      <c r="J70" s="31"/>
      <c r="K70" s="35"/>
    </row>
    <row r="71" spans="1:54" x14ac:dyDescent="0.35">
      <c r="C71" s="58" t="s">
        <v>171</v>
      </c>
      <c r="D71" s="54"/>
      <c r="E71" s="6"/>
      <c r="F71" s="19"/>
      <c r="G71" s="25">
        <v>540.88</v>
      </c>
      <c r="H71" s="25">
        <v>2.1800000000000002</v>
      </c>
      <c r="I71" s="31"/>
      <c r="J71" s="31"/>
      <c r="K71" s="35"/>
    </row>
    <row r="72" spans="1:54" x14ac:dyDescent="0.35">
      <c r="C72" s="57"/>
      <c r="D72" s="54"/>
      <c r="E72" s="6"/>
      <c r="F72" s="19"/>
      <c r="G72" s="24"/>
      <c r="H72" s="24"/>
      <c r="I72" s="31"/>
      <c r="J72" s="31"/>
      <c r="K72" s="35"/>
    </row>
    <row r="73" spans="1:54" x14ac:dyDescent="0.35">
      <c r="A73" s="10"/>
      <c r="B73" s="28"/>
      <c r="C73" s="58" t="s">
        <v>25</v>
      </c>
      <c r="D73" s="54"/>
      <c r="E73" s="6"/>
      <c r="F73" s="19"/>
      <c r="G73" s="24"/>
      <c r="H73" s="24"/>
      <c r="I73" s="31"/>
      <c r="J73" s="31"/>
      <c r="K73" s="35"/>
    </row>
    <row r="74" spans="1:54" s="2" customFormat="1" ht="13.5" x14ac:dyDescent="0.35">
      <c r="A74" s="28"/>
      <c r="B74" s="28"/>
      <c r="C74" s="57" t="s">
        <v>4922</v>
      </c>
      <c r="D74" s="54"/>
      <c r="E74" s="6"/>
      <c r="F74" s="19"/>
      <c r="G74" s="24" t="s">
        <v>2</v>
      </c>
      <c r="H74" s="24" t="s">
        <v>2</v>
      </c>
      <c r="I74" s="31"/>
      <c r="J74" s="31"/>
      <c r="K74" s="35"/>
      <c r="L74" s="3"/>
      <c r="AI74" s="3"/>
      <c r="AV74" s="3"/>
      <c r="AX74" s="3"/>
      <c r="BB74" s="3"/>
    </row>
    <row r="75" spans="1:54" x14ac:dyDescent="0.35">
      <c r="B75" s="8"/>
      <c r="C75" s="57" t="s">
        <v>188</v>
      </c>
      <c r="D75" s="54"/>
      <c r="E75" s="6"/>
      <c r="F75" s="19"/>
      <c r="G75" s="24">
        <v>338.6</v>
      </c>
      <c r="H75" s="24">
        <v>1.34</v>
      </c>
      <c r="I75" s="31"/>
      <c r="J75" s="31"/>
      <c r="K75" s="35"/>
    </row>
    <row r="76" spans="1:54" x14ac:dyDescent="0.35">
      <c r="C76" s="58" t="s">
        <v>171</v>
      </c>
      <c r="D76" s="54"/>
      <c r="E76" s="6"/>
      <c r="F76" s="19"/>
      <c r="G76" s="25">
        <v>338.6</v>
      </c>
      <c r="H76" s="25">
        <v>1.34</v>
      </c>
      <c r="I76" s="31"/>
      <c r="J76" s="31"/>
      <c r="K76" s="35"/>
    </row>
    <row r="77" spans="1:54" x14ac:dyDescent="0.35">
      <c r="C77" s="57"/>
      <c r="D77" s="54"/>
      <c r="E77" s="6"/>
      <c r="F77" s="19"/>
      <c r="G77" s="24"/>
      <c r="H77" s="24"/>
      <c r="I77" s="31"/>
      <c r="J77" s="31"/>
      <c r="K77" s="35"/>
    </row>
    <row r="78" spans="1:54" x14ac:dyDescent="0.35">
      <c r="C78" s="60" t="s">
        <v>189</v>
      </c>
      <c r="D78" s="55"/>
      <c r="E78" s="5"/>
      <c r="F78" s="20"/>
      <c r="G78" s="26">
        <v>24838.45</v>
      </c>
      <c r="H78" s="26">
        <v>100</v>
      </c>
      <c r="I78" s="32"/>
      <c r="J78" s="32"/>
      <c r="K78" s="36"/>
    </row>
    <row r="81" spans="3:11" x14ac:dyDescent="0.35">
      <c r="C81" s="1" t="s">
        <v>190</v>
      </c>
    </row>
    <row r="82" spans="3:11" x14ac:dyDescent="0.35">
      <c r="C82" s="37" t="s">
        <v>191</v>
      </c>
      <c r="D82" s="37"/>
      <c r="E82" s="37"/>
      <c r="F82" s="37"/>
      <c r="G82" s="37"/>
      <c r="H82" s="37"/>
      <c r="I82" s="37"/>
      <c r="J82" s="37"/>
      <c r="K82" s="37"/>
    </row>
    <row r="83" spans="3:11" x14ac:dyDescent="0.35">
      <c r="C83" s="2" t="s">
        <v>192</v>
      </c>
    </row>
    <row r="84" spans="3:11" x14ac:dyDescent="0.35">
      <c r="C84" s="2" t="s">
        <v>193</v>
      </c>
    </row>
    <row r="85" spans="3:11" ht="30" customHeight="1" x14ac:dyDescent="0.35">
      <c r="C85" s="81" t="s">
        <v>194</v>
      </c>
      <c r="D85" s="82"/>
      <c r="E85" s="82"/>
      <c r="F85" s="82"/>
      <c r="G85" s="82"/>
      <c r="H85" s="82"/>
      <c r="I85" s="82"/>
      <c r="J85" s="82"/>
      <c r="K85" s="82"/>
    </row>
    <row r="86" spans="3:11" x14ac:dyDescent="0.35">
      <c r="C86" s="2" t="s">
        <v>195</v>
      </c>
    </row>
    <row r="88" spans="3:11" x14ac:dyDescent="0.35">
      <c r="C88" s="78" t="s">
        <v>5006</v>
      </c>
      <c r="E88" s="78" t="s">
        <v>5007</v>
      </c>
      <c r="F88" s="79"/>
    </row>
    <row r="89" spans="3:11" x14ac:dyDescent="0.35">
      <c r="E89" s="2" t="s">
        <v>5013</v>
      </c>
    </row>
  </sheetData>
  <mergeCells count="1">
    <mergeCell ref="C85:K85"/>
  </mergeCells>
  <hyperlinks>
    <hyperlink ref="J2" location="'Index'!A1" display="'Index'!A1" xr:uid="{7524ADC4-4E5F-4236-803C-2A0E7905890F}"/>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EDEC-4A1A-48D1-86EC-86F4FC7211CA}">
  <sheetPr codeName="Sheet1"/>
  <dimension ref="A1:IV77"/>
  <sheetViews>
    <sheetView showGridLines="0" zoomScale="90" zoomScaleNormal="90" workbookViewId="0">
      <pane ySplit="6" topLeftCell="A6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3457</v>
      </c>
      <c r="J2" s="38" t="s">
        <v>4662</v>
      </c>
    </row>
    <row r="3" spans="1:54" ht="16" x14ac:dyDescent="0.4">
      <c r="C3" s="1" t="s">
        <v>28</v>
      </c>
      <c r="D3" s="21" t="s">
        <v>3458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3459</v>
      </c>
      <c r="C26" s="57" t="s">
        <v>3460</v>
      </c>
      <c r="D26" s="54" t="s">
        <v>3461</v>
      </c>
      <c r="E26" s="6" t="s">
        <v>185</v>
      </c>
      <c r="F26" s="19">
        <v>20084400</v>
      </c>
      <c r="G26" s="24">
        <v>20059.39</v>
      </c>
      <c r="H26" s="24">
        <v>70.900000000000006</v>
      </c>
      <c r="I26" s="31">
        <v>6.6755500000000003</v>
      </c>
      <c r="J26" s="31"/>
      <c r="K26" s="35"/>
    </row>
    <row r="27" spans="1:11" x14ac:dyDescent="0.35">
      <c r="B27" s="8" t="s">
        <v>3462</v>
      </c>
      <c r="C27" s="57" t="s">
        <v>3463</v>
      </c>
      <c r="D27" s="54" t="s">
        <v>3464</v>
      </c>
      <c r="E27" s="6" t="s">
        <v>185</v>
      </c>
      <c r="F27" s="19">
        <v>3000000</v>
      </c>
      <c r="G27" s="24">
        <v>3010.65</v>
      </c>
      <c r="H27" s="24">
        <v>10.64</v>
      </c>
      <c r="I27" s="31">
        <v>6.6460999999999997</v>
      </c>
      <c r="J27" s="31"/>
      <c r="K27" s="35"/>
    </row>
    <row r="28" spans="1:11" x14ac:dyDescent="0.35">
      <c r="B28" s="8" t="s">
        <v>3061</v>
      </c>
      <c r="C28" s="57" t="s">
        <v>3062</v>
      </c>
      <c r="D28" s="54" t="s">
        <v>3063</v>
      </c>
      <c r="E28" s="6" t="s">
        <v>185</v>
      </c>
      <c r="F28" s="19">
        <v>500000</v>
      </c>
      <c r="G28" s="24">
        <v>500.18</v>
      </c>
      <c r="H28" s="24">
        <v>1.77</v>
      </c>
      <c r="I28" s="31">
        <v>6.6421000000000001</v>
      </c>
      <c r="J28" s="31"/>
      <c r="K28" s="35"/>
    </row>
    <row r="29" spans="1:11" x14ac:dyDescent="0.35">
      <c r="C29" s="58" t="s">
        <v>171</v>
      </c>
      <c r="D29" s="54"/>
      <c r="E29" s="6"/>
      <c r="F29" s="19"/>
      <c r="G29" s="25">
        <v>23570.22</v>
      </c>
      <c r="H29" s="25">
        <v>83.31</v>
      </c>
      <c r="I29" s="31"/>
      <c r="J29" s="31"/>
      <c r="K29" s="35"/>
    </row>
    <row r="30" spans="1:11" x14ac:dyDescent="0.35">
      <c r="C30" s="57"/>
      <c r="D30" s="54"/>
      <c r="E30" s="6"/>
      <c r="F30" s="19"/>
      <c r="G30" s="24"/>
      <c r="H30" s="24"/>
      <c r="I30" s="31"/>
      <c r="J30" s="31"/>
      <c r="K30" s="35"/>
    </row>
    <row r="31" spans="1:11" x14ac:dyDescent="0.35">
      <c r="A31" s="10"/>
      <c r="B31" s="28"/>
      <c r="C31" s="58" t="s">
        <v>11</v>
      </c>
      <c r="D31" s="54"/>
      <c r="E31" s="6"/>
      <c r="F31" s="19"/>
      <c r="G31" s="24"/>
      <c r="H31" s="24"/>
      <c r="I31" s="31"/>
      <c r="J31" s="31"/>
      <c r="K31" s="35"/>
    </row>
    <row r="32" spans="1:11" x14ac:dyDescent="0.35">
      <c r="A32" s="28"/>
      <c r="B32" s="28"/>
      <c r="C32" s="58" t="s">
        <v>13</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14</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15</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16</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C40" s="59" t="s">
        <v>17</v>
      </c>
      <c r="D40" s="54"/>
      <c r="E40" s="6"/>
      <c r="F40" s="19"/>
      <c r="G40" s="24"/>
      <c r="H40" s="24"/>
      <c r="I40" s="31"/>
      <c r="J40" s="31"/>
      <c r="K40" s="35"/>
    </row>
    <row r="41" spans="1:11" x14ac:dyDescent="0.35">
      <c r="B41" s="8" t="s">
        <v>3070</v>
      </c>
      <c r="C41" s="57" t="s">
        <v>3071</v>
      </c>
      <c r="D41" s="54" t="s">
        <v>3072</v>
      </c>
      <c r="E41" s="6" t="s">
        <v>185</v>
      </c>
      <c r="F41" s="19">
        <v>1358000</v>
      </c>
      <c r="G41" s="24">
        <v>1346.93</v>
      </c>
      <c r="H41" s="24">
        <v>4.76</v>
      </c>
      <c r="I41" s="31">
        <v>6.5232000000000001</v>
      </c>
      <c r="J41" s="31"/>
      <c r="K41" s="35"/>
    </row>
    <row r="42" spans="1:11" x14ac:dyDescent="0.35">
      <c r="B42" s="8" t="s">
        <v>3073</v>
      </c>
      <c r="C42" s="57" t="s">
        <v>3074</v>
      </c>
      <c r="D42" s="54" t="s">
        <v>3075</v>
      </c>
      <c r="E42" s="6" t="s">
        <v>185</v>
      </c>
      <c r="F42" s="19">
        <v>532800</v>
      </c>
      <c r="G42" s="24">
        <v>525.23</v>
      </c>
      <c r="H42" s="24">
        <v>1.86</v>
      </c>
      <c r="I42" s="31">
        <v>6.5738000000000003</v>
      </c>
      <c r="J42" s="31"/>
      <c r="K42" s="35"/>
    </row>
    <row r="43" spans="1:11" x14ac:dyDescent="0.35">
      <c r="B43" s="8" t="s">
        <v>3064</v>
      </c>
      <c r="C43" s="57" t="s">
        <v>3065</v>
      </c>
      <c r="D43" s="54" t="s">
        <v>3066</v>
      </c>
      <c r="E43" s="6" t="s">
        <v>185</v>
      </c>
      <c r="F43" s="19">
        <v>526400</v>
      </c>
      <c r="G43" s="24">
        <v>522.76</v>
      </c>
      <c r="H43" s="24">
        <v>1.85</v>
      </c>
      <c r="I43" s="31">
        <v>6.5221499999999999</v>
      </c>
      <c r="J43" s="31"/>
      <c r="K43" s="35"/>
    </row>
    <row r="44" spans="1:11" x14ac:dyDescent="0.35">
      <c r="C44" s="58" t="s">
        <v>171</v>
      </c>
      <c r="D44" s="54"/>
      <c r="E44" s="6"/>
      <c r="F44" s="19"/>
      <c r="G44" s="25">
        <v>2394.92</v>
      </c>
      <c r="H44" s="25">
        <v>8.4700000000000006</v>
      </c>
      <c r="I44" s="31"/>
      <c r="J44" s="31"/>
      <c r="K44" s="35"/>
    </row>
    <row r="45" spans="1:11" x14ac:dyDescent="0.35">
      <c r="C45" s="57"/>
      <c r="D45" s="54"/>
      <c r="E45" s="6"/>
      <c r="F45" s="19"/>
      <c r="G45" s="24"/>
      <c r="H45" s="24"/>
      <c r="I45" s="31"/>
      <c r="J45" s="31"/>
      <c r="K45" s="35"/>
    </row>
    <row r="46" spans="1:11" x14ac:dyDescent="0.35">
      <c r="A46" s="10"/>
      <c r="B46" s="28"/>
      <c r="C46" s="58" t="s">
        <v>18</v>
      </c>
      <c r="D46" s="54"/>
      <c r="E46" s="6"/>
      <c r="F46" s="19"/>
      <c r="G46" s="24"/>
      <c r="H46" s="24"/>
      <c r="I46" s="31"/>
      <c r="J46" s="31"/>
      <c r="K46" s="35"/>
    </row>
    <row r="47" spans="1:11" x14ac:dyDescent="0.35">
      <c r="A47" s="28"/>
      <c r="B47" s="28"/>
      <c r="C47" s="58" t="s">
        <v>19</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20</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21</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22</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A55" s="28"/>
      <c r="B55" s="28"/>
      <c r="C55" s="58" t="s">
        <v>23</v>
      </c>
      <c r="D55" s="54"/>
      <c r="E55" s="6"/>
      <c r="F55" s="19"/>
      <c r="G55" s="24" t="s">
        <v>2</v>
      </c>
      <c r="H55" s="24" t="s">
        <v>2</v>
      </c>
      <c r="I55" s="31"/>
      <c r="J55" s="31"/>
      <c r="K55" s="35"/>
    </row>
    <row r="56" spans="1:54" x14ac:dyDescent="0.35">
      <c r="A56" s="28"/>
      <c r="B56" s="28"/>
      <c r="C56" s="58"/>
      <c r="D56" s="54"/>
      <c r="E56" s="6"/>
      <c r="F56" s="19"/>
      <c r="G56" s="24"/>
      <c r="H56" s="24"/>
      <c r="I56" s="31"/>
      <c r="J56" s="31"/>
      <c r="K56" s="35"/>
    </row>
    <row r="57" spans="1:54" x14ac:dyDescent="0.35">
      <c r="C57" s="59" t="s">
        <v>24</v>
      </c>
      <c r="D57" s="54"/>
      <c r="E57" s="6"/>
      <c r="F57" s="19"/>
      <c r="G57" s="24"/>
      <c r="H57" s="24"/>
      <c r="I57" s="31"/>
      <c r="J57" s="31"/>
      <c r="K57" s="35"/>
    </row>
    <row r="58" spans="1:54" x14ac:dyDescent="0.35">
      <c r="B58" s="8" t="s">
        <v>186</v>
      </c>
      <c r="C58" s="57" t="s">
        <v>187</v>
      </c>
      <c r="D58" s="54"/>
      <c r="E58" s="6"/>
      <c r="F58" s="19"/>
      <c r="G58" s="24">
        <v>1864.34</v>
      </c>
      <c r="H58" s="24">
        <v>6.59</v>
      </c>
      <c r="I58" s="31"/>
      <c r="J58" s="31"/>
      <c r="K58" s="35"/>
    </row>
    <row r="59" spans="1:54" x14ac:dyDescent="0.35">
      <c r="C59" s="58" t="s">
        <v>171</v>
      </c>
      <c r="D59" s="54"/>
      <c r="E59" s="6"/>
      <c r="F59" s="19"/>
      <c r="G59" s="25">
        <v>1864.34</v>
      </c>
      <c r="H59" s="25">
        <v>6.59</v>
      </c>
      <c r="I59" s="31"/>
      <c r="J59" s="31"/>
      <c r="K59" s="35"/>
    </row>
    <row r="60" spans="1:54" x14ac:dyDescent="0.35">
      <c r="C60" s="57"/>
      <c r="D60" s="54"/>
      <c r="E60" s="6"/>
      <c r="F60" s="19"/>
      <c r="G60" s="24"/>
      <c r="H60" s="24"/>
      <c r="I60" s="31"/>
      <c r="J60" s="31"/>
      <c r="K60" s="35"/>
    </row>
    <row r="61" spans="1:54" x14ac:dyDescent="0.35">
      <c r="A61" s="10"/>
      <c r="B61" s="28"/>
      <c r="C61" s="58" t="s">
        <v>25</v>
      </c>
      <c r="D61" s="54"/>
      <c r="E61" s="6"/>
      <c r="F61" s="19"/>
      <c r="G61" s="24"/>
      <c r="H61" s="24"/>
      <c r="I61" s="31"/>
      <c r="J61" s="31"/>
      <c r="K61" s="35"/>
    </row>
    <row r="62" spans="1:54" s="2" customFormat="1" ht="13.5" x14ac:dyDescent="0.35">
      <c r="A62" s="28"/>
      <c r="B62" s="28"/>
      <c r="C62" s="57" t="s">
        <v>4922</v>
      </c>
      <c r="D62" s="54"/>
      <c r="E62" s="6"/>
      <c r="F62" s="19"/>
      <c r="G62" s="24" t="s">
        <v>2</v>
      </c>
      <c r="H62" s="24" t="s">
        <v>2</v>
      </c>
      <c r="I62" s="31"/>
      <c r="J62" s="31"/>
      <c r="K62" s="35"/>
      <c r="L62" s="3"/>
      <c r="AI62" s="3"/>
      <c r="AV62" s="3"/>
      <c r="AX62" s="3"/>
      <c r="BB62" s="3"/>
    </row>
    <row r="63" spans="1:54" x14ac:dyDescent="0.35">
      <c r="B63" s="8"/>
      <c r="C63" s="57" t="s">
        <v>188</v>
      </c>
      <c r="D63" s="54"/>
      <c r="E63" s="6"/>
      <c r="F63" s="19"/>
      <c r="G63" s="24">
        <v>462.33</v>
      </c>
      <c r="H63" s="24">
        <v>1.63</v>
      </c>
      <c r="I63" s="31"/>
      <c r="J63" s="31"/>
      <c r="K63" s="35"/>
    </row>
    <row r="64" spans="1:54" x14ac:dyDescent="0.35">
      <c r="C64" s="58" t="s">
        <v>171</v>
      </c>
      <c r="D64" s="54"/>
      <c r="E64" s="6"/>
      <c r="F64" s="19"/>
      <c r="G64" s="25">
        <v>462.33</v>
      </c>
      <c r="H64" s="25">
        <v>1.63</v>
      </c>
      <c r="I64" s="31"/>
      <c r="J64" s="31"/>
      <c r="K64" s="35"/>
    </row>
    <row r="65" spans="3:11" x14ac:dyDescent="0.35">
      <c r="C65" s="57"/>
      <c r="D65" s="54"/>
      <c r="E65" s="6"/>
      <c r="F65" s="19"/>
      <c r="G65" s="24"/>
      <c r="H65" s="24"/>
      <c r="I65" s="31"/>
      <c r="J65" s="31"/>
      <c r="K65" s="35"/>
    </row>
    <row r="66" spans="3:11" x14ac:dyDescent="0.35">
      <c r="C66" s="60" t="s">
        <v>189</v>
      </c>
      <c r="D66" s="55"/>
      <c r="E66" s="5"/>
      <c r="F66" s="20"/>
      <c r="G66" s="26">
        <v>28291.81</v>
      </c>
      <c r="H66" s="26">
        <v>100</v>
      </c>
      <c r="I66" s="32"/>
      <c r="J66" s="32"/>
      <c r="K66" s="36"/>
    </row>
    <row r="69" spans="3:11" x14ac:dyDescent="0.35">
      <c r="C69" s="1" t="s">
        <v>190</v>
      </c>
    </row>
    <row r="70" spans="3:11" x14ac:dyDescent="0.35">
      <c r="C70" s="37" t="s">
        <v>191</v>
      </c>
      <c r="D70" s="37"/>
      <c r="E70" s="37"/>
      <c r="F70" s="37"/>
      <c r="G70" s="37"/>
      <c r="H70" s="37"/>
      <c r="I70" s="37"/>
      <c r="J70" s="37"/>
      <c r="K70" s="37"/>
    </row>
    <row r="71" spans="3:11" x14ac:dyDescent="0.35">
      <c r="C71" s="2" t="s">
        <v>192</v>
      </c>
    </row>
    <row r="72" spans="3:11" x14ac:dyDescent="0.35">
      <c r="C72" s="2" t="s">
        <v>193</v>
      </c>
    </row>
    <row r="73" spans="3:11" ht="30" customHeight="1" x14ac:dyDescent="0.35">
      <c r="C73" s="81" t="s">
        <v>194</v>
      </c>
      <c r="D73" s="82"/>
      <c r="E73" s="82"/>
      <c r="F73" s="82"/>
      <c r="G73" s="82"/>
      <c r="H73" s="82"/>
      <c r="I73" s="82"/>
      <c r="J73" s="82"/>
      <c r="K73" s="82"/>
    </row>
    <row r="74" spans="3:11" x14ac:dyDescent="0.35">
      <c r="C74" s="2" t="s">
        <v>195</v>
      </c>
    </row>
    <row r="76" spans="3:11" x14ac:dyDescent="0.35">
      <c r="C76" s="78" t="s">
        <v>5006</v>
      </c>
      <c r="E76" s="78" t="s">
        <v>5007</v>
      </c>
      <c r="F76" s="79"/>
    </row>
    <row r="77" spans="3:11" x14ac:dyDescent="0.35">
      <c r="E77" s="2" t="s">
        <v>5055</v>
      </c>
    </row>
  </sheetData>
  <mergeCells count="1">
    <mergeCell ref="C73:K73"/>
  </mergeCells>
  <hyperlinks>
    <hyperlink ref="J2" location="'Index'!A1" display="'Index'!A1" xr:uid="{947CE48E-3C97-41C1-9CAF-201609996F0F}"/>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72CAB-2A99-4E3C-A34E-5A2E2E4FFFE2}">
  <sheetPr codeName="Sheet1"/>
  <dimension ref="A1:IV86"/>
  <sheetViews>
    <sheetView showGridLines="0" zoomScale="90" zoomScaleNormal="90" workbookViewId="0">
      <pane ySplit="6" topLeftCell="A75"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3465</v>
      </c>
      <c r="J2" s="38" t="s">
        <v>4662</v>
      </c>
    </row>
    <row r="3" spans="1:54" ht="16" x14ac:dyDescent="0.4">
      <c r="C3" s="1" t="s">
        <v>28</v>
      </c>
      <c r="D3" s="21" t="s">
        <v>3466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3433</v>
      </c>
      <c r="C26" s="57" t="s">
        <v>3434</v>
      </c>
      <c r="D26" s="54" t="s">
        <v>3435</v>
      </c>
      <c r="E26" s="6" t="s">
        <v>185</v>
      </c>
      <c r="F26" s="19">
        <v>12500000</v>
      </c>
      <c r="G26" s="24">
        <v>12613.3</v>
      </c>
      <c r="H26" s="24">
        <v>50.18</v>
      </c>
      <c r="I26" s="31">
        <v>6.9763177000000001</v>
      </c>
      <c r="J26" s="31"/>
      <c r="K26" s="35"/>
    </row>
    <row r="27" spans="1:11" x14ac:dyDescent="0.35">
      <c r="B27" s="8" t="s">
        <v>3467</v>
      </c>
      <c r="C27" s="57" t="s">
        <v>3468</v>
      </c>
      <c r="D27" s="54" t="s">
        <v>3469</v>
      </c>
      <c r="E27" s="6" t="s">
        <v>185</v>
      </c>
      <c r="F27" s="19">
        <v>1000000</v>
      </c>
      <c r="G27" s="24">
        <v>1004.21</v>
      </c>
      <c r="H27" s="24">
        <v>4</v>
      </c>
      <c r="I27" s="31">
        <v>6.9363336999999996</v>
      </c>
      <c r="J27" s="31"/>
      <c r="K27" s="35"/>
    </row>
    <row r="28" spans="1:11" x14ac:dyDescent="0.35">
      <c r="B28" s="8" t="s">
        <v>3470</v>
      </c>
      <c r="C28" s="57" t="s">
        <v>3471</v>
      </c>
      <c r="D28" s="54" t="s">
        <v>3472</v>
      </c>
      <c r="E28" s="6" t="s">
        <v>185</v>
      </c>
      <c r="F28" s="19">
        <v>1000000</v>
      </c>
      <c r="G28" s="24">
        <v>1000.25</v>
      </c>
      <c r="H28" s="24">
        <v>3.98</v>
      </c>
      <c r="I28" s="31">
        <v>6.9538351</v>
      </c>
      <c r="J28" s="31"/>
      <c r="K28" s="35"/>
    </row>
    <row r="29" spans="1:11" x14ac:dyDescent="0.35">
      <c r="B29" s="8" t="s">
        <v>3473</v>
      </c>
      <c r="C29" s="57" t="s">
        <v>3474</v>
      </c>
      <c r="D29" s="54" t="s">
        <v>3475</v>
      </c>
      <c r="E29" s="6" t="s">
        <v>185</v>
      </c>
      <c r="F29" s="19">
        <v>500000</v>
      </c>
      <c r="G29" s="24">
        <v>502.16</v>
      </c>
      <c r="H29" s="24">
        <v>2</v>
      </c>
      <c r="I29" s="31">
        <v>6.9394881000000002</v>
      </c>
      <c r="J29" s="31"/>
      <c r="K29" s="35"/>
    </row>
    <row r="30" spans="1:11" x14ac:dyDescent="0.35">
      <c r="C30" s="58" t="s">
        <v>171</v>
      </c>
      <c r="D30" s="54"/>
      <c r="E30" s="6"/>
      <c r="F30" s="19"/>
      <c r="G30" s="25">
        <v>15119.92</v>
      </c>
      <c r="H30" s="25">
        <v>60.16</v>
      </c>
      <c r="I30" s="31"/>
      <c r="J30" s="31"/>
      <c r="K30" s="35"/>
    </row>
    <row r="31" spans="1:11" x14ac:dyDescent="0.35">
      <c r="C31" s="57"/>
      <c r="D31" s="54"/>
      <c r="E31" s="6"/>
      <c r="F31" s="19"/>
      <c r="G31" s="24"/>
      <c r="H31" s="24"/>
      <c r="I31" s="31"/>
      <c r="J31" s="31"/>
      <c r="K31" s="35"/>
    </row>
    <row r="32" spans="1:11" x14ac:dyDescent="0.35">
      <c r="A32" s="10"/>
      <c r="B32" s="28"/>
      <c r="C32" s="58" t="s">
        <v>11</v>
      </c>
      <c r="D32" s="54"/>
      <c r="E32" s="6"/>
      <c r="F32" s="19"/>
      <c r="G32" s="24"/>
      <c r="H32" s="24"/>
      <c r="I32" s="31"/>
      <c r="J32" s="31"/>
      <c r="K32" s="35"/>
    </row>
    <row r="33" spans="1:11" x14ac:dyDescent="0.35">
      <c r="A33" s="28"/>
      <c r="B33" s="28"/>
      <c r="C33" s="58" t="s">
        <v>13</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14</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15</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16</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C41" s="59" t="s">
        <v>17</v>
      </c>
      <c r="D41" s="54"/>
      <c r="E41" s="6"/>
      <c r="F41" s="19"/>
      <c r="G41" s="24"/>
      <c r="H41" s="24"/>
      <c r="I41" s="31"/>
      <c r="J41" s="31"/>
      <c r="K41" s="35"/>
    </row>
    <row r="42" spans="1:11" x14ac:dyDescent="0.35">
      <c r="B42" s="8" t="s">
        <v>3476</v>
      </c>
      <c r="C42" s="57" t="s">
        <v>3477</v>
      </c>
      <c r="D42" s="54" t="s">
        <v>3478</v>
      </c>
      <c r="E42" s="6" t="s">
        <v>185</v>
      </c>
      <c r="F42" s="19">
        <v>4551500</v>
      </c>
      <c r="G42" s="24">
        <v>4020.71</v>
      </c>
      <c r="H42" s="24">
        <v>16</v>
      </c>
      <c r="I42" s="31">
        <v>6.8265400999999999</v>
      </c>
      <c r="J42" s="31"/>
      <c r="K42" s="35"/>
    </row>
    <row r="43" spans="1:11" x14ac:dyDescent="0.35">
      <c r="B43" s="8" t="s">
        <v>3448</v>
      </c>
      <c r="C43" s="57" t="s">
        <v>3449</v>
      </c>
      <c r="D43" s="54" t="s">
        <v>3450</v>
      </c>
      <c r="E43" s="6" t="s">
        <v>185</v>
      </c>
      <c r="F43" s="19">
        <v>2500000</v>
      </c>
      <c r="G43" s="24">
        <v>2209.27</v>
      </c>
      <c r="H43" s="24">
        <v>8.7899999999999991</v>
      </c>
      <c r="I43" s="31">
        <v>6.8264367999999997</v>
      </c>
      <c r="J43" s="31"/>
      <c r="K43" s="35"/>
    </row>
    <row r="44" spans="1:11" x14ac:dyDescent="0.35">
      <c r="B44" s="8" t="s">
        <v>3330</v>
      </c>
      <c r="C44" s="57" t="s">
        <v>3331</v>
      </c>
      <c r="D44" s="54" t="s">
        <v>3332</v>
      </c>
      <c r="E44" s="6" t="s">
        <v>185</v>
      </c>
      <c r="F44" s="19">
        <v>720000</v>
      </c>
      <c r="G44" s="24">
        <v>646.4</v>
      </c>
      <c r="H44" s="24">
        <v>2.57</v>
      </c>
      <c r="I44" s="31">
        <v>6.8255531999999999</v>
      </c>
      <c r="J44" s="31"/>
      <c r="K44" s="35"/>
    </row>
    <row r="45" spans="1:11" x14ac:dyDescent="0.35">
      <c r="B45" s="8" t="s">
        <v>3479</v>
      </c>
      <c r="C45" s="57" t="s">
        <v>3480</v>
      </c>
      <c r="D45" s="54" t="s">
        <v>3481</v>
      </c>
      <c r="E45" s="6" t="s">
        <v>185</v>
      </c>
      <c r="F45" s="19">
        <v>625000</v>
      </c>
      <c r="G45" s="24">
        <v>551.91</v>
      </c>
      <c r="H45" s="24">
        <v>2.2000000000000002</v>
      </c>
      <c r="I45" s="31">
        <v>6.8266434</v>
      </c>
      <c r="J45" s="31"/>
      <c r="K45" s="35"/>
    </row>
    <row r="46" spans="1:11" x14ac:dyDescent="0.35">
      <c r="B46" s="8" t="s">
        <v>3451</v>
      </c>
      <c r="C46" s="57" t="s">
        <v>3452</v>
      </c>
      <c r="D46" s="54" t="s">
        <v>3453</v>
      </c>
      <c r="E46" s="6" t="s">
        <v>185</v>
      </c>
      <c r="F46" s="19">
        <v>600000</v>
      </c>
      <c r="G46" s="24">
        <v>530.52</v>
      </c>
      <c r="H46" s="24">
        <v>2.11</v>
      </c>
      <c r="I46" s="31">
        <v>6.8262818999999997</v>
      </c>
      <c r="J46" s="31"/>
      <c r="K46" s="35"/>
    </row>
    <row r="47" spans="1:11" x14ac:dyDescent="0.35">
      <c r="B47" s="8" t="s">
        <v>3454</v>
      </c>
      <c r="C47" s="57" t="s">
        <v>3455</v>
      </c>
      <c r="D47" s="54" t="s">
        <v>3456</v>
      </c>
      <c r="E47" s="6" t="s">
        <v>185</v>
      </c>
      <c r="F47" s="19">
        <v>407100</v>
      </c>
      <c r="G47" s="24">
        <v>360.69</v>
      </c>
      <c r="H47" s="24">
        <v>1.43</v>
      </c>
      <c r="I47" s="31">
        <v>6.8257653999999999</v>
      </c>
      <c r="J47" s="31"/>
      <c r="K47" s="35"/>
    </row>
    <row r="48" spans="1:11" x14ac:dyDescent="0.35">
      <c r="B48" s="8" t="s">
        <v>3123</v>
      </c>
      <c r="C48" s="57" t="s">
        <v>3124</v>
      </c>
      <c r="D48" s="54" t="s">
        <v>3125</v>
      </c>
      <c r="E48" s="6" t="s">
        <v>185</v>
      </c>
      <c r="F48" s="19">
        <v>361800</v>
      </c>
      <c r="G48" s="24">
        <v>336.24</v>
      </c>
      <c r="H48" s="24">
        <v>1.34</v>
      </c>
      <c r="I48" s="31">
        <v>6.7982652999999997</v>
      </c>
      <c r="J48" s="31"/>
      <c r="K48" s="35"/>
    </row>
    <row r="49" spans="1:11" x14ac:dyDescent="0.35">
      <c r="B49" s="8" t="s">
        <v>3365</v>
      </c>
      <c r="C49" s="57" t="s">
        <v>3366</v>
      </c>
      <c r="D49" s="54" t="s">
        <v>3367</v>
      </c>
      <c r="E49" s="6" t="s">
        <v>185</v>
      </c>
      <c r="F49" s="19">
        <v>277000</v>
      </c>
      <c r="G49" s="24">
        <v>249</v>
      </c>
      <c r="H49" s="24">
        <v>0.99</v>
      </c>
      <c r="I49" s="31">
        <v>6.8252433999999997</v>
      </c>
      <c r="J49" s="31"/>
      <c r="K49" s="35"/>
    </row>
    <row r="50" spans="1:11" x14ac:dyDescent="0.35">
      <c r="B50" s="8" t="s">
        <v>3362</v>
      </c>
      <c r="C50" s="57" t="s">
        <v>3363</v>
      </c>
      <c r="D50" s="54" t="s">
        <v>3364</v>
      </c>
      <c r="E50" s="6" t="s">
        <v>185</v>
      </c>
      <c r="F50" s="19">
        <v>100000</v>
      </c>
      <c r="G50" s="24">
        <v>89.84</v>
      </c>
      <c r="H50" s="24">
        <v>0.36</v>
      </c>
      <c r="I50" s="31">
        <v>6.8253982999999998</v>
      </c>
      <c r="J50" s="31"/>
      <c r="K50" s="35"/>
    </row>
    <row r="51" spans="1:11" x14ac:dyDescent="0.35">
      <c r="B51" s="8" t="s">
        <v>3405</v>
      </c>
      <c r="C51" s="57" t="s">
        <v>3406</v>
      </c>
      <c r="D51" s="54" t="s">
        <v>3407</v>
      </c>
      <c r="E51" s="6" t="s">
        <v>185</v>
      </c>
      <c r="F51" s="19">
        <v>100000</v>
      </c>
      <c r="G51" s="24">
        <v>89.2</v>
      </c>
      <c r="H51" s="24">
        <v>0.35</v>
      </c>
      <c r="I51" s="31">
        <v>6.8472042999999996</v>
      </c>
      <c r="J51" s="31"/>
      <c r="K51" s="35"/>
    </row>
    <row r="52" spans="1:11" x14ac:dyDescent="0.35">
      <c r="B52" s="8" t="s">
        <v>1129</v>
      </c>
      <c r="C52" s="57" t="s">
        <v>1130</v>
      </c>
      <c r="D52" s="54" t="s">
        <v>1131</v>
      </c>
      <c r="E52" s="6" t="s">
        <v>185</v>
      </c>
      <c r="F52" s="19">
        <v>100000</v>
      </c>
      <c r="G52" s="24">
        <v>88.35</v>
      </c>
      <c r="H52" s="24">
        <v>0.35</v>
      </c>
      <c r="I52" s="31">
        <v>6.8264885</v>
      </c>
      <c r="J52" s="31"/>
      <c r="K52" s="35"/>
    </row>
    <row r="53" spans="1:11" x14ac:dyDescent="0.35">
      <c r="C53" s="58" t="s">
        <v>171</v>
      </c>
      <c r="D53" s="54"/>
      <c r="E53" s="6"/>
      <c r="F53" s="19"/>
      <c r="G53" s="25">
        <v>9172.1299999999992</v>
      </c>
      <c r="H53" s="25">
        <v>36.49</v>
      </c>
      <c r="I53" s="31"/>
      <c r="J53" s="31"/>
      <c r="K53" s="35"/>
    </row>
    <row r="54" spans="1:11" x14ac:dyDescent="0.35">
      <c r="C54" s="57"/>
      <c r="D54" s="54"/>
      <c r="E54" s="6"/>
      <c r="F54" s="19"/>
      <c r="G54" s="24"/>
      <c r="H54" s="24"/>
      <c r="I54" s="31"/>
      <c r="J54" s="31"/>
      <c r="K54" s="35"/>
    </row>
    <row r="55" spans="1:11" x14ac:dyDescent="0.35">
      <c r="A55" s="10"/>
      <c r="B55" s="28"/>
      <c r="C55" s="58" t="s">
        <v>18</v>
      </c>
      <c r="D55" s="54"/>
      <c r="E55" s="6"/>
      <c r="F55" s="19"/>
      <c r="G55" s="24"/>
      <c r="H55" s="24"/>
      <c r="I55" s="31"/>
      <c r="J55" s="31"/>
      <c r="K55" s="35"/>
    </row>
    <row r="56" spans="1:11" x14ac:dyDescent="0.35">
      <c r="A56" s="28"/>
      <c r="B56" s="28"/>
      <c r="C56" s="58" t="s">
        <v>19</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20</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21</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22</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23</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C66" s="59" t="s">
        <v>24</v>
      </c>
      <c r="D66" s="54"/>
      <c r="E66" s="6"/>
      <c r="F66" s="19"/>
      <c r="G66" s="24"/>
      <c r="H66" s="24"/>
      <c r="I66" s="31"/>
      <c r="J66" s="31"/>
      <c r="K66" s="35"/>
    </row>
    <row r="67" spans="1:54" x14ac:dyDescent="0.35">
      <c r="B67" s="8" t="s">
        <v>186</v>
      </c>
      <c r="C67" s="57" t="s">
        <v>187</v>
      </c>
      <c r="D67" s="54"/>
      <c r="E67" s="6"/>
      <c r="F67" s="19"/>
      <c r="G67" s="24">
        <v>606.02</v>
      </c>
      <c r="H67" s="24">
        <v>2.41</v>
      </c>
      <c r="I67" s="31"/>
      <c r="J67" s="31"/>
      <c r="K67" s="35"/>
    </row>
    <row r="68" spans="1:54" x14ac:dyDescent="0.35">
      <c r="C68" s="58" t="s">
        <v>171</v>
      </c>
      <c r="D68" s="54"/>
      <c r="E68" s="6"/>
      <c r="F68" s="19"/>
      <c r="G68" s="25">
        <v>606.02</v>
      </c>
      <c r="H68" s="25">
        <v>2.41</v>
      </c>
      <c r="I68" s="31"/>
      <c r="J68" s="31"/>
      <c r="K68" s="35"/>
    </row>
    <row r="69" spans="1:54" x14ac:dyDescent="0.35">
      <c r="C69" s="57"/>
      <c r="D69" s="54"/>
      <c r="E69" s="6"/>
      <c r="F69" s="19"/>
      <c r="G69" s="24"/>
      <c r="H69" s="24"/>
      <c r="I69" s="31"/>
      <c r="J69" s="31"/>
      <c r="K69" s="35"/>
    </row>
    <row r="70" spans="1:54" x14ac:dyDescent="0.35">
      <c r="A70" s="10"/>
      <c r="B70" s="28"/>
      <c r="C70" s="58" t="s">
        <v>25</v>
      </c>
      <c r="D70" s="54"/>
      <c r="E70" s="6"/>
      <c r="F70" s="19"/>
      <c r="G70" s="24"/>
      <c r="H70" s="24"/>
      <c r="I70" s="31"/>
      <c r="J70" s="31"/>
      <c r="K70" s="35"/>
    </row>
    <row r="71" spans="1:54" s="2" customFormat="1" ht="13.5" x14ac:dyDescent="0.35">
      <c r="A71" s="28"/>
      <c r="B71" s="28"/>
      <c r="C71" s="57" t="s">
        <v>4922</v>
      </c>
      <c r="D71" s="54"/>
      <c r="E71" s="6"/>
      <c r="F71" s="19"/>
      <c r="G71" s="24" t="s">
        <v>2</v>
      </c>
      <c r="H71" s="24" t="s">
        <v>2</v>
      </c>
      <c r="I71" s="31"/>
      <c r="J71" s="31"/>
      <c r="K71" s="35"/>
      <c r="L71" s="3"/>
      <c r="AI71" s="3"/>
      <c r="AV71" s="3"/>
      <c r="AX71" s="3"/>
      <c r="BB71" s="3"/>
    </row>
    <row r="72" spans="1:54" x14ac:dyDescent="0.35">
      <c r="B72" s="8"/>
      <c r="C72" s="57" t="s">
        <v>188</v>
      </c>
      <c r="D72" s="54"/>
      <c r="E72" s="6"/>
      <c r="F72" s="19"/>
      <c r="G72" s="24">
        <v>238</v>
      </c>
      <c r="H72" s="24">
        <v>0.94</v>
      </c>
      <c r="I72" s="31"/>
      <c r="J72" s="31"/>
      <c r="K72" s="35"/>
    </row>
    <row r="73" spans="1:54" x14ac:dyDescent="0.35">
      <c r="C73" s="58" t="s">
        <v>171</v>
      </c>
      <c r="D73" s="54"/>
      <c r="E73" s="6"/>
      <c r="F73" s="19"/>
      <c r="G73" s="25">
        <v>238</v>
      </c>
      <c r="H73" s="25">
        <v>0.94</v>
      </c>
      <c r="I73" s="31"/>
      <c r="J73" s="31"/>
      <c r="K73" s="35"/>
    </row>
    <row r="74" spans="1:54" x14ac:dyDescent="0.35">
      <c r="C74" s="57"/>
      <c r="D74" s="54"/>
      <c r="E74" s="6"/>
      <c r="F74" s="19"/>
      <c r="G74" s="24"/>
      <c r="H74" s="24"/>
      <c r="I74" s="31"/>
      <c r="J74" s="31"/>
      <c r="K74" s="35"/>
    </row>
    <row r="75" spans="1:54" x14ac:dyDescent="0.35">
      <c r="C75" s="60" t="s">
        <v>189</v>
      </c>
      <c r="D75" s="55"/>
      <c r="E75" s="5"/>
      <c r="F75" s="20"/>
      <c r="G75" s="26">
        <v>25136.07</v>
      </c>
      <c r="H75" s="26">
        <v>100</v>
      </c>
      <c r="I75" s="32"/>
      <c r="J75" s="32"/>
      <c r="K75" s="36"/>
    </row>
    <row r="78" spans="1:54" x14ac:dyDescent="0.35">
      <c r="C78" s="1" t="s">
        <v>190</v>
      </c>
    </row>
    <row r="79" spans="1:54" x14ac:dyDescent="0.35">
      <c r="C79" s="37" t="s">
        <v>191</v>
      </c>
      <c r="D79" s="37"/>
      <c r="E79" s="37"/>
      <c r="F79" s="37"/>
      <c r="G79" s="37"/>
      <c r="H79" s="37"/>
      <c r="I79" s="37"/>
      <c r="J79" s="37"/>
      <c r="K79" s="37"/>
    </row>
    <row r="80" spans="1:54" x14ac:dyDescent="0.35">
      <c r="C80" s="2" t="s">
        <v>192</v>
      </c>
    </row>
    <row r="81" spans="3:11" x14ac:dyDescent="0.35">
      <c r="C81" s="2" t="s">
        <v>193</v>
      </c>
    </row>
    <row r="82" spans="3:11" ht="30" customHeight="1" x14ac:dyDescent="0.35">
      <c r="C82" s="81" t="s">
        <v>194</v>
      </c>
      <c r="D82" s="82"/>
      <c r="E82" s="82"/>
      <c r="F82" s="82"/>
      <c r="G82" s="82"/>
      <c r="H82" s="82"/>
      <c r="I82" s="82"/>
      <c r="J82" s="82"/>
      <c r="K82" s="82"/>
    </row>
    <row r="83" spans="3:11" x14ac:dyDescent="0.35">
      <c r="C83" s="2" t="s">
        <v>195</v>
      </c>
    </row>
    <row r="85" spans="3:11" x14ac:dyDescent="0.35">
      <c r="C85" s="78" t="s">
        <v>5006</v>
      </c>
      <c r="E85" s="78" t="s">
        <v>5007</v>
      </c>
      <c r="F85" s="79"/>
    </row>
    <row r="86" spans="3:11" x14ac:dyDescent="0.35">
      <c r="E86" s="2" t="s">
        <v>5013</v>
      </c>
    </row>
  </sheetData>
  <mergeCells count="1">
    <mergeCell ref="C82:K82"/>
  </mergeCells>
  <hyperlinks>
    <hyperlink ref="J2" location="'Index'!A1" display="'Index'!A1" xr:uid="{DA747272-AEC4-4169-AF13-B11DE47FC4DA}"/>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988CE-9750-4CC7-942F-3ED2987F351C}">
  <sheetPr codeName="Sheet1"/>
  <dimension ref="A1:IV84"/>
  <sheetViews>
    <sheetView showGridLines="0" zoomScale="90" zoomScaleNormal="90" workbookViewId="0">
      <pane ySplit="6" topLeftCell="A7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3241</v>
      </c>
      <c r="J2" s="38" t="s">
        <v>4662</v>
      </c>
    </row>
    <row r="3" spans="1:54" ht="16" x14ac:dyDescent="0.4">
      <c r="C3" s="1" t="s">
        <v>28</v>
      </c>
      <c r="D3" s="21" t="s">
        <v>3482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3483</v>
      </c>
      <c r="C26" s="57" t="s">
        <v>3484</v>
      </c>
      <c r="D26" s="54" t="s">
        <v>3485</v>
      </c>
      <c r="E26" s="6" t="s">
        <v>185</v>
      </c>
      <c r="F26" s="19">
        <v>5000000</v>
      </c>
      <c r="G26" s="24">
        <v>5030.18</v>
      </c>
      <c r="H26" s="24">
        <v>20.48</v>
      </c>
      <c r="I26" s="31">
        <v>6.9362905000000001</v>
      </c>
      <c r="J26" s="31"/>
      <c r="K26" s="35"/>
    </row>
    <row r="27" spans="1:11" x14ac:dyDescent="0.35">
      <c r="B27" s="8" t="s">
        <v>3486</v>
      </c>
      <c r="C27" s="57" t="s">
        <v>3487</v>
      </c>
      <c r="D27" s="54" t="s">
        <v>3488</v>
      </c>
      <c r="E27" s="6" t="s">
        <v>185</v>
      </c>
      <c r="F27" s="19">
        <v>4000000</v>
      </c>
      <c r="G27" s="24">
        <v>4023.22</v>
      </c>
      <c r="H27" s="24">
        <v>16.38</v>
      </c>
      <c r="I27" s="31">
        <v>6.9290520000000004</v>
      </c>
      <c r="J27" s="31"/>
      <c r="K27" s="35"/>
    </row>
    <row r="28" spans="1:11" x14ac:dyDescent="0.35">
      <c r="B28" s="8" t="s">
        <v>3489</v>
      </c>
      <c r="C28" s="57" t="s">
        <v>3490</v>
      </c>
      <c r="D28" s="54" t="s">
        <v>3491</v>
      </c>
      <c r="E28" s="6" t="s">
        <v>185</v>
      </c>
      <c r="F28" s="19">
        <v>4000000</v>
      </c>
      <c r="G28" s="24">
        <v>4022.52</v>
      </c>
      <c r="H28" s="24">
        <v>16.38</v>
      </c>
      <c r="I28" s="31">
        <v>6.9494243999999998</v>
      </c>
      <c r="J28" s="31"/>
      <c r="K28" s="35"/>
    </row>
    <row r="29" spans="1:11" x14ac:dyDescent="0.35">
      <c r="B29" s="8" t="s">
        <v>3492</v>
      </c>
      <c r="C29" s="57" t="s">
        <v>3493</v>
      </c>
      <c r="D29" s="54" t="s">
        <v>3494</v>
      </c>
      <c r="E29" s="6" t="s">
        <v>185</v>
      </c>
      <c r="F29" s="19">
        <v>2500000</v>
      </c>
      <c r="G29" s="24">
        <v>2513.94</v>
      </c>
      <c r="H29" s="24">
        <v>10.23</v>
      </c>
      <c r="I29" s="31">
        <v>6.9730132999999999</v>
      </c>
      <c r="J29" s="31"/>
      <c r="K29" s="35"/>
    </row>
    <row r="30" spans="1:11" x14ac:dyDescent="0.35">
      <c r="B30" s="8" t="s">
        <v>3495</v>
      </c>
      <c r="C30" s="57" t="s">
        <v>3496</v>
      </c>
      <c r="D30" s="54" t="s">
        <v>3497</v>
      </c>
      <c r="E30" s="6" t="s">
        <v>185</v>
      </c>
      <c r="F30" s="19">
        <v>2500000</v>
      </c>
      <c r="G30" s="24">
        <v>2513.06</v>
      </c>
      <c r="H30" s="24">
        <v>10.23</v>
      </c>
      <c r="I30" s="31">
        <v>6.9727547000000003</v>
      </c>
      <c r="J30" s="31"/>
      <c r="K30" s="35"/>
    </row>
    <row r="31" spans="1:11" x14ac:dyDescent="0.35">
      <c r="B31" s="8" t="s">
        <v>3498</v>
      </c>
      <c r="C31" s="57" t="s">
        <v>3499</v>
      </c>
      <c r="D31" s="54" t="s">
        <v>3500</v>
      </c>
      <c r="E31" s="6" t="s">
        <v>185</v>
      </c>
      <c r="F31" s="19">
        <v>221100</v>
      </c>
      <c r="G31" s="24">
        <v>222.2</v>
      </c>
      <c r="H31" s="24">
        <v>0.9</v>
      </c>
      <c r="I31" s="31">
        <v>6.9869171999999997</v>
      </c>
      <c r="J31" s="31"/>
      <c r="K31" s="35"/>
    </row>
    <row r="32" spans="1:11" x14ac:dyDescent="0.35">
      <c r="C32" s="58" t="s">
        <v>171</v>
      </c>
      <c r="D32" s="54"/>
      <c r="E32" s="6"/>
      <c r="F32" s="19"/>
      <c r="G32" s="25">
        <v>18325.12</v>
      </c>
      <c r="H32" s="25">
        <v>74.599999999999994</v>
      </c>
      <c r="I32" s="31"/>
      <c r="J32" s="31"/>
      <c r="K32" s="35"/>
    </row>
    <row r="33" spans="1:11" x14ac:dyDescent="0.35">
      <c r="C33" s="57"/>
      <c r="D33" s="54"/>
      <c r="E33" s="6"/>
      <c r="F33" s="19"/>
      <c r="G33" s="24"/>
      <c r="H33" s="24"/>
      <c r="I33" s="31"/>
      <c r="J33" s="31"/>
      <c r="K33" s="35"/>
    </row>
    <row r="34" spans="1:11" x14ac:dyDescent="0.35">
      <c r="A34" s="10"/>
      <c r="B34" s="28"/>
      <c r="C34" s="58" t="s">
        <v>11</v>
      </c>
      <c r="D34" s="54"/>
      <c r="E34" s="6"/>
      <c r="F34" s="19"/>
      <c r="G34" s="24"/>
      <c r="H34" s="24"/>
      <c r="I34" s="31"/>
      <c r="J34" s="31"/>
      <c r="K34" s="35"/>
    </row>
    <row r="35" spans="1:11" x14ac:dyDescent="0.35">
      <c r="A35" s="28"/>
      <c r="B35" s="28"/>
      <c r="C35" s="58" t="s">
        <v>13</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A37" s="28"/>
      <c r="B37" s="28"/>
      <c r="C37" s="58" t="s">
        <v>14</v>
      </c>
      <c r="D37" s="54"/>
      <c r="E37" s="6"/>
      <c r="F37" s="19"/>
      <c r="G37" s="24" t="s">
        <v>2</v>
      </c>
      <c r="H37" s="24" t="s">
        <v>2</v>
      </c>
      <c r="I37" s="31"/>
      <c r="J37" s="31"/>
      <c r="K37" s="35"/>
    </row>
    <row r="38" spans="1:11" x14ac:dyDescent="0.35">
      <c r="A38" s="28"/>
      <c r="B38" s="28"/>
      <c r="C38" s="58"/>
      <c r="D38" s="54"/>
      <c r="E38" s="6"/>
      <c r="F38" s="19"/>
      <c r="G38" s="24"/>
      <c r="H38" s="24"/>
      <c r="I38" s="31"/>
      <c r="J38" s="31"/>
      <c r="K38" s="35"/>
    </row>
    <row r="39" spans="1:11" x14ac:dyDescent="0.35">
      <c r="A39" s="28"/>
      <c r="B39" s="28"/>
      <c r="C39" s="58" t="s">
        <v>15</v>
      </c>
      <c r="D39" s="54"/>
      <c r="E39" s="6"/>
      <c r="F39" s="19"/>
      <c r="G39" s="24" t="s">
        <v>2</v>
      </c>
      <c r="H39" s="24" t="s">
        <v>2</v>
      </c>
      <c r="I39" s="31"/>
      <c r="J39" s="31"/>
      <c r="K39" s="35"/>
    </row>
    <row r="40" spans="1:11" x14ac:dyDescent="0.35">
      <c r="A40" s="28"/>
      <c r="B40" s="28"/>
      <c r="C40" s="58"/>
      <c r="D40" s="54"/>
      <c r="E40" s="6"/>
      <c r="F40" s="19"/>
      <c r="G40" s="24"/>
      <c r="H40" s="24"/>
      <c r="I40" s="31"/>
      <c r="J40" s="31"/>
      <c r="K40" s="35"/>
    </row>
    <row r="41" spans="1:11" x14ac:dyDescent="0.35">
      <c r="A41" s="28"/>
      <c r="B41" s="28"/>
      <c r="C41" s="58" t="s">
        <v>16</v>
      </c>
      <c r="D41" s="54"/>
      <c r="E41" s="6"/>
      <c r="F41" s="19"/>
      <c r="G41" s="24" t="s">
        <v>2</v>
      </c>
      <c r="H41" s="24" t="s">
        <v>2</v>
      </c>
      <c r="I41" s="31"/>
      <c r="J41" s="31"/>
      <c r="K41" s="35"/>
    </row>
    <row r="42" spans="1:11" x14ac:dyDescent="0.35">
      <c r="A42" s="28"/>
      <c r="B42" s="28"/>
      <c r="C42" s="58"/>
      <c r="D42" s="54"/>
      <c r="E42" s="6"/>
      <c r="F42" s="19"/>
      <c r="G42" s="24"/>
      <c r="H42" s="24"/>
      <c r="I42" s="31"/>
      <c r="J42" s="31"/>
      <c r="K42" s="35"/>
    </row>
    <row r="43" spans="1:11" x14ac:dyDescent="0.35">
      <c r="C43" s="59" t="s">
        <v>17</v>
      </c>
      <c r="D43" s="54"/>
      <c r="E43" s="6"/>
      <c r="F43" s="19"/>
      <c r="G43" s="24"/>
      <c r="H43" s="24"/>
      <c r="I43" s="31"/>
      <c r="J43" s="31"/>
      <c r="K43" s="35"/>
    </row>
    <row r="44" spans="1:11" x14ac:dyDescent="0.35">
      <c r="B44" s="8" t="s">
        <v>1129</v>
      </c>
      <c r="C44" s="57" t="s">
        <v>1130</v>
      </c>
      <c r="D44" s="54" t="s">
        <v>1131</v>
      </c>
      <c r="E44" s="6" t="s">
        <v>185</v>
      </c>
      <c r="F44" s="19">
        <v>1503200</v>
      </c>
      <c r="G44" s="24">
        <v>1328.14</v>
      </c>
      <c r="H44" s="24">
        <v>5.41</v>
      </c>
      <c r="I44" s="31">
        <v>6.8264885</v>
      </c>
      <c r="J44" s="31"/>
      <c r="K44" s="35"/>
    </row>
    <row r="45" spans="1:11" x14ac:dyDescent="0.35">
      <c r="B45" s="8" t="s">
        <v>3451</v>
      </c>
      <c r="C45" s="57" t="s">
        <v>3452</v>
      </c>
      <c r="D45" s="54" t="s">
        <v>3453</v>
      </c>
      <c r="E45" s="6" t="s">
        <v>185</v>
      </c>
      <c r="F45" s="19">
        <v>1232500</v>
      </c>
      <c r="G45" s="24">
        <v>1089.77</v>
      </c>
      <c r="H45" s="24">
        <v>4.4400000000000004</v>
      </c>
      <c r="I45" s="31">
        <v>6.8262818999999997</v>
      </c>
      <c r="J45" s="31"/>
      <c r="K45" s="35"/>
    </row>
    <row r="46" spans="1:11" x14ac:dyDescent="0.35">
      <c r="B46" s="8" t="s">
        <v>3448</v>
      </c>
      <c r="C46" s="57" t="s">
        <v>3449</v>
      </c>
      <c r="D46" s="54" t="s">
        <v>3450</v>
      </c>
      <c r="E46" s="6" t="s">
        <v>185</v>
      </c>
      <c r="F46" s="19">
        <v>1148500</v>
      </c>
      <c r="G46" s="24">
        <v>1014.94</v>
      </c>
      <c r="H46" s="24">
        <v>4.13</v>
      </c>
      <c r="I46" s="31">
        <v>6.8264367999999997</v>
      </c>
      <c r="J46" s="31"/>
      <c r="K46" s="35"/>
    </row>
    <row r="47" spans="1:11" x14ac:dyDescent="0.35">
      <c r="B47" s="8" t="s">
        <v>3405</v>
      </c>
      <c r="C47" s="57" t="s">
        <v>3406</v>
      </c>
      <c r="D47" s="54" t="s">
        <v>3407</v>
      </c>
      <c r="E47" s="6" t="s">
        <v>185</v>
      </c>
      <c r="F47" s="19">
        <v>750000</v>
      </c>
      <c r="G47" s="24">
        <v>669.03</v>
      </c>
      <c r="H47" s="24">
        <v>2.72</v>
      </c>
      <c r="I47" s="31">
        <v>6.8472042999999996</v>
      </c>
      <c r="J47" s="31"/>
      <c r="K47" s="35"/>
    </row>
    <row r="48" spans="1:11" x14ac:dyDescent="0.35">
      <c r="B48" s="8" t="s">
        <v>3476</v>
      </c>
      <c r="C48" s="57" t="s">
        <v>3477</v>
      </c>
      <c r="D48" s="54" t="s">
        <v>3478</v>
      </c>
      <c r="E48" s="6" t="s">
        <v>185</v>
      </c>
      <c r="F48" s="19">
        <v>725000</v>
      </c>
      <c r="G48" s="24">
        <v>640.45000000000005</v>
      </c>
      <c r="H48" s="24">
        <v>2.61</v>
      </c>
      <c r="I48" s="31">
        <v>6.8265400999999999</v>
      </c>
      <c r="J48" s="31"/>
      <c r="K48" s="35"/>
    </row>
    <row r="49" spans="1:11" x14ac:dyDescent="0.35">
      <c r="B49" s="8" t="s">
        <v>3454</v>
      </c>
      <c r="C49" s="57" t="s">
        <v>3455</v>
      </c>
      <c r="D49" s="54" t="s">
        <v>3456</v>
      </c>
      <c r="E49" s="6" t="s">
        <v>185</v>
      </c>
      <c r="F49" s="19">
        <v>500000</v>
      </c>
      <c r="G49" s="24">
        <v>443</v>
      </c>
      <c r="H49" s="24">
        <v>1.8</v>
      </c>
      <c r="I49" s="31">
        <v>6.8257653999999999</v>
      </c>
      <c r="J49" s="31"/>
      <c r="K49" s="35"/>
    </row>
    <row r="50" spans="1:11" x14ac:dyDescent="0.35">
      <c r="B50" s="8" t="s">
        <v>3479</v>
      </c>
      <c r="C50" s="57" t="s">
        <v>3480</v>
      </c>
      <c r="D50" s="54" t="s">
        <v>3481</v>
      </c>
      <c r="E50" s="6" t="s">
        <v>185</v>
      </c>
      <c r="F50" s="19">
        <v>333000</v>
      </c>
      <c r="G50" s="24">
        <v>294.06</v>
      </c>
      <c r="H50" s="24">
        <v>1.2</v>
      </c>
      <c r="I50" s="31">
        <v>6.8266434</v>
      </c>
      <c r="J50" s="31"/>
      <c r="K50" s="35"/>
    </row>
    <row r="51" spans="1:11" x14ac:dyDescent="0.35">
      <c r="C51" s="58" t="s">
        <v>171</v>
      </c>
      <c r="D51" s="54"/>
      <c r="E51" s="6"/>
      <c r="F51" s="19"/>
      <c r="G51" s="25">
        <v>5479.39</v>
      </c>
      <c r="H51" s="25">
        <v>22.31</v>
      </c>
      <c r="I51" s="31"/>
      <c r="J51" s="31"/>
      <c r="K51" s="35"/>
    </row>
    <row r="52" spans="1:11" x14ac:dyDescent="0.35">
      <c r="C52" s="57"/>
      <c r="D52" s="54"/>
      <c r="E52" s="6"/>
      <c r="F52" s="19"/>
      <c r="G52" s="24"/>
      <c r="H52" s="24"/>
      <c r="I52" s="31"/>
      <c r="J52" s="31"/>
      <c r="K52" s="35"/>
    </row>
    <row r="53" spans="1:11" x14ac:dyDescent="0.35">
      <c r="A53" s="10"/>
      <c r="B53" s="28"/>
      <c r="C53" s="58" t="s">
        <v>18</v>
      </c>
      <c r="D53" s="54"/>
      <c r="E53" s="6"/>
      <c r="F53" s="19"/>
      <c r="G53" s="24"/>
      <c r="H53" s="24"/>
      <c r="I53" s="31"/>
      <c r="J53" s="31"/>
      <c r="K53" s="35"/>
    </row>
    <row r="54" spans="1:11" x14ac:dyDescent="0.35">
      <c r="A54" s="28"/>
      <c r="B54" s="28"/>
      <c r="C54" s="58" t="s">
        <v>19</v>
      </c>
      <c r="D54" s="54"/>
      <c r="E54" s="6"/>
      <c r="F54" s="19"/>
      <c r="G54" s="24" t="s">
        <v>2</v>
      </c>
      <c r="H54" s="24" t="s">
        <v>2</v>
      </c>
      <c r="I54" s="31"/>
      <c r="J54" s="31"/>
      <c r="K54" s="35"/>
    </row>
    <row r="55" spans="1:11" x14ac:dyDescent="0.35">
      <c r="A55" s="28"/>
      <c r="B55" s="28"/>
      <c r="C55" s="58"/>
      <c r="D55" s="54"/>
      <c r="E55" s="6"/>
      <c r="F55" s="19"/>
      <c r="G55" s="24"/>
      <c r="H55" s="24"/>
      <c r="I55" s="31"/>
      <c r="J55" s="31"/>
      <c r="K55" s="35"/>
    </row>
    <row r="56" spans="1:11" x14ac:dyDescent="0.35">
      <c r="A56" s="28"/>
      <c r="B56" s="28"/>
      <c r="C56" s="58" t="s">
        <v>20</v>
      </c>
      <c r="D56" s="54"/>
      <c r="E56" s="6"/>
      <c r="F56" s="19"/>
      <c r="G56" s="24" t="s">
        <v>2</v>
      </c>
      <c r="H56" s="24" t="s">
        <v>2</v>
      </c>
      <c r="I56" s="31"/>
      <c r="J56" s="31"/>
      <c r="K56" s="35"/>
    </row>
    <row r="57" spans="1:11" x14ac:dyDescent="0.35">
      <c r="A57" s="28"/>
      <c r="B57" s="28"/>
      <c r="C57" s="58"/>
      <c r="D57" s="54"/>
      <c r="E57" s="6"/>
      <c r="F57" s="19"/>
      <c r="G57" s="24"/>
      <c r="H57" s="24"/>
      <c r="I57" s="31"/>
      <c r="J57" s="31"/>
      <c r="K57" s="35"/>
    </row>
    <row r="58" spans="1:11" x14ac:dyDescent="0.35">
      <c r="A58" s="28"/>
      <c r="B58" s="28"/>
      <c r="C58" s="58" t="s">
        <v>21</v>
      </c>
      <c r="D58" s="54"/>
      <c r="E58" s="6"/>
      <c r="F58" s="19"/>
      <c r="G58" s="24" t="s">
        <v>2</v>
      </c>
      <c r="H58" s="24" t="s">
        <v>2</v>
      </c>
      <c r="I58" s="31"/>
      <c r="J58" s="31"/>
      <c r="K58" s="35"/>
    </row>
    <row r="59" spans="1:11" x14ac:dyDescent="0.35">
      <c r="A59" s="28"/>
      <c r="B59" s="28"/>
      <c r="C59" s="58"/>
      <c r="D59" s="54"/>
      <c r="E59" s="6"/>
      <c r="F59" s="19"/>
      <c r="G59" s="24"/>
      <c r="H59" s="24"/>
      <c r="I59" s="31"/>
      <c r="J59" s="31"/>
      <c r="K59" s="35"/>
    </row>
    <row r="60" spans="1:11" x14ac:dyDescent="0.35">
      <c r="A60" s="28"/>
      <c r="B60" s="28"/>
      <c r="C60" s="58" t="s">
        <v>22</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23</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C64" s="59" t="s">
        <v>24</v>
      </c>
      <c r="D64" s="54"/>
      <c r="E64" s="6"/>
      <c r="F64" s="19"/>
      <c r="G64" s="24"/>
      <c r="H64" s="24"/>
      <c r="I64" s="31"/>
      <c r="J64" s="31"/>
      <c r="K64" s="35"/>
    </row>
    <row r="65" spans="1:54" x14ac:dyDescent="0.35">
      <c r="B65" s="8" t="s">
        <v>186</v>
      </c>
      <c r="C65" s="57" t="s">
        <v>187</v>
      </c>
      <c r="D65" s="54"/>
      <c r="E65" s="6"/>
      <c r="F65" s="19"/>
      <c r="G65" s="24">
        <v>688.86</v>
      </c>
      <c r="H65" s="24">
        <v>2.8</v>
      </c>
      <c r="I65" s="31"/>
      <c r="J65" s="31"/>
      <c r="K65" s="35"/>
    </row>
    <row r="66" spans="1:54" x14ac:dyDescent="0.35">
      <c r="C66" s="58" t="s">
        <v>171</v>
      </c>
      <c r="D66" s="54"/>
      <c r="E66" s="6"/>
      <c r="F66" s="19"/>
      <c r="G66" s="25">
        <v>688.86</v>
      </c>
      <c r="H66" s="25">
        <v>2.8</v>
      </c>
      <c r="I66" s="31"/>
      <c r="J66" s="31"/>
      <c r="K66" s="35"/>
    </row>
    <row r="67" spans="1:54" x14ac:dyDescent="0.35">
      <c r="C67" s="57"/>
      <c r="D67" s="54"/>
      <c r="E67" s="6"/>
      <c r="F67" s="19"/>
      <c r="G67" s="24"/>
      <c r="H67" s="24"/>
      <c r="I67" s="31"/>
      <c r="J67" s="31"/>
      <c r="K67" s="35"/>
    </row>
    <row r="68" spans="1:54" x14ac:dyDescent="0.35">
      <c r="A68" s="10"/>
      <c r="B68" s="28"/>
      <c r="C68" s="58" t="s">
        <v>25</v>
      </c>
      <c r="D68" s="54"/>
      <c r="E68" s="6"/>
      <c r="F68" s="19"/>
      <c r="G68" s="24"/>
      <c r="H68" s="24"/>
      <c r="I68" s="31"/>
      <c r="J68" s="31"/>
      <c r="K68" s="35"/>
    </row>
    <row r="69" spans="1:54" s="2" customFormat="1" ht="13.5" x14ac:dyDescent="0.35">
      <c r="A69" s="28"/>
      <c r="B69" s="28"/>
      <c r="C69" s="57" t="s">
        <v>4922</v>
      </c>
      <c r="D69" s="54"/>
      <c r="E69" s="6"/>
      <c r="F69" s="19"/>
      <c r="G69" s="24" t="s">
        <v>2</v>
      </c>
      <c r="H69" s="24" t="s">
        <v>2</v>
      </c>
      <c r="I69" s="31"/>
      <c r="J69" s="31"/>
      <c r="K69" s="35"/>
      <c r="L69" s="3"/>
      <c r="AI69" s="3"/>
      <c r="AV69" s="3"/>
      <c r="AX69" s="3"/>
      <c r="BB69" s="3"/>
    </row>
    <row r="70" spans="1:54" x14ac:dyDescent="0.35">
      <c r="B70" s="8"/>
      <c r="C70" s="57" t="s">
        <v>188</v>
      </c>
      <c r="D70" s="54"/>
      <c r="E70" s="6"/>
      <c r="F70" s="19"/>
      <c r="G70" s="24">
        <v>70.47</v>
      </c>
      <c r="H70" s="24">
        <v>0.28999999999999998</v>
      </c>
      <c r="I70" s="31"/>
      <c r="J70" s="31"/>
      <c r="K70" s="35"/>
    </row>
    <row r="71" spans="1:54" x14ac:dyDescent="0.35">
      <c r="C71" s="58" t="s">
        <v>171</v>
      </c>
      <c r="D71" s="54"/>
      <c r="E71" s="6"/>
      <c r="F71" s="19"/>
      <c r="G71" s="25">
        <v>70.47</v>
      </c>
      <c r="H71" s="25">
        <v>0.28999999999999998</v>
      </c>
      <c r="I71" s="31"/>
      <c r="J71" s="31"/>
      <c r="K71" s="35"/>
    </row>
    <row r="72" spans="1:54" x14ac:dyDescent="0.35">
      <c r="C72" s="57"/>
      <c r="D72" s="54"/>
      <c r="E72" s="6"/>
      <c r="F72" s="19"/>
      <c r="G72" s="24"/>
      <c r="H72" s="24"/>
      <c r="I72" s="31"/>
      <c r="J72" s="31"/>
      <c r="K72" s="35"/>
    </row>
    <row r="73" spans="1:54" x14ac:dyDescent="0.35">
      <c r="C73" s="60" t="s">
        <v>189</v>
      </c>
      <c r="D73" s="55"/>
      <c r="E73" s="5"/>
      <c r="F73" s="20"/>
      <c r="G73" s="26">
        <v>24563.84</v>
      </c>
      <c r="H73" s="26">
        <v>100</v>
      </c>
      <c r="I73" s="32"/>
      <c r="J73" s="32"/>
      <c r="K73" s="36"/>
    </row>
    <row r="76" spans="1:54" x14ac:dyDescent="0.35">
      <c r="C76" s="1" t="s">
        <v>190</v>
      </c>
    </row>
    <row r="77" spans="1:54" x14ac:dyDescent="0.35">
      <c r="C77" s="37" t="s">
        <v>191</v>
      </c>
      <c r="D77" s="37"/>
      <c r="E77" s="37"/>
      <c r="F77" s="37"/>
      <c r="G77" s="37"/>
      <c r="H77" s="37"/>
      <c r="I77" s="37"/>
      <c r="J77" s="37"/>
      <c r="K77" s="37"/>
    </row>
    <row r="78" spans="1:54" x14ac:dyDescent="0.35">
      <c r="C78" s="2" t="s">
        <v>192</v>
      </c>
    </row>
    <row r="79" spans="1:54" x14ac:dyDescent="0.35">
      <c r="C79" s="2" t="s">
        <v>193</v>
      </c>
    </row>
    <row r="80" spans="1:54" ht="30" customHeight="1" x14ac:dyDescent="0.35">
      <c r="C80" s="81" t="s">
        <v>194</v>
      </c>
      <c r="D80" s="82"/>
      <c r="E80" s="82"/>
      <c r="F80" s="82"/>
      <c r="G80" s="82"/>
      <c r="H80" s="82"/>
      <c r="I80" s="82"/>
      <c r="J80" s="82"/>
      <c r="K80" s="82"/>
    </row>
    <row r="81" spans="3:6" x14ac:dyDescent="0.35">
      <c r="C81" s="2" t="s">
        <v>195</v>
      </c>
    </row>
    <row r="83" spans="3:6" x14ac:dyDescent="0.35">
      <c r="C83" s="78" t="s">
        <v>5006</v>
      </c>
      <c r="E83" s="78" t="s">
        <v>5007</v>
      </c>
      <c r="F83" s="79"/>
    </row>
    <row r="84" spans="3:6" x14ac:dyDescent="0.35">
      <c r="E84" s="2" t="s">
        <v>5013</v>
      </c>
    </row>
  </sheetData>
  <mergeCells count="1">
    <mergeCell ref="C80:K80"/>
  </mergeCells>
  <hyperlinks>
    <hyperlink ref="J2" location="'Index'!A1" display="'Index'!A1" xr:uid="{4F4A501E-CECD-4C19-B32D-F188751EF70C}"/>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8833D-5110-49CE-98CB-B8BAE0FA69F3}">
  <sheetPr codeName="Sheet1"/>
  <dimension ref="A1:IV106"/>
  <sheetViews>
    <sheetView showGridLines="0" zoomScale="90" zoomScaleNormal="90" workbookViewId="0">
      <pane ySplit="6" topLeftCell="A9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834</v>
      </c>
      <c r="J2" s="38" t="s">
        <v>4662</v>
      </c>
    </row>
    <row r="3" spans="1:54" ht="16" x14ac:dyDescent="0.4">
      <c r="C3" s="1" t="s">
        <v>28</v>
      </c>
      <c r="D3" s="21" t="s">
        <v>835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47</v>
      </c>
      <c r="C10" s="57" t="s">
        <v>48</v>
      </c>
      <c r="D10" s="54" t="s">
        <v>49</v>
      </c>
      <c r="E10" s="6" t="s">
        <v>50</v>
      </c>
      <c r="F10" s="19">
        <v>5500000</v>
      </c>
      <c r="G10" s="24">
        <v>103389</v>
      </c>
      <c r="H10" s="24">
        <v>22.61</v>
      </c>
      <c r="I10" s="31"/>
      <c r="J10" s="31"/>
      <c r="K10" s="35"/>
    </row>
    <row r="11" spans="1:54" x14ac:dyDescent="0.35">
      <c r="B11" s="8" t="s">
        <v>260</v>
      </c>
      <c r="C11" s="57" t="s">
        <v>261</v>
      </c>
      <c r="D11" s="54" t="s">
        <v>262</v>
      </c>
      <c r="E11" s="6" t="s">
        <v>243</v>
      </c>
      <c r="F11" s="19">
        <v>2900000</v>
      </c>
      <c r="G11" s="24">
        <v>47162.7</v>
      </c>
      <c r="H11" s="24">
        <v>10.31</v>
      </c>
      <c r="I11" s="31"/>
      <c r="J11" s="31"/>
      <c r="K11" s="35"/>
    </row>
    <row r="12" spans="1:54" x14ac:dyDescent="0.35">
      <c r="B12" s="8" t="s">
        <v>836</v>
      </c>
      <c r="C12" s="57" t="s">
        <v>837</v>
      </c>
      <c r="D12" s="54" t="s">
        <v>838</v>
      </c>
      <c r="E12" s="6" t="s">
        <v>839</v>
      </c>
      <c r="F12" s="19">
        <v>7645887</v>
      </c>
      <c r="G12" s="24">
        <v>25625.19</v>
      </c>
      <c r="H12" s="24">
        <v>5.6</v>
      </c>
      <c r="I12" s="31"/>
      <c r="J12" s="31"/>
      <c r="K12" s="35"/>
    </row>
    <row r="13" spans="1:54" x14ac:dyDescent="0.35">
      <c r="B13" s="8" t="s">
        <v>213</v>
      </c>
      <c r="C13" s="57" t="s">
        <v>214</v>
      </c>
      <c r="D13" s="54" t="s">
        <v>215</v>
      </c>
      <c r="E13" s="6" t="s">
        <v>50</v>
      </c>
      <c r="F13" s="19">
        <v>304454</v>
      </c>
      <c r="G13" s="24">
        <v>25159.62</v>
      </c>
      <c r="H13" s="24">
        <v>5.5</v>
      </c>
      <c r="I13" s="31"/>
      <c r="J13" s="31"/>
      <c r="K13" s="35"/>
    </row>
    <row r="14" spans="1:54" x14ac:dyDescent="0.35">
      <c r="B14" s="8" t="s">
        <v>51</v>
      </c>
      <c r="C14" s="57" t="s">
        <v>52</v>
      </c>
      <c r="D14" s="54" t="s">
        <v>53</v>
      </c>
      <c r="E14" s="6" t="s">
        <v>50</v>
      </c>
      <c r="F14" s="19">
        <v>500000</v>
      </c>
      <c r="G14" s="24">
        <v>20562</v>
      </c>
      <c r="H14" s="24">
        <v>4.5</v>
      </c>
      <c r="I14" s="31"/>
      <c r="J14" s="31"/>
      <c r="K14" s="35"/>
    </row>
    <row r="15" spans="1:54" x14ac:dyDescent="0.35">
      <c r="B15" s="8" t="s">
        <v>79</v>
      </c>
      <c r="C15" s="57" t="s">
        <v>80</v>
      </c>
      <c r="D15" s="54" t="s">
        <v>81</v>
      </c>
      <c r="E15" s="6" t="s">
        <v>50</v>
      </c>
      <c r="F15" s="19">
        <v>300000</v>
      </c>
      <c r="G15" s="24">
        <v>17742.45</v>
      </c>
      <c r="H15" s="24">
        <v>3.88</v>
      </c>
      <c r="I15" s="31"/>
      <c r="J15" s="31"/>
      <c r="K15" s="35"/>
    </row>
    <row r="16" spans="1:54" x14ac:dyDescent="0.35">
      <c r="B16" s="8" t="s">
        <v>840</v>
      </c>
      <c r="C16" s="57" t="s">
        <v>841</v>
      </c>
      <c r="D16" s="54" t="s">
        <v>842</v>
      </c>
      <c r="E16" s="6" t="s">
        <v>135</v>
      </c>
      <c r="F16" s="19">
        <v>6583400</v>
      </c>
      <c r="G16" s="24">
        <v>14506.52</v>
      </c>
      <c r="H16" s="24">
        <v>3.17</v>
      </c>
      <c r="I16" s="31"/>
      <c r="J16" s="31"/>
      <c r="K16" s="35"/>
    </row>
    <row r="17" spans="2:11" x14ac:dyDescent="0.35">
      <c r="B17" s="8" t="s">
        <v>843</v>
      </c>
      <c r="C17" s="57" t="s">
        <v>844</v>
      </c>
      <c r="D17" s="54" t="s">
        <v>845</v>
      </c>
      <c r="E17" s="6" t="s">
        <v>50</v>
      </c>
      <c r="F17" s="19">
        <v>220000</v>
      </c>
      <c r="G17" s="24">
        <v>13271.72</v>
      </c>
      <c r="H17" s="24">
        <v>2.9</v>
      </c>
      <c r="I17" s="31"/>
      <c r="J17" s="31"/>
      <c r="K17" s="35"/>
    </row>
    <row r="18" spans="2:11" x14ac:dyDescent="0.35">
      <c r="B18" s="8" t="s">
        <v>846</v>
      </c>
      <c r="C18" s="57" t="s">
        <v>847</v>
      </c>
      <c r="D18" s="54" t="s">
        <v>848</v>
      </c>
      <c r="E18" s="6" t="s">
        <v>849</v>
      </c>
      <c r="F18" s="19">
        <v>700000</v>
      </c>
      <c r="G18" s="24">
        <v>12087.6</v>
      </c>
      <c r="H18" s="24">
        <v>2.64</v>
      </c>
      <c r="I18" s="31"/>
      <c r="J18" s="31"/>
      <c r="K18" s="35"/>
    </row>
    <row r="19" spans="2:11" x14ac:dyDescent="0.35">
      <c r="B19" s="8" t="s">
        <v>488</v>
      </c>
      <c r="C19" s="57" t="s">
        <v>489</v>
      </c>
      <c r="D19" s="54" t="s">
        <v>490</v>
      </c>
      <c r="E19" s="6" t="s">
        <v>491</v>
      </c>
      <c r="F19" s="19">
        <v>1260504</v>
      </c>
      <c r="G19" s="24">
        <v>11863.23</v>
      </c>
      <c r="H19" s="24">
        <v>2.59</v>
      </c>
      <c r="I19" s="31"/>
      <c r="J19" s="31"/>
      <c r="K19" s="35"/>
    </row>
    <row r="20" spans="2:11" x14ac:dyDescent="0.35">
      <c r="B20" s="8" t="s">
        <v>850</v>
      </c>
      <c r="C20" s="57" t="s">
        <v>851</v>
      </c>
      <c r="D20" s="54" t="s">
        <v>852</v>
      </c>
      <c r="E20" s="6" t="s">
        <v>198</v>
      </c>
      <c r="F20" s="19">
        <v>2805105</v>
      </c>
      <c r="G20" s="24">
        <v>10796.85</v>
      </c>
      <c r="H20" s="24">
        <v>2.36</v>
      </c>
      <c r="I20" s="31"/>
      <c r="J20" s="31"/>
      <c r="K20" s="35"/>
    </row>
    <row r="21" spans="2:11" x14ac:dyDescent="0.35">
      <c r="B21" s="8" t="s">
        <v>853</v>
      </c>
      <c r="C21" s="57" t="s">
        <v>854</v>
      </c>
      <c r="D21" s="54" t="s">
        <v>855</v>
      </c>
      <c r="E21" s="6" t="s">
        <v>135</v>
      </c>
      <c r="F21" s="19">
        <v>454262</v>
      </c>
      <c r="G21" s="24">
        <v>9386.8700000000008</v>
      </c>
      <c r="H21" s="24">
        <v>2.0499999999999998</v>
      </c>
      <c r="I21" s="31"/>
      <c r="J21" s="31"/>
      <c r="K21" s="35"/>
    </row>
    <row r="22" spans="2:11" x14ac:dyDescent="0.35">
      <c r="B22" s="8" t="s">
        <v>294</v>
      </c>
      <c r="C22" s="57" t="s">
        <v>295</v>
      </c>
      <c r="D22" s="54" t="s">
        <v>296</v>
      </c>
      <c r="E22" s="6" t="s">
        <v>198</v>
      </c>
      <c r="F22" s="19">
        <v>2900000</v>
      </c>
      <c r="G22" s="24">
        <v>9310.4500000000007</v>
      </c>
      <c r="H22" s="24">
        <v>2.04</v>
      </c>
      <c r="I22" s="31"/>
      <c r="J22" s="31"/>
      <c r="K22" s="35"/>
    </row>
    <row r="23" spans="2:11" x14ac:dyDescent="0.35">
      <c r="B23" s="8" t="s">
        <v>856</v>
      </c>
      <c r="C23" s="57" t="s">
        <v>857</v>
      </c>
      <c r="D23" s="54" t="s">
        <v>858</v>
      </c>
      <c r="E23" s="6" t="s">
        <v>243</v>
      </c>
      <c r="F23" s="19">
        <v>750000</v>
      </c>
      <c r="G23" s="24">
        <v>8977.5</v>
      </c>
      <c r="H23" s="24">
        <v>1.96</v>
      </c>
      <c r="I23" s="31"/>
      <c r="J23" s="31"/>
      <c r="K23" s="35"/>
    </row>
    <row r="24" spans="2:11" x14ac:dyDescent="0.35">
      <c r="B24" s="8" t="s">
        <v>378</v>
      </c>
      <c r="C24" s="57" t="s">
        <v>379</v>
      </c>
      <c r="D24" s="54" t="s">
        <v>380</v>
      </c>
      <c r="E24" s="6" t="s">
        <v>50</v>
      </c>
      <c r="F24" s="19">
        <v>500000</v>
      </c>
      <c r="G24" s="24">
        <v>8372.25</v>
      </c>
      <c r="H24" s="24">
        <v>1.83</v>
      </c>
      <c r="I24" s="31"/>
      <c r="J24" s="31"/>
      <c r="K24" s="35"/>
    </row>
    <row r="25" spans="2:11" x14ac:dyDescent="0.35">
      <c r="B25" s="8" t="s">
        <v>859</v>
      </c>
      <c r="C25" s="57" t="s">
        <v>860</v>
      </c>
      <c r="D25" s="54" t="s">
        <v>861</v>
      </c>
      <c r="E25" s="6" t="s">
        <v>123</v>
      </c>
      <c r="F25" s="19">
        <v>408704</v>
      </c>
      <c r="G25" s="24">
        <v>6368.02</v>
      </c>
      <c r="H25" s="24">
        <v>1.39</v>
      </c>
      <c r="I25" s="31"/>
      <c r="J25" s="31"/>
      <c r="K25" s="35"/>
    </row>
    <row r="26" spans="2:11" x14ac:dyDescent="0.35">
      <c r="B26" s="8" t="s">
        <v>862</v>
      </c>
      <c r="C26" s="57" t="s">
        <v>863</v>
      </c>
      <c r="D26" s="54" t="s">
        <v>864</v>
      </c>
      <c r="E26" s="6" t="s">
        <v>865</v>
      </c>
      <c r="F26" s="19">
        <v>1091456</v>
      </c>
      <c r="G26" s="24">
        <v>5145.12</v>
      </c>
      <c r="H26" s="24">
        <v>1.1299999999999999</v>
      </c>
      <c r="I26" s="31"/>
      <c r="J26" s="31"/>
      <c r="K26" s="35"/>
    </row>
    <row r="27" spans="2:11" x14ac:dyDescent="0.35">
      <c r="B27" s="8" t="s">
        <v>132</v>
      </c>
      <c r="C27" s="57" t="s">
        <v>133</v>
      </c>
      <c r="D27" s="54" t="s">
        <v>134</v>
      </c>
      <c r="E27" s="6" t="s">
        <v>135</v>
      </c>
      <c r="F27" s="19">
        <v>3000000</v>
      </c>
      <c r="G27" s="24">
        <v>5067</v>
      </c>
      <c r="H27" s="24">
        <v>1.1100000000000001</v>
      </c>
      <c r="I27" s="31"/>
      <c r="J27" s="31"/>
      <c r="K27" s="35"/>
    </row>
    <row r="28" spans="2:11" x14ac:dyDescent="0.35">
      <c r="B28" s="8" t="s">
        <v>866</v>
      </c>
      <c r="C28" s="57" t="s">
        <v>867</v>
      </c>
      <c r="D28" s="54" t="s">
        <v>868</v>
      </c>
      <c r="E28" s="6" t="s">
        <v>104</v>
      </c>
      <c r="F28" s="19">
        <v>681746</v>
      </c>
      <c r="G28" s="24">
        <v>4749.72</v>
      </c>
      <c r="H28" s="24">
        <v>1.04</v>
      </c>
      <c r="I28" s="31"/>
      <c r="J28" s="31"/>
      <c r="K28" s="35"/>
    </row>
    <row r="29" spans="2:11" x14ac:dyDescent="0.35">
      <c r="B29" s="8" t="s">
        <v>452</v>
      </c>
      <c r="C29" s="57" t="s">
        <v>453</v>
      </c>
      <c r="D29" s="54" t="s">
        <v>454</v>
      </c>
      <c r="E29" s="6" t="s">
        <v>135</v>
      </c>
      <c r="F29" s="19">
        <v>1076958</v>
      </c>
      <c r="G29" s="24">
        <v>4481.22</v>
      </c>
      <c r="H29" s="24">
        <v>0.98</v>
      </c>
      <c r="I29" s="31"/>
      <c r="J29" s="31"/>
      <c r="K29" s="35"/>
    </row>
    <row r="30" spans="2:11" x14ac:dyDescent="0.35">
      <c r="B30" s="8" t="s">
        <v>869</v>
      </c>
      <c r="C30" s="57" t="s">
        <v>870</v>
      </c>
      <c r="D30" s="54" t="s">
        <v>871</v>
      </c>
      <c r="E30" s="6" t="s">
        <v>491</v>
      </c>
      <c r="F30" s="19">
        <v>400000</v>
      </c>
      <c r="G30" s="24">
        <v>4362</v>
      </c>
      <c r="H30" s="24">
        <v>0.95</v>
      </c>
      <c r="I30" s="31"/>
      <c r="J30" s="31"/>
      <c r="K30" s="35"/>
    </row>
    <row r="31" spans="2:11" x14ac:dyDescent="0.35">
      <c r="B31" s="8" t="s">
        <v>101</v>
      </c>
      <c r="C31" s="57" t="s">
        <v>102</v>
      </c>
      <c r="D31" s="54" t="s">
        <v>103</v>
      </c>
      <c r="E31" s="6" t="s">
        <v>104</v>
      </c>
      <c r="F31" s="19">
        <v>69010</v>
      </c>
      <c r="G31" s="24">
        <v>3760.6</v>
      </c>
      <c r="H31" s="24">
        <v>0.82</v>
      </c>
      <c r="I31" s="31"/>
      <c r="J31" s="31"/>
      <c r="K31" s="35"/>
    </row>
    <row r="32" spans="2:11" x14ac:dyDescent="0.35">
      <c r="B32" s="8" t="s">
        <v>872</v>
      </c>
      <c r="C32" s="57" t="s">
        <v>873</v>
      </c>
      <c r="D32" s="54" t="s">
        <v>874</v>
      </c>
      <c r="E32" s="6" t="s">
        <v>139</v>
      </c>
      <c r="F32" s="19">
        <v>625191</v>
      </c>
      <c r="G32" s="24">
        <v>3749.27</v>
      </c>
      <c r="H32" s="24">
        <v>0.82</v>
      </c>
      <c r="I32" s="31"/>
      <c r="J32" s="31"/>
      <c r="K32" s="35"/>
    </row>
    <row r="33" spans="2:11" x14ac:dyDescent="0.35">
      <c r="B33" s="8" t="s">
        <v>875</v>
      </c>
      <c r="C33" s="57" t="s">
        <v>876</v>
      </c>
      <c r="D33" s="54" t="s">
        <v>877</v>
      </c>
      <c r="E33" s="6" t="s">
        <v>50</v>
      </c>
      <c r="F33" s="19">
        <v>1350231</v>
      </c>
      <c r="G33" s="24">
        <v>1949.73</v>
      </c>
      <c r="H33" s="24">
        <v>0.43</v>
      </c>
      <c r="I33" s="31"/>
      <c r="J33" s="31"/>
      <c r="K33" s="35"/>
    </row>
    <row r="34" spans="2:11" x14ac:dyDescent="0.35">
      <c r="B34" s="8" t="s">
        <v>291</v>
      </c>
      <c r="C34" s="57" t="s">
        <v>292</v>
      </c>
      <c r="D34" s="54" t="s">
        <v>293</v>
      </c>
      <c r="E34" s="6" t="s">
        <v>243</v>
      </c>
      <c r="F34" s="19">
        <v>140348</v>
      </c>
      <c r="G34" s="24">
        <v>1901.58</v>
      </c>
      <c r="H34" s="24">
        <v>0.42</v>
      </c>
      <c r="I34" s="31"/>
      <c r="J34" s="31"/>
      <c r="K34" s="35"/>
    </row>
    <row r="35" spans="2:11" x14ac:dyDescent="0.35">
      <c r="C35" s="58" t="s">
        <v>171</v>
      </c>
      <c r="D35" s="54"/>
      <c r="E35" s="6"/>
      <c r="F35" s="19"/>
      <c r="G35" s="25">
        <v>379748.21</v>
      </c>
      <c r="H35" s="25">
        <v>83.03</v>
      </c>
      <c r="I35" s="31"/>
      <c r="J35" s="31"/>
      <c r="K35" s="35"/>
    </row>
    <row r="36" spans="2:11" x14ac:dyDescent="0.35">
      <c r="C36" s="57"/>
      <c r="D36" s="54"/>
      <c r="E36" s="6"/>
      <c r="F36" s="19"/>
      <c r="G36" s="24"/>
      <c r="H36" s="24"/>
      <c r="I36" s="31"/>
      <c r="J36" s="31"/>
      <c r="K36" s="35"/>
    </row>
    <row r="37" spans="2:11" x14ac:dyDescent="0.35">
      <c r="C37" s="59" t="s">
        <v>3</v>
      </c>
      <c r="D37" s="54"/>
      <c r="E37" s="6"/>
      <c r="F37" s="19"/>
      <c r="G37" s="24"/>
      <c r="H37" s="24"/>
      <c r="I37" s="31"/>
      <c r="J37" s="31"/>
      <c r="K37" s="35"/>
    </row>
    <row r="38" spans="2:11" x14ac:dyDescent="0.35">
      <c r="B38" s="8" t="s">
        <v>878</v>
      </c>
      <c r="C38" s="57" t="s">
        <v>879</v>
      </c>
      <c r="D38" s="54" t="s">
        <v>880</v>
      </c>
      <c r="E38" s="6" t="s">
        <v>50</v>
      </c>
      <c r="F38" s="19">
        <v>100000</v>
      </c>
      <c r="G38" s="61">
        <v>0</v>
      </c>
      <c r="H38" s="24" t="s">
        <v>4923</v>
      </c>
      <c r="I38" s="31"/>
      <c r="J38" s="31"/>
      <c r="K38" s="35" t="s">
        <v>4963</v>
      </c>
    </row>
    <row r="39" spans="2:11" x14ac:dyDescent="0.35">
      <c r="B39" s="8" t="s">
        <v>881</v>
      </c>
      <c r="C39" s="57" t="s">
        <v>882</v>
      </c>
      <c r="D39" s="54" t="s">
        <v>883</v>
      </c>
      <c r="E39" s="6" t="s">
        <v>50</v>
      </c>
      <c r="F39" s="19">
        <v>35014</v>
      </c>
      <c r="G39" s="61">
        <v>0</v>
      </c>
      <c r="H39" s="24" t="s">
        <v>4923</v>
      </c>
      <c r="I39" s="31"/>
      <c r="J39" s="31"/>
      <c r="K39" s="35" t="s">
        <v>4963</v>
      </c>
    </row>
    <row r="40" spans="2:11" x14ac:dyDescent="0.35">
      <c r="C40" s="58" t="s">
        <v>171</v>
      </c>
      <c r="D40" s="54"/>
      <c r="E40" s="6"/>
      <c r="F40" s="19"/>
      <c r="G40" s="62">
        <v>0</v>
      </c>
      <c r="H40" s="25" t="s">
        <v>4923</v>
      </c>
      <c r="I40" s="31"/>
      <c r="J40" s="31"/>
      <c r="K40" s="35"/>
    </row>
    <row r="41" spans="2:11" x14ac:dyDescent="0.35">
      <c r="C41" s="57"/>
      <c r="D41" s="54"/>
      <c r="E41" s="6"/>
      <c r="F41" s="19"/>
      <c r="G41" s="24"/>
      <c r="H41" s="24"/>
      <c r="I41" s="31"/>
      <c r="J41" s="31"/>
      <c r="K41" s="35"/>
    </row>
    <row r="42" spans="2:11" x14ac:dyDescent="0.35">
      <c r="C42" s="59" t="s">
        <v>4</v>
      </c>
      <c r="D42" s="54"/>
      <c r="E42" s="6"/>
      <c r="F42" s="19"/>
      <c r="G42" s="24"/>
      <c r="H42" s="24"/>
      <c r="I42" s="31"/>
      <c r="J42" s="31"/>
      <c r="K42" s="35"/>
    </row>
    <row r="43" spans="2:11" x14ac:dyDescent="0.35">
      <c r="B43" s="8" t="s">
        <v>884</v>
      </c>
      <c r="C43" s="57" t="s">
        <v>885</v>
      </c>
      <c r="D43" s="54" t="s">
        <v>886</v>
      </c>
      <c r="E43" s="6" t="s">
        <v>104</v>
      </c>
      <c r="F43" s="19">
        <v>254000</v>
      </c>
      <c r="G43" s="24">
        <v>18179.91</v>
      </c>
      <c r="H43" s="24">
        <v>3.98</v>
      </c>
      <c r="I43" s="31"/>
      <c r="J43" s="31"/>
      <c r="K43" s="35"/>
    </row>
    <row r="44" spans="2:11" x14ac:dyDescent="0.35">
      <c r="B44" s="8" t="s">
        <v>887</v>
      </c>
      <c r="C44" s="57" t="s">
        <v>888</v>
      </c>
      <c r="D44" s="54" t="s">
        <v>889</v>
      </c>
      <c r="E44" s="6" t="s">
        <v>491</v>
      </c>
      <c r="F44" s="19">
        <v>20000</v>
      </c>
      <c r="G44" s="24">
        <v>16925.57</v>
      </c>
      <c r="H44" s="24">
        <v>3.7</v>
      </c>
      <c r="I44" s="31"/>
      <c r="J44" s="31"/>
      <c r="K44" s="35"/>
    </row>
    <row r="45" spans="2:11" x14ac:dyDescent="0.35">
      <c r="B45" s="8" t="s">
        <v>179</v>
      </c>
      <c r="C45" s="57" t="s">
        <v>180</v>
      </c>
      <c r="D45" s="54" t="s">
        <v>181</v>
      </c>
      <c r="E45" s="6" t="s">
        <v>50</v>
      </c>
      <c r="F45" s="19">
        <v>38000</v>
      </c>
      <c r="G45" s="24">
        <v>13665.32</v>
      </c>
      <c r="H45" s="24">
        <v>2.99</v>
      </c>
      <c r="I45" s="31"/>
      <c r="J45" s="31"/>
      <c r="K45" s="35"/>
    </row>
    <row r="46" spans="2:11" x14ac:dyDescent="0.35">
      <c r="B46" s="8" t="s">
        <v>890</v>
      </c>
      <c r="C46" s="57" t="s">
        <v>891</v>
      </c>
      <c r="D46" s="54" t="s">
        <v>892</v>
      </c>
      <c r="E46" s="6" t="s">
        <v>50</v>
      </c>
      <c r="F46" s="19">
        <v>56000</v>
      </c>
      <c r="G46" s="24">
        <v>9898.8799999999992</v>
      </c>
      <c r="H46" s="24">
        <v>2.16</v>
      </c>
      <c r="I46" s="31"/>
      <c r="J46" s="31"/>
      <c r="K46" s="35"/>
    </row>
    <row r="47" spans="2:11" x14ac:dyDescent="0.35">
      <c r="B47" s="8" t="s">
        <v>370</v>
      </c>
      <c r="C47" s="57" t="s">
        <v>371</v>
      </c>
      <c r="D47" s="54" t="s">
        <v>372</v>
      </c>
      <c r="E47" s="6" t="s">
        <v>104</v>
      </c>
      <c r="F47" s="19">
        <v>38000</v>
      </c>
      <c r="G47" s="24">
        <v>8361.31</v>
      </c>
      <c r="H47" s="24">
        <v>1.83</v>
      </c>
      <c r="I47" s="31"/>
      <c r="J47" s="31"/>
      <c r="K47" s="35"/>
    </row>
    <row r="48" spans="2:11" x14ac:dyDescent="0.35">
      <c r="C48" s="58" t="s">
        <v>171</v>
      </c>
      <c r="D48" s="54"/>
      <c r="E48" s="6"/>
      <c r="F48" s="19"/>
      <c r="G48" s="25">
        <v>67030.990000000005</v>
      </c>
      <c r="H48" s="25">
        <v>14.66</v>
      </c>
      <c r="I48" s="31"/>
      <c r="J48" s="31"/>
      <c r="K48" s="35"/>
    </row>
    <row r="49" spans="1:11" x14ac:dyDescent="0.35">
      <c r="C49" s="57"/>
      <c r="D49" s="54"/>
      <c r="E49" s="6"/>
      <c r="F49" s="19"/>
      <c r="G49" s="24"/>
      <c r="H49" s="24"/>
      <c r="I49" s="31"/>
      <c r="J49" s="31"/>
      <c r="K49" s="35"/>
    </row>
    <row r="50" spans="1:11" x14ac:dyDescent="0.35">
      <c r="C50" s="58" t="s">
        <v>5</v>
      </c>
      <c r="D50" s="54"/>
      <c r="E50" s="6"/>
      <c r="F50" s="19"/>
      <c r="G50" s="24"/>
      <c r="H50" s="24"/>
      <c r="I50" s="31"/>
      <c r="J50" s="31"/>
      <c r="K50" s="35"/>
    </row>
    <row r="51" spans="1:11" x14ac:dyDescent="0.35">
      <c r="C51" s="57"/>
      <c r="D51" s="54"/>
      <c r="E51" s="6"/>
      <c r="F51" s="19"/>
      <c r="G51" s="24"/>
      <c r="H51" s="24"/>
      <c r="I51" s="31"/>
      <c r="J51" s="31"/>
      <c r="K51" s="35"/>
    </row>
    <row r="52" spans="1:11" x14ac:dyDescent="0.35">
      <c r="C52" s="58" t="s">
        <v>6</v>
      </c>
      <c r="D52" s="54"/>
      <c r="E52" s="6"/>
      <c r="F52" s="19"/>
      <c r="G52" s="24" t="s">
        <v>2</v>
      </c>
      <c r="H52" s="24" t="s">
        <v>2</v>
      </c>
      <c r="I52" s="31"/>
      <c r="J52" s="31"/>
      <c r="K52" s="35"/>
    </row>
    <row r="53" spans="1:11" x14ac:dyDescent="0.35">
      <c r="C53" s="57"/>
      <c r="D53" s="54"/>
      <c r="E53" s="6"/>
      <c r="F53" s="19"/>
      <c r="G53" s="24"/>
      <c r="H53" s="24"/>
      <c r="I53" s="31"/>
      <c r="J53" s="31"/>
      <c r="K53" s="35"/>
    </row>
    <row r="54" spans="1:11" x14ac:dyDescent="0.35">
      <c r="C54" s="58" t="s">
        <v>7</v>
      </c>
      <c r="D54" s="54"/>
      <c r="E54" s="6"/>
      <c r="F54" s="19"/>
      <c r="G54" s="24" t="s">
        <v>2</v>
      </c>
      <c r="H54" s="24" t="s">
        <v>2</v>
      </c>
      <c r="I54" s="31"/>
      <c r="J54" s="31"/>
      <c r="K54" s="35"/>
    </row>
    <row r="55" spans="1:11" x14ac:dyDescent="0.35">
      <c r="C55" s="57"/>
      <c r="D55" s="54"/>
      <c r="E55" s="6"/>
      <c r="F55" s="19"/>
      <c r="G55" s="24"/>
      <c r="H55" s="24"/>
      <c r="I55" s="31"/>
      <c r="J55" s="31"/>
      <c r="K55" s="35"/>
    </row>
    <row r="56" spans="1:11" x14ac:dyDescent="0.35">
      <c r="C56" s="58" t="s">
        <v>8</v>
      </c>
      <c r="D56" s="54"/>
      <c r="E56" s="6"/>
      <c r="F56" s="19"/>
      <c r="G56" s="24" t="s">
        <v>2</v>
      </c>
      <c r="H56" s="24" t="s">
        <v>2</v>
      </c>
      <c r="I56" s="31"/>
      <c r="J56" s="31"/>
      <c r="K56" s="35"/>
    </row>
    <row r="57" spans="1:11" x14ac:dyDescent="0.35">
      <c r="C57" s="57"/>
      <c r="D57" s="54"/>
      <c r="E57" s="6"/>
      <c r="F57" s="19"/>
      <c r="G57" s="24"/>
      <c r="H57" s="24"/>
      <c r="I57" s="31"/>
      <c r="J57" s="31"/>
      <c r="K57" s="35"/>
    </row>
    <row r="58" spans="1:11" x14ac:dyDescent="0.35">
      <c r="C58" s="58" t="s">
        <v>9</v>
      </c>
      <c r="D58" s="54"/>
      <c r="E58" s="6"/>
      <c r="F58" s="19"/>
      <c r="G58" s="24" t="s">
        <v>2</v>
      </c>
      <c r="H58" s="24" t="s">
        <v>2</v>
      </c>
      <c r="I58" s="31"/>
      <c r="J58" s="31"/>
      <c r="K58" s="35"/>
    </row>
    <row r="59" spans="1:11" x14ac:dyDescent="0.35">
      <c r="C59" s="57"/>
      <c r="D59" s="54"/>
      <c r="E59" s="6"/>
      <c r="F59" s="19"/>
      <c r="G59" s="24"/>
      <c r="H59" s="24"/>
      <c r="I59" s="31"/>
      <c r="J59" s="31"/>
      <c r="K59" s="35"/>
    </row>
    <row r="60" spans="1:11" x14ac:dyDescent="0.35">
      <c r="C60" s="58" t="s">
        <v>10</v>
      </c>
      <c r="D60" s="54"/>
      <c r="E60" s="6"/>
      <c r="F60" s="19"/>
      <c r="G60" s="24" t="s">
        <v>2</v>
      </c>
      <c r="H60" s="24" t="s">
        <v>2</v>
      </c>
      <c r="I60" s="31"/>
      <c r="J60" s="31"/>
      <c r="K60" s="35"/>
    </row>
    <row r="61" spans="1:11" x14ac:dyDescent="0.35">
      <c r="C61" s="57"/>
      <c r="D61" s="54"/>
      <c r="E61" s="6"/>
      <c r="F61" s="19"/>
      <c r="G61" s="24"/>
      <c r="H61" s="24"/>
      <c r="I61" s="31"/>
      <c r="J61" s="31"/>
      <c r="K61" s="35"/>
    </row>
    <row r="62" spans="1:11" x14ac:dyDescent="0.35">
      <c r="A62" s="10"/>
      <c r="B62" s="28"/>
      <c r="C62" s="58" t="s">
        <v>11</v>
      </c>
      <c r="D62" s="54"/>
      <c r="E62" s="6"/>
      <c r="F62" s="19"/>
      <c r="G62" s="24"/>
      <c r="H62" s="24"/>
      <c r="I62" s="31"/>
      <c r="J62" s="31"/>
      <c r="K62" s="35"/>
    </row>
    <row r="63" spans="1:11" x14ac:dyDescent="0.35">
      <c r="A63" s="28"/>
      <c r="B63" s="28"/>
      <c r="C63" s="58" t="s">
        <v>13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11" x14ac:dyDescent="0.35">
      <c r="A65" s="28"/>
      <c r="B65" s="28"/>
      <c r="C65" s="58" t="s">
        <v>14</v>
      </c>
      <c r="D65" s="54"/>
      <c r="E65" s="6"/>
      <c r="F65" s="19"/>
      <c r="G65" s="24" t="s">
        <v>2</v>
      </c>
      <c r="H65" s="24" t="s">
        <v>2</v>
      </c>
      <c r="I65" s="31"/>
      <c r="J65" s="31"/>
      <c r="K65" s="35"/>
    </row>
    <row r="66" spans="1:11" x14ac:dyDescent="0.35">
      <c r="A66" s="28"/>
      <c r="B66" s="28"/>
      <c r="C66" s="58"/>
      <c r="D66" s="54"/>
      <c r="E66" s="6"/>
      <c r="F66" s="19"/>
      <c r="G66" s="24"/>
      <c r="H66" s="24"/>
      <c r="I66" s="31"/>
      <c r="J66" s="31"/>
      <c r="K66" s="35"/>
    </row>
    <row r="67" spans="1:11" x14ac:dyDescent="0.35">
      <c r="C67" s="59" t="s">
        <v>15</v>
      </c>
      <c r="D67" s="54"/>
      <c r="E67" s="6"/>
      <c r="F67" s="19"/>
      <c r="G67" s="24"/>
      <c r="H67" s="24"/>
      <c r="I67" s="31"/>
      <c r="J67" s="31"/>
      <c r="K67" s="35"/>
    </row>
    <row r="68" spans="1:11" x14ac:dyDescent="0.35">
      <c r="B68" s="8" t="s">
        <v>182</v>
      </c>
      <c r="C68" s="57" t="s">
        <v>183</v>
      </c>
      <c r="D68" s="54" t="s">
        <v>184</v>
      </c>
      <c r="E68" s="6" t="s">
        <v>185</v>
      </c>
      <c r="F68" s="19">
        <v>300000</v>
      </c>
      <c r="G68" s="24">
        <v>293.44</v>
      </c>
      <c r="H68" s="24">
        <v>0.06</v>
      </c>
      <c r="I68" s="31">
        <v>6.5805999999999996</v>
      </c>
      <c r="J68" s="31"/>
      <c r="K68" s="35"/>
    </row>
    <row r="69" spans="1:11" x14ac:dyDescent="0.35">
      <c r="C69" s="58" t="s">
        <v>171</v>
      </c>
      <c r="D69" s="54"/>
      <c r="E69" s="6"/>
      <c r="F69" s="19"/>
      <c r="G69" s="25">
        <v>293.44</v>
      </c>
      <c r="H69" s="25">
        <v>0.06</v>
      </c>
      <c r="I69" s="31"/>
      <c r="J69" s="31"/>
      <c r="K69" s="35"/>
    </row>
    <row r="70" spans="1:11" x14ac:dyDescent="0.35">
      <c r="C70" s="57"/>
      <c r="D70" s="54"/>
      <c r="E70" s="6"/>
      <c r="F70" s="19"/>
      <c r="G70" s="24"/>
      <c r="H70" s="24"/>
      <c r="I70" s="31"/>
      <c r="J70" s="31"/>
      <c r="K70" s="35"/>
    </row>
    <row r="71" spans="1:11" x14ac:dyDescent="0.35">
      <c r="C71" s="58" t="s">
        <v>16</v>
      </c>
      <c r="D71" s="54"/>
      <c r="E71" s="6"/>
      <c r="F71" s="19"/>
      <c r="G71" s="24" t="s">
        <v>2</v>
      </c>
      <c r="H71" s="24" t="s">
        <v>2</v>
      </c>
      <c r="I71" s="31"/>
      <c r="J71" s="31"/>
      <c r="K71" s="35"/>
    </row>
    <row r="72" spans="1:11" x14ac:dyDescent="0.35">
      <c r="C72" s="57"/>
      <c r="D72" s="54"/>
      <c r="E72" s="6"/>
      <c r="F72" s="19"/>
      <c r="G72" s="24"/>
      <c r="H72" s="24"/>
      <c r="I72" s="31"/>
      <c r="J72" s="31"/>
      <c r="K72" s="35"/>
    </row>
    <row r="73" spans="1:11" x14ac:dyDescent="0.35">
      <c r="C73" s="58" t="s">
        <v>17</v>
      </c>
      <c r="D73" s="54"/>
      <c r="E73" s="6"/>
      <c r="F73" s="19"/>
      <c r="G73" s="24" t="s">
        <v>2</v>
      </c>
      <c r="H73" s="24" t="s">
        <v>2</v>
      </c>
      <c r="I73" s="31"/>
      <c r="J73" s="31"/>
      <c r="K73" s="35"/>
    </row>
    <row r="74" spans="1:11" x14ac:dyDescent="0.35">
      <c r="C74" s="57"/>
      <c r="D74" s="54"/>
      <c r="E74" s="6"/>
      <c r="F74" s="19"/>
      <c r="G74" s="24"/>
      <c r="H74" s="24"/>
      <c r="I74" s="31"/>
      <c r="J74" s="31"/>
      <c r="K74" s="35"/>
    </row>
    <row r="75" spans="1:11" x14ac:dyDescent="0.35">
      <c r="A75" s="10"/>
      <c r="B75" s="28"/>
      <c r="C75" s="58" t="s">
        <v>18</v>
      </c>
      <c r="D75" s="54"/>
      <c r="E75" s="6"/>
      <c r="F75" s="19"/>
      <c r="G75" s="24"/>
      <c r="H75" s="24"/>
      <c r="I75" s="31"/>
      <c r="J75" s="31"/>
      <c r="K75" s="35"/>
    </row>
    <row r="76" spans="1:11" x14ac:dyDescent="0.35">
      <c r="A76" s="28"/>
      <c r="B76" s="28"/>
      <c r="C76" s="58" t="s">
        <v>19</v>
      </c>
      <c r="D76" s="54"/>
      <c r="E76" s="6"/>
      <c r="F76" s="19"/>
      <c r="G76" s="24" t="s">
        <v>2</v>
      </c>
      <c r="H76" s="24" t="s">
        <v>2</v>
      </c>
      <c r="I76" s="31"/>
      <c r="J76" s="31"/>
      <c r="K76" s="35"/>
    </row>
    <row r="77" spans="1:11" x14ac:dyDescent="0.35">
      <c r="A77" s="28"/>
      <c r="B77" s="28"/>
      <c r="C77" s="58"/>
      <c r="D77" s="54"/>
      <c r="E77" s="6"/>
      <c r="F77" s="19"/>
      <c r="G77" s="24"/>
      <c r="H77" s="24"/>
      <c r="I77" s="31"/>
      <c r="J77" s="31"/>
      <c r="K77" s="35"/>
    </row>
    <row r="78" spans="1:11" x14ac:dyDescent="0.35">
      <c r="A78" s="28"/>
      <c r="B78" s="28"/>
      <c r="C78" s="58" t="s">
        <v>20</v>
      </c>
      <c r="D78" s="54"/>
      <c r="E78" s="6"/>
      <c r="F78" s="19"/>
      <c r="G78" s="24" t="s">
        <v>2</v>
      </c>
      <c r="H78" s="24" t="s">
        <v>2</v>
      </c>
      <c r="I78" s="31"/>
      <c r="J78" s="31"/>
      <c r="K78" s="35"/>
    </row>
    <row r="79" spans="1:11" x14ac:dyDescent="0.35">
      <c r="A79" s="28"/>
      <c r="B79" s="28"/>
      <c r="C79" s="58"/>
      <c r="D79" s="54"/>
      <c r="E79" s="6"/>
      <c r="F79" s="19"/>
      <c r="G79" s="24"/>
      <c r="H79" s="24"/>
      <c r="I79" s="31"/>
      <c r="J79" s="31"/>
      <c r="K79" s="35"/>
    </row>
    <row r="80" spans="1:11" x14ac:dyDescent="0.35">
      <c r="A80" s="28"/>
      <c r="B80" s="28"/>
      <c r="C80" s="58" t="s">
        <v>21</v>
      </c>
      <c r="D80" s="54"/>
      <c r="E80" s="6"/>
      <c r="F80" s="19"/>
      <c r="G80" s="24" t="s">
        <v>2</v>
      </c>
      <c r="H80" s="24" t="s">
        <v>2</v>
      </c>
      <c r="I80" s="31"/>
      <c r="J80" s="31"/>
      <c r="K80" s="35"/>
    </row>
    <row r="81" spans="1:54" x14ac:dyDescent="0.35">
      <c r="A81" s="28"/>
      <c r="B81" s="28"/>
      <c r="C81" s="58"/>
      <c r="D81" s="54"/>
      <c r="E81" s="6"/>
      <c r="F81" s="19"/>
      <c r="G81" s="24"/>
      <c r="H81" s="24"/>
      <c r="I81" s="31"/>
      <c r="J81" s="31"/>
      <c r="K81" s="35"/>
    </row>
    <row r="82" spans="1:54" x14ac:dyDescent="0.35">
      <c r="A82" s="28"/>
      <c r="B82" s="28"/>
      <c r="C82" s="58" t="s">
        <v>22</v>
      </c>
      <c r="D82" s="54"/>
      <c r="E82" s="6"/>
      <c r="F82" s="19"/>
      <c r="G82" s="24" t="s">
        <v>2</v>
      </c>
      <c r="H82" s="24" t="s">
        <v>2</v>
      </c>
      <c r="I82" s="31"/>
      <c r="J82" s="31"/>
      <c r="K82" s="35"/>
    </row>
    <row r="83" spans="1:54" x14ac:dyDescent="0.35">
      <c r="A83" s="28"/>
      <c r="B83" s="28"/>
      <c r="C83" s="58"/>
      <c r="D83" s="54"/>
      <c r="E83" s="6"/>
      <c r="F83" s="19"/>
      <c r="G83" s="24"/>
      <c r="H83" s="24"/>
      <c r="I83" s="31"/>
      <c r="J83" s="31"/>
      <c r="K83" s="35"/>
    </row>
    <row r="84" spans="1:54" x14ac:dyDescent="0.35">
      <c r="A84" s="28"/>
      <c r="B84" s="28"/>
      <c r="C84" s="58" t="s">
        <v>23</v>
      </c>
      <c r="D84" s="54"/>
      <c r="E84" s="6"/>
      <c r="F84" s="19"/>
      <c r="G84" s="24" t="s">
        <v>2</v>
      </c>
      <c r="H84" s="24" t="s">
        <v>2</v>
      </c>
      <c r="I84" s="31"/>
      <c r="J84" s="31"/>
      <c r="K84" s="35"/>
    </row>
    <row r="85" spans="1:54" x14ac:dyDescent="0.35">
      <c r="A85" s="28"/>
      <c r="B85" s="28"/>
      <c r="C85" s="58"/>
      <c r="D85" s="54"/>
      <c r="E85" s="6"/>
      <c r="F85" s="19"/>
      <c r="G85" s="24"/>
      <c r="H85" s="24"/>
      <c r="I85" s="31"/>
      <c r="J85" s="31"/>
      <c r="K85" s="35"/>
    </row>
    <row r="86" spans="1:54" x14ac:dyDescent="0.35">
      <c r="C86" s="59" t="s">
        <v>24</v>
      </c>
      <c r="D86" s="54"/>
      <c r="E86" s="6"/>
      <c r="F86" s="19"/>
      <c r="G86" s="24"/>
      <c r="H86" s="24"/>
      <c r="I86" s="31"/>
      <c r="J86" s="31"/>
      <c r="K86" s="35"/>
    </row>
    <row r="87" spans="1:54" x14ac:dyDescent="0.35">
      <c r="B87" s="8" t="s">
        <v>186</v>
      </c>
      <c r="C87" s="57" t="s">
        <v>187</v>
      </c>
      <c r="D87" s="54"/>
      <c r="E87" s="6"/>
      <c r="F87" s="19"/>
      <c r="G87" s="24">
        <v>8081.89</v>
      </c>
      <c r="H87" s="24">
        <v>1.77</v>
      </c>
      <c r="I87" s="31"/>
      <c r="J87" s="31"/>
      <c r="K87" s="35"/>
    </row>
    <row r="88" spans="1:54" x14ac:dyDescent="0.35">
      <c r="C88" s="58" t="s">
        <v>171</v>
      </c>
      <c r="D88" s="54"/>
      <c r="E88" s="6"/>
      <c r="F88" s="19"/>
      <c r="G88" s="25">
        <v>8081.89</v>
      </c>
      <c r="H88" s="25">
        <v>1.77</v>
      </c>
      <c r="I88" s="31"/>
      <c r="J88" s="31"/>
      <c r="K88" s="35"/>
    </row>
    <row r="89" spans="1:54" x14ac:dyDescent="0.35">
      <c r="C89" s="57"/>
      <c r="D89" s="54"/>
      <c r="E89" s="6"/>
      <c r="F89" s="19"/>
      <c r="G89" s="24"/>
      <c r="H89" s="24"/>
      <c r="I89" s="31"/>
      <c r="J89" s="31"/>
      <c r="K89" s="35"/>
    </row>
    <row r="90" spans="1:54" x14ac:dyDescent="0.35">
      <c r="A90" s="10"/>
      <c r="B90" s="28"/>
      <c r="C90" s="58" t="s">
        <v>25</v>
      </c>
      <c r="D90" s="54"/>
      <c r="E90" s="6"/>
      <c r="F90" s="19"/>
      <c r="G90" s="24"/>
      <c r="H90" s="24"/>
      <c r="I90" s="31"/>
      <c r="J90" s="31"/>
      <c r="K90" s="35"/>
    </row>
    <row r="91" spans="1:54" s="2" customFormat="1" ht="13.5" x14ac:dyDescent="0.35">
      <c r="A91" s="28"/>
      <c r="B91" s="28"/>
      <c r="C91" s="57" t="s">
        <v>4922</v>
      </c>
      <c r="D91" s="54"/>
      <c r="E91" s="6"/>
      <c r="F91" s="19"/>
      <c r="G91" s="24">
        <v>3000</v>
      </c>
      <c r="H91" s="24">
        <v>0.66</v>
      </c>
      <c r="I91" s="31"/>
      <c r="J91" s="31"/>
      <c r="K91" s="35"/>
      <c r="L91" s="3"/>
      <c r="AI91" s="3"/>
      <c r="AV91" s="3"/>
      <c r="AX91" s="3"/>
      <c r="BB91" s="3"/>
    </row>
    <row r="92" spans="1:54" x14ac:dyDescent="0.35">
      <c r="B92" s="8"/>
      <c r="C92" s="57" t="s">
        <v>188</v>
      </c>
      <c r="D92" s="54"/>
      <c r="E92" s="6"/>
      <c r="F92" s="19"/>
      <c r="G92" s="24">
        <v>-891.25</v>
      </c>
      <c r="H92" s="24">
        <v>-0.18000000000000002</v>
      </c>
      <c r="I92" s="31"/>
      <c r="J92" s="31"/>
      <c r="K92" s="35"/>
    </row>
    <row r="93" spans="1:54" x14ac:dyDescent="0.35">
      <c r="C93" s="58" t="s">
        <v>171</v>
      </c>
      <c r="D93" s="54"/>
      <c r="E93" s="6"/>
      <c r="F93" s="19"/>
      <c r="G93" s="25">
        <v>2108.75</v>
      </c>
      <c r="H93" s="25">
        <v>0.48000000000000004</v>
      </c>
      <c r="I93" s="31"/>
      <c r="J93" s="31"/>
      <c r="K93" s="35"/>
    </row>
    <row r="94" spans="1:54" x14ac:dyDescent="0.35">
      <c r="C94" s="57"/>
      <c r="D94" s="54"/>
      <c r="E94" s="6"/>
      <c r="F94" s="19"/>
      <c r="G94" s="24"/>
      <c r="H94" s="24"/>
      <c r="I94" s="31"/>
      <c r="J94" s="31"/>
      <c r="K94" s="35"/>
    </row>
    <row r="95" spans="1:54" x14ac:dyDescent="0.35">
      <c r="C95" s="60" t="s">
        <v>189</v>
      </c>
      <c r="D95" s="55"/>
      <c r="E95" s="5"/>
      <c r="F95" s="20"/>
      <c r="G95" s="26">
        <v>457263.28</v>
      </c>
      <c r="H95" s="26">
        <v>100</v>
      </c>
      <c r="I95" s="32"/>
      <c r="J95" s="32"/>
      <c r="K95" s="36"/>
    </row>
    <row r="98" spans="3:11" x14ac:dyDescent="0.35">
      <c r="C98" s="1" t="s">
        <v>190</v>
      </c>
    </row>
    <row r="99" spans="3:11" x14ac:dyDescent="0.35">
      <c r="C99" s="37" t="s">
        <v>191</v>
      </c>
      <c r="D99" s="37"/>
      <c r="E99" s="37"/>
      <c r="F99" s="37"/>
      <c r="G99" s="37"/>
      <c r="H99" s="37"/>
      <c r="I99" s="37"/>
      <c r="J99" s="37"/>
      <c r="K99" s="37"/>
    </row>
    <row r="100" spans="3:11" x14ac:dyDescent="0.35">
      <c r="C100" s="2" t="s">
        <v>192</v>
      </c>
    </row>
    <row r="101" spans="3:11" x14ac:dyDescent="0.35">
      <c r="C101" s="2" t="s">
        <v>193</v>
      </c>
    </row>
    <row r="102" spans="3:11" ht="30" customHeight="1" x14ac:dyDescent="0.35">
      <c r="C102" s="81" t="s">
        <v>194</v>
      </c>
      <c r="D102" s="82"/>
      <c r="E102" s="82"/>
      <c r="F102" s="82"/>
      <c r="G102" s="82"/>
      <c r="H102" s="82"/>
      <c r="I102" s="82"/>
      <c r="J102" s="82"/>
      <c r="K102" s="82"/>
    </row>
    <row r="103" spans="3:11" x14ac:dyDescent="0.35">
      <c r="C103" s="2" t="s">
        <v>195</v>
      </c>
    </row>
    <row r="105" spans="3:11" x14ac:dyDescent="0.35">
      <c r="C105" s="78" t="s">
        <v>5006</v>
      </c>
      <c r="E105" s="78" t="s">
        <v>5007</v>
      </c>
      <c r="F105" s="79"/>
    </row>
    <row r="106" spans="3:11" x14ac:dyDescent="0.35">
      <c r="E106" s="2" t="s">
        <v>5015</v>
      </c>
    </row>
  </sheetData>
  <mergeCells count="1">
    <mergeCell ref="C102:K102"/>
  </mergeCells>
  <hyperlinks>
    <hyperlink ref="J2" location="'Index'!A1" display="'Index'!A1" xr:uid="{CAC2A43E-3978-4C26-9CCE-7BCCECCB155B}"/>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110D-E28C-4925-B759-E7BAAF0C98FD}">
  <sheetPr codeName="Sheet1"/>
  <dimension ref="A1:IV173"/>
  <sheetViews>
    <sheetView showGridLines="0" zoomScale="90" zoomScaleNormal="90" workbookViewId="0">
      <pane ySplit="6" topLeftCell="A157"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3501</v>
      </c>
      <c r="J2" s="38" t="s">
        <v>4662</v>
      </c>
    </row>
    <row r="3" spans="1:54" ht="16" x14ac:dyDescent="0.4">
      <c r="C3" s="1" t="s">
        <v>28</v>
      </c>
      <c r="D3" s="21" t="s">
        <v>3502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2:11" x14ac:dyDescent="0.35">
      <c r="C17" s="59" t="s">
        <v>6</v>
      </c>
      <c r="D17" s="54"/>
      <c r="E17" s="6"/>
      <c r="F17" s="19"/>
      <c r="G17" s="24"/>
      <c r="H17" s="24"/>
      <c r="I17" s="31"/>
      <c r="J17" s="31"/>
      <c r="K17" s="35"/>
    </row>
    <row r="18" spans="2:11" x14ac:dyDescent="0.35">
      <c r="B18" s="8" t="s">
        <v>2560</v>
      </c>
      <c r="C18" s="57" t="s">
        <v>685</v>
      </c>
      <c r="D18" s="54" t="s">
        <v>2561</v>
      </c>
      <c r="E18" s="6" t="s">
        <v>611</v>
      </c>
      <c r="F18" s="19">
        <v>67950</v>
      </c>
      <c r="G18" s="24">
        <v>67847.399999999994</v>
      </c>
      <c r="H18" s="24">
        <v>7.26</v>
      </c>
      <c r="I18" s="31">
        <v>7.625</v>
      </c>
      <c r="J18" s="31"/>
      <c r="K18" s="35" t="s">
        <v>590</v>
      </c>
    </row>
    <row r="19" spans="2:11" x14ac:dyDescent="0.35">
      <c r="B19" s="8" t="s">
        <v>3503</v>
      </c>
      <c r="C19" s="57" t="s">
        <v>2690</v>
      </c>
      <c r="D19" s="54" t="s">
        <v>3504</v>
      </c>
      <c r="E19" s="6" t="s">
        <v>611</v>
      </c>
      <c r="F19" s="19">
        <v>5000</v>
      </c>
      <c r="G19" s="24">
        <v>49886.5</v>
      </c>
      <c r="H19" s="24">
        <v>5.34</v>
      </c>
      <c r="I19" s="31">
        <v>7.4542000000000002</v>
      </c>
      <c r="J19" s="31"/>
      <c r="K19" s="35" t="s">
        <v>590</v>
      </c>
    </row>
    <row r="20" spans="2:11" x14ac:dyDescent="0.35">
      <c r="B20" s="8" t="s">
        <v>3505</v>
      </c>
      <c r="C20" s="57" t="s">
        <v>685</v>
      </c>
      <c r="D20" s="54" t="s">
        <v>3506</v>
      </c>
      <c r="E20" s="6" t="s">
        <v>611</v>
      </c>
      <c r="F20" s="19">
        <v>48500</v>
      </c>
      <c r="G20" s="24">
        <v>48403.87</v>
      </c>
      <c r="H20" s="24">
        <v>5.18</v>
      </c>
      <c r="I20" s="31">
        <v>7.6050000000000004</v>
      </c>
      <c r="J20" s="31"/>
      <c r="K20" s="35" t="s">
        <v>590</v>
      </c>
    </row>
    <row r="21" spans="2:11" x14ac:dyDescent="0.35">
      <c r="B21" s="8" t="s">
        <v>3507</v>
      </c>
      <c r="C21" s="57" t="s">
        <v>1217</v>
      </c>
      <c r="D21" s="54" t="s">
        <v>3508</v>
      </c>
      <c r="E21" s="6" t="s">
        <v>611</v>
      </c>
      <c r="F21" s="19">
        <v>46900</v>
      </c>
      <c r="G21" s="24">
        <v>46823.55</v>
      </c>
      <c r="H21" s="24">
        <v>5.01</v>
      </c>
      <c r="I21" s="31">
        <v>7.5511999999999997</v>
      </c>
      <c r="J21" s="31"/>
      <c r="K21" s="35" t="s">
        <v>590</v>
      </c>
    </row>
    <row r="22" spans="2:11" x14ac:dyDescent="0.35">
      <c r="B22" s="8" t="s">
        <v>2692</v>
      </c>
      <c r="C22" s="57" t="s">
        <v>1810</v>
      </c>
      <c r="D22" s="54" t="s">
        <v>2693</v>
      </c>
      <c r="E22" s="6" t="s">
        <v>611</v>
      </c>
      <c r="F22" s="19">
        <v>3800</v>
      </c>
      <c r="G22" s="24">
        <v>37737.61</v>
      </c>
      <c r="H22" s="24">
        <v>4.04</v>
      </c>
      <c r="I22" s="31">
        <v>7.62</v>
      </c>
      <c r="J22" s="31"/>
      <c r="K22" s="35" t="s">
        <v>590</v>
      </c>
    </row>
    <row r="23" spans="2:11" x14ac:dyDescent="0.35">
      <c r="B23" s="8" t="s">
        <v>2448</v>
      </c>
      <c r="C23" s="57" t="s">
        <v>1810</v>
      </c>
      <c r="D23" s="54" t="s">
        <v>2449</v>
      </c>
      <c r="E23" s="6" t="s">
        <v>611</v>
      </c>
      <c r="F23" s="19">
        <v>3550</v>
      </c>
      <c r="G23" s="24">
        <v>34705.69</v>
      </c>
      <c r="H23" s="24">
        <v>3.71</v>
      </c>
      <c r="I23" s="31">
        <v>7.62</v>
      </c>
      <c r="J23" s="31"/>
      <c r="K23" s="35" t="s">
        <v>590</v>
      </c>
    </row>
    <row r="24" spans="2:11" x14ac:dyDescent="0.35">
      <c r="B24" s="8" t="s">
        <v>3509</v>
      </c>
      <c r="C24" s="57" t="s">
        <v>1810</v>
      </c>
      <c r="D24" s="54" t="s">
        <v>3510</v>
      </c>
      <c r="E24" s="6" t="s">
        <v>611</v>
      </c>
      <c r="F24" s="19">
        <v>3050</v>
      </c>
      <c r="G24" s="24">
        <v>30619.68</v>
      </c>
      <c r="H24" s="24">
        <v>3.28</v>
      </c>
      <c r="I24" s="31">
        <v>7.64</v>
      </c>
      <c r="J24" s="31"/>
      <c r="K24" s="35" t="s">
        <v>590</v>
      </c>
    </row>
    <row r="25" spans="2:11" x14ac:dyDescent="0.35">
      <c r="B25" s="8" t="s">
        <v>2534</v>
      </c>
      <c r="C25" s="57" t="s">
        <v>1217</v>
      </c>
      <c r="D25" s="54" t="s">
        <v>2535</v>
      </c>
      <c r="E25" s="6" t="s">
        <v>611</v>
      </c>
      <c r="F25" s="19">
        <v>17000</v>
      </c>
      <c r="G25" s="24">
        <v>16993.2</v>
      </c>
      <c r="H25" s="24">
        <v>1.82</v>
      </c>
      <c r="I25" s="31">
        <v>7.5511999999999997</v>
      </c>
      <c r="J25" s="31"/>
      <c r="K25" s="35" t="s">
        <v>590</v>
      </c>
    </row>
    <row r="26" spans="2:11" x14ac:dyDescent="0.35">
      <c r="B26" s="8" t="s">
        <v>3511</v>
      </c>
      <c r="C26" s="57" t="s">
        <v>2690</v>
      </c>
      <c r="D26" s="54" t="s">
        <v>3512</v>
      </c>
      <c r="E26" s="6" t="s">
        <v>611</v>
      </c>
      <c r="F26" s="19">
        <v>1600</v>
      </c>
      <c r="G26" s="24">
        <v>15934.08</v>
      </c>
      <c r="H26" s="24">
        <v>1.7</v>
      </c>
      <c r="I26" s="31">
        <v>7.4890999999999996</v>
      </c>
      <c r="J26" s="31"/>
      <c r="K26" s="35" t="s">
        <v>590</v>
      </c>
    </row>
    <row r="27" spans="2:11" x14ac:dyDescent="0.35">
      <c r="B27" s="8" t="s">
        <v>3513</v>
      </c>
      <c r="C27" s="57" t="s">
        <v>550</v>
      </c>
      <c r="D27" s="54" t="s">
        <v>3514</v>
      </c>
      <c r="E27" s="6" t="s">
        <v>611</v>
      </c>
      <c r="F27" s="19">
        <v>13700</v>
      </c>
      <c r="G27" s="24">
        <v>13673.05</v>
      </c>
      <c r="H27" s="24">
        <v>1.46</v>
      </c>
      <c r="I27" s="31">
        <v>7.4874999999999998</v>
      </c>
      <c r="J27" s="31"/>
      <c r="K27" s="35" t="s">
        <v>590</v>
      </c>
    </row>
    <row r="28" spans="2:11" x14ac:dyDescent="0.35">
      <c r="B28" s="8" t="s">
        <v>3515</v>
      </c>
      <c r="C28" s="57" t="s">
        <v>550</v>
      </c>
      <c r="D28" s="54" t="s">
        <v>3516</v>
      </c>
      <c r="E28" s="6" t="s">
        <v>611</v>
      </c>
      <c r="F28" s="19">
        <v>950</v>
      </c>
      <c r="G28" s="24">
        <v>9508.85</v>
      </c>
      <c r="H28" s="24">
        <v>1.02</v>
      </c>
      <c r="I28" s="31">
        <v>7.4675000000000002</v>
      </c>
      <c r="J28" s="31"/>
      <c r="K28" s="35" t="s">
        <v>590</v>
      </c>
    </row>
    <row r="29" spans="2:11" x14ac:dyDescent="0.35">
      <c r="B29" s="8" t="s">
        <v>2710</v>
      </c>
      <c r="C29" s="57" t="s">
        <v>550</v>
      </c>
      <c r="D29" s="54" t="s">
        <v>2711</v>
      </c>
      <c r="E29" s="6" t="s">
        <v>611</v>
      </c>
      <c r="F29" s="19">
        <v>750</v>
      </c>
      <c r="G29" s="24">
        <v>7544.68</v>
      </c>
      <c r="H29" s="24">
        <v>0.81</v>
      </c>
      <c r="I29" s="31">
        <v>7.4874999999999998</v>
      </c>
      <c r="J29" s="31"/>
      <c r="K29" s="35" t="s">
        <v>590</v>
      </c>
    </row>
    <row r="30" spans="2:11" x14ac:dyDescent="0.35">
      <c r="B30" s="8" t="s">
        <v>2330</v>
      </c>
      <c r="C30" s="57" t="s">
        <v>1810</v>
      </c>
      <c r="D30" s="54" t="s">
        <v>2331</v>
      </c>
      <c r="E30" s="6" t="s">
        <v>611</v>
      </c>
      <c r="F30" s="19">
        <v>7500</v>
      </c>
      <c r="G30" s="24">
        <v>7510.64</v>
      </c>
      <c r="H30" s="24">
        <v>0.8</v>
      </c>
      <c r="I30" s="31">
        <v>7.62</v>
      </c>
      <c r="J30" s="31"/>
      <c r="K30" s="35" t="s">
        <v>590</v>
      </c>
    </row>
    <row r="31" spans="2:11" x14ac:dyDescent="0.35">
      <c r="B31" s="8" t="s">
        <v>3517</v>
      </c>
      <c r="C31" s="57" t="s">
        <v>1217</v>
      </c>
      <c r="D31" s="54" t="s">
        <v>3518</v>
      </c>
      <c r="E31" s="6" t="s">
        <v>611</v>
      </c>
      <c r="F31" s="19">
        <v>620</v>
      </c>
      <c r="G31" s="24">
        <v>6309.8</v>
      </c>
      <c r="H31" s="24">
        <v>0.67</v>
      </c>
      <c r="I31" s="31">
        <v>7.5857999999999999</v>
      </c>
      <c r="J31" s="31"/>
      <c r="K31" s="35" t="s">
        <v>590</v>
      </c>
    </row>
    <row r="32" spans="2:11" x14ac:dyDescent="0.35">
      <c r="B32" s="8" t="s">
        <v>3519</v>
      </c>
      <c r="C32" s="57" t="s">
        <v>1810</v>
      </c>
      <c r="D32" s="54" t="s">
        <v>3520</v>
      </c>
      <c r="E32" s="6" t="s">
        <v>611</v>
      </c>
      <c r="F32" s="19">
        <v>600</v>
      </c>
      <c r="G32" s="24">
        <v>5955.2</v>
      </c>
      <c r="H32" s="24">
        <v>0.64</v>
      </c>
      <c r="I32" s="31">
        <v>7.62</v>
      </c>
      <c r="J32" s="31"/>
      <c r="K32" s="35" t="s">
        <v>590</v>
      </c>
    </row>
    <row r="33" spans="2:11" x14ac:dyDescent="0.35">
      <c r="B33" s="8" t="s">
        <v>3521</v>
      </c>
      <c r="C33" s="57" t="s">
        <v>1810</v>
      </c>
      <c r="D33" s="54" t="s">
        <v>3522</v>
      </c>
      <c r="E33" s="6" t="s">
        <v>611</v>
      </c>
      <c r="F33" s="19">
        <v>500</v>
      </c>
      <c r="G33" s="24">
        <v>4993.42</v>
      </c>
      <c r="H33" s="24">
        <v>0.53</v>
      </c>
      <c r="I33" s="31">
        <v>7.7149999999999999</v>
      </c>
      <c r="J33" s="31"/>
      <c r="K33" s="35" t="s">
        <v>590</v>
      </c>
    </row>
    <row r="34" spans="2:11" x14ac:dyDescent="0.35">
      <c r="B34" s="8" t="s">
        <v>3523</v>
      </c>
      <c r="C34" s="57" t="s">
        <v>685</v>
      </c>
      <c r="D34" s="54" t="s">
        <v>3524</v>
      </c>
      <c r="E34" s="6" t="s">
        <v>611</v>
      </c>
      <c r="F34" s="19">
        <v>5000</v>
      </c>
      <c r="G34" s="24">
        <v>4987.87</v>
      </c>
      <c r="H34" s="24">
        <v>0.53</v>
      </c>
      <c r="I34" s="31">
        <v>7.625</v>
      </c>
      <c r="J34" s="31"/>
      <c r="K34" s="35" t="s">
        <v>590</v>
      </c>
    </row>
    <row r="35" spans="2:11" x14ac:dyDescent="0.35">
      <c r="B35" s="8" t="s">
        <v>3525</v>
      </c>
      <c r="C35" s="57" t="s">
        <v>550</v>
      </c>
      <c r="D35" s="54" t="s">
        <v>3526</v>
      </c>
      <c r="E35" s="6" t="s">
        <v>611</v>
      </c>
      <c r="F35" s="19">
        <v>350</v>
      </c>
      <c r="G35" s="24">
        <v>3523.72</v>
      </c>
      <c r="H35" s="24">
        <v>0.38</v>
      </c>
      <c r="I35" s="31">
        <v>7.4874999999999998</v>
      </c>
      <c r="J35" s="31"/>
      <c r="K35" s="35" t="s">
        <v>590</v>
      </c>
    </row>
    <row r="36" spans="2:11" x14ac:dyDescent="0.35">
      <c r="B36" s="8" t="s">
        <v>3527</v>
      </c>
      <c r="C36" s="57" t="s">
        <v>1217</v>
      </c>
      <c r="D36" s="54" t="s">
        <v>3528</v>
      </c>
      <c r="E36" s="6" t="s">
        <v>611</v>
      </c>
      <c r="F36" s="19">
        <v>300</v>
      </c>
      <c r="G36" s="24">
        <v>3052.87</v>
      </c>
      <c r="H36" s="24">
        <v>0.33</v>
      </c>
      <c r="I36" s="31">
        <v>7.6007999999999996</v>
      </c>
      <c r="J36" s="31"/>
      <c r="K36" s="35" t="s">
        <v>590</v>
      </c>
    </row>
    <row r="37" spans="2:11" x14ac:dyDescent="0.35">
      <c r="B37" s="8" t="s">
        <v>2403</v>
      </c>
      <c r="C37" s="57" t="s">
        <v>1810</v>
      </c>
      <c r="D37" s="54" t="s">
        <v>2404</v>
      </c>
      <c r="E37" s="6" t="s">
        <v>611</v>
      </c>
      <c r="F37" s="19">
        <v>2500</v>
      </c>
      <c r="G37" s="24">
        <v>2505.6999999999998</v>
      </c>
      <c r="H37" s="24">
        <v>0.27</v>
      </c>
      <c r="I37" s="31">
        <v>7.62</v>
      </c>
      <c r="J37" s="31"/>
      <c r="K37" s="35"/>
    </row>
    <row r="38" spans="2:11" x14ac:dyDescent="0.35">
      <c r="B38" s="8" t="s">
        <v>3529</v>
      </c>
      <c r="C38" s="57" t="s">
        <v>1810</v>
      </c>
      <c r="D38" s="54" t="s">
        <v>3530</v>
      </c>
      <c r="E38" s="6" t="s">
        <v>611</v>
      </c>
      <c r="F38" s="19">
        <v>625</v>
      </c>
      <c r="G38" s="24">
        <v>2457.02</v>
      </c>
      <c r="H38" s="24">
        <v>0.26</v>
      </c>
      <c r="I38" s="31">
        <v>7.64</v>
      </c>
      <c r="J38" s="31"/>
      <c r="K38" s="35" t="s">
        <v>590</v>
      </c>
    </row>
    <row r="39" spans="2:11" x14ac:dyDescent="0.35">
      <c r="B39" s="8" t="s">
        <v>3531</v>
      </c>
      <c r="C39" s="57" t="s">
        <v>1810</v>
      </c>
      <c r="D39" s="54" t="s">
        <v>3532</v>
      </c>
      <c r="E39" s="6" t="s">
        <v>611</v>
      </c>
      <c r="F39" s="19">
        <v>204</v>
      </c>
      <c r="G39" s="24">
        <v>2091.79</v>
      </c>
      <c r="H39" s="24">
        <v>0.22</v>
      </c>
      <c r="I39" s="31">
        <v>7.6262999999999996</v>
      </c>
      <c r="J39" s="31"/>
      <c r="K39" s="35" t="s">
        <v>590</v>
      </c>
    </row>
    <row r="40" spans="2:11" x14ac:dyDescent="0.35">
      <c r="B40" s="8" t="s">
        <v>3533</v>
      </c>
      <c r="C40" s="57" t="s">
        <v>2670</v>
      </c>
      <c r="D40" s="54" t="s">
        <v>3534</v>
      </c>
      <c r="E40" s="6" t="s">
        <v>611</v>
      </c>
      <c r="F40" s="19">
        <v>150</v>
      </c>
      <c r="G40" s="24">
        <v>1511.48</v>
      </c>
      <c r="H40" s="24">
        <v>0.16</v>
      </c>
      <c r="I40" s="31">
        <v>7.5525000000000002</v>
      </c>
      <c r="J40" s="31"/>
      <c r="K40" s="35" t="s">
        <v>590</v>
      </c>
    </row>
    <row r="41" spans="2:11" x14ac:dyDescent="0.35">
      <c r="B41" s="8" t="s">
        <v>3535</v>
      </c>
      <c r="C41" s="57" t="s">
        <v>117</v>
      </c>
      <c r="D41" s="54" t="s">
        <v>3536</v>
      </c>
      <c r="E41" s="6" t="s">
        <v>611</v>
      </c>
      <c r="F41" s="19">
        <v>80</v>
      </c>
      <c r="G41" s="24">
        <v>1024.0999999999999</v>
      </c>
      <c r="H41" s="24">
        <v>0.11</v>
      </c>
      <c r="I41" s="31">
        <v>7.3674999999999997</v>
      </c>
      <c r="J41" s="31"/>
      <c r="K41" s="35" t="s">
        <v>590</v>
      </c>
    </row>
    <row r="42" spans="2:11" x14ac:dyDescent="0.35">
      <c r="B42" s="8" t="s">
        <v>3537</v>
      </c>
      <c r="C42" s="57" t="s">
        <v>990</v>
      </c>
      <c r="D42" s="54" t="s">
        <v>3538</v>
      </c>
      <c r="E42" s="6" t="s">
        <v>628</v>
      </c>
      <c r="F42" s="19">
        <v>1000</v>
      </c>
      <c r="G42" s="24">
        <v>1012.63</v>
      </c>
      <c r="H42" s="24">
        <v>0.11</v>
      </c>
      <c r="I42" s="31">
        <v>7.49</v>
      </c>
      <c r="J42" s="31"/>
      <c r="K42" s="35" t="s">
        <v>590</v>
      </c>
    </row>
    <row r="43" spans="2:11" x14ac:dyDescent="0.35">
      <c r="B43" s="8" t="s">
        <v>3539</v>
      </c>
      <c r="C43" s="57" t="s">
        <v>1810</v>
      </c>
      <c r="D43" s="54" t="s">
        <v>3540</v>
      </c>
      <c r="E43" s="6" t="s">
        <v>611</v>
      </c>
      <c r="F43" s="19">
        <v>70</v>
      </c>
      <c r="G43" s="24">
        <v>716.98</v>
      </c>
      <c r="H43" s="24">
        <v>0.08</v>
      </c>
      <c r="I43" s="31">
        <v>7.62</v>
      </c>
      <c r="J43" s="31"/>
      <c r="K43" s="35" t="s">
        <v>590</v>
      </c>
    </row>
    <row r="44" spans="2:11" x14ac:dyDescent="0.35">
      <c r="B44" s="8" t="s">
        <v>3541</v>
      </c>
      <c r="C44" s="57" t="s">
        <v>117</v>
      </c>
      <c r="D44" s="54" t="s">
        <v>3542</v>
      </c>
      <c r="E44" s="6" t="s">
        <v>611</v>
      </c>
      <c r="F44" s="19">
        <v>50</v>
      </c>
      <c r="G44" s="24">
        <v>505.93</v>
      </c>
      <c r="H44" s="24">
        <v>0.05</v>
      </c>
      <c r="I44" s="31">
        <v>7.3674999999999997</v>
      </c>
      <c r="J44" s="31"/>
      <c r="K44" s="35" t="s">
        <v>590</v>
      </c>
    </row>
    <row r="45" spans="2:11" x14ac:dyDescent="0.35">
      <c r="B45" s="8" t="s">
        <v>3543</v>
      </c>
      <c r="C45" s="57" t="s">
        <v>990</v>
      </c>
      <c r="D45" s="54" t="s">
        <v>3544</v>
      </c>
      <c r="E45" s="6" t="s">
        <v>628</v>
      </c>
      <c r="F45" s="19">
        <v>250</v>
      </c>
      <c r="G45" s="24">
        <v>495.77</v>
      </c>
      <c r="H45" s="24">
        <v>0.05</v>
      </c>
      <c r="I45" s="31">
        <v>7.5099</v>
      </c>
      <c r="J45" s="31"/>
      <c r="K45" s="35" t="s">
        <v>590</v>
      </c>
    </row>
    <row r="46" spans="2:11" x14ac:dyDescent="0.35">
      <c r="C46" s="58" t="s">
        <v>171</v>
      </c>
      <c r="D46" s="54"/>
      <c r="E46" s="6"/>
      <c r="F46" s="19"/>
      <c r="G46" s="25">
        <v>428333.08</v>
      </c>
      <c r="H46" s="25">
        <v>45.82</v>
      </c>
      <c r="I46" s="31"/>
      <c r="J46" s="31"/>
      <c r="K46" s="35"/>
    </row>
    <row r="47" spans="2:11" x14ac:dyDescent="0.35">
      <c r="C47" s="57"/>
      <c r="D47" s="54"/>
      <c r="E47" s="6"/>
      <c r="F47" s="19"/>
      <c r="G47" s="24"/>
      <c r="H47" s="24"/>
      <c r="I47" s="31"/>
      <c r="J47" s="31"/>
      <c r="K47" s="35"/>
    </row>
    <row r="48" spans="2:11" x14ac:dyDescent="0.35">
      <c r="C48" s="58" t="s">
        <v>7</v>
      </c>
      <c r="D48" s="54"/>
      <c r="E48" s="6"/>
      <c r="F48" s="19"/>
      <c r="G48" s="24" t="s">
        <v>2</v>
      </c>
      <c r="H48" s="24" t="s">
        <v>2</v>
      </c>
      <c r="I48" s="31"/>
      <c r="J48" s="31"/>
      <c r="K48" s="35"/>
    </row>
    <row r="49" spans="2:11" x14ac:dyDescent="0.35">
      <c r="C49" s="57"/>
      <c r="D49" s="54"/>
      <c r="E49" s="6"/>
      <c r="F49" s="19"/>
      <c r="G49" s="24"/>
      <c r="H49" s="24"/>
      <c r="I49" s="31"/>
      <c r="J49" s="31"/>
      <c r="K49" s="35"/>
    </row>
    <row r="50" spans="2:11" x14ac:dyDescent="0.35">
      <c r="C50" s="58" t="s">
        <v>8</v>
      </c>
      <c r="D50" s="54"/>
      <c r="E50" s="6"/>
      <c r="F50" s="19"/>
      <c r="G50" s="24" t="s">
        <v>2</v>
      </c>
      <c r="H50" s="24" t="s">
        <v>2</v>
      </c>
      <c r="I50" s="31"/>
      <c r="J50" s="31"/>
      <c r="K50" s="35"/>
    </row>
    <row r="51" spans="2:11" x14ac:dyDescent="0.35">
      <c r="C51" s="57"/>
      <c r="D51" s="54"/>
      <c r="E51" s="6"/>
      <c r="F51" s="19"/>
      <c r="G51" s="24"/>
      <c r="H51" s="24"/>
      <c r="I51" s="31"/>
      <c r="J51" s="31"/>
      <c r="K51" s="35"/>
    </row>
    <row r="52" spans="2:11" x14ac:dyDescent="0.35">
      <c r="C52" s="59" t="s">
        <v>9</v>
      </c>
      <c r="D52" s="54"/>
      <c r="E52" s="6"/>
      <c r="F52" s="19"/>
      <c r="G52" s="24"/>
      <c r="H52" s="24"/>
      <c r="I52" s="31"/>
      <c r="J52" s="31"/>
      <c r="K52" s="35"/>
    </row>
    <row r="53" spans="2:11" x14ac:dyDescent="0.35">
      <c r="B53" s="8" t="s">
        <v>3545</v>
      </c>
      <c r="C53" s="57" t="s">
        <v>3546</v>
      </c>
      <c r="D53" s="54" t="s">
        <v>3547</v>
      </c>
      <c r="E53" s="6" t="s">
        <v>185</v>
      </c>
      <c r="F53" s="19">
        <v>6500000</v>
      </c>
      <c r="G53" s="24">
        <v>6429.81</v>
      </c>
      <c r="H53" s="24">
        <v>0.69</v>
      </c>
      <c r="I53" s="31">
        <v>6.6811071000000002</v>
      </c>
      <c r="J53" s="31"/>
      <c r="K53" s="35"/>
    </row>
    <row r="54" spans="2:11" x14ac:dyDescent="0.35">
      <c r="B54" s="8" t="s">
        <v>3548</v>
      </c>
      <c r="C54" s="57" t="s">
        <v>3549</v>
      </c>
      <c r="D54" s="54" t="s">
        <v>3550</v>
      </c>
      <c r="E54" s="6" t="s">
        <v>185</v>
      </c>
      <c r="F54" s="19">
        <v>202100</v>
      </c>
      <c r="G54" s="24">
        <v>203.57</v>
      </c>
      <c r="H54" s="24">
        <v>0.02</v>
      </c>
      <c r="I54" s="31">
        <v>6.7192151000000004</v>
      </c>
      <c r="J54" s="31"/>
      <c r="K54" s="35"/>
    </row>
    <row r="55" spans="2:11" x14ac:dyDescent="0.35">
      <c r="C55" s="58" t="s">
        <v>171</v>
      </c>
      <c r="D55" s="54"/>
      <c r="E55" s="6"/>
      <c r="F55" s="19"/>
      <c r="G55" s="25">
        <v>6633.38</v>
      </c>
      <c r="H55" s="25">
        <v>0.71</v>
      </c>
      <c r="I55" s="31"/>
      <c r="J55" s="31"/>
      <c r="K55" s="35"/>
    </row>
    <row r="56" spans="2:11" x14ac:dyDescent="0.35">
      <c r="C56" s="57"/>
      <c r="D56" s="54"/>
      <c r="E56" s="6"/>
      <c r="F56" s="19"/>
      <c r="G56" s="24"/>
      <c r="H56" s="24"/>
      <c r="I56" s="31"/>
      <c r="J56" s="31"/>
      <c r="K56" s="35"/>
    </row>
    <row r="57" spans="2:11" x14ac:dyDescent="0.35">
      <c r="C57" s="59" t="s">
        <v>10</v>
      </c>
      <c r="D57" s="54"/>
      <c r="E57" s="6"/>
      <c r="F57" s="19"/>
      <c r="G57" s="24"/>
      <c r="H57" s="24"/>
      <c r="I57" s="31"/>
      <c r="J57" s="31"/>
      <c r="K57" s="35"/>
    </row>
    <row r="58" spans="2:11" x14ac:dyDescent="0.35">
      <c r="B58" s="8" t="s">
        <v>3308</v>
      </c>
      <c r="C58" s="57" t="s">
        <v>3309</v>
      </c>
      <c r="D58" s="54" t="s">
        <v>3310</v>
      </c>
      <c r="E58" s="6" t="s">
        <v>185</v>
      </c>
      <c r="F58" s="19">
        <v>43000000</v>
      </c>
      <c r="G58" s="24">
        <v>42649.38</v>
      </c>
      <c r="H58" s="24">
        <v>4.5599999999999996</v>
      </c>
      <c r="I58" s="31">
        <v>6.9250303999999998</v>
      </c>
      <c r="J58" s="31"/>
      <c r="K58" s="35"/>
    </row>
    <row r="59" spans="2:11" x14ac:dyDescent="0.35">
      <c r="B59" s="8" t="s">
        <v>3233</v>
      </c>
      <c r="C59" s="57" t="s">
        <v>3234</v>
      </c>
      <c r="D59" s="54" t="s">
        <v>3235</v>
      </c>
      <c r="E59" s="6" t="s">
        <v>185</v>
      </c>
      <c r="F59" s="19">
        <v>35703300</v>
      </c>
      <c r="G59" s="24">
        <v>36282.839999999997</v>
      </c>
      <c r="H59" s="24">
        <v>3.88</v>
      </c>
      <c r="I59" s="31">
        <v>6.9269661999999999</v>
      </c>
      <c r="J59" s="31"/>
      <c r="K59" s="35"/>
    </row>
    <row r="60" spans="2:11" x14ac:dyDescent="0.35">
      <c r="B60" s="8" t="s">
        <v>3299</v>
      </c>
      <c r="C60" s="57" t="s">
        <v>3300</v>
      </c>
      <c r="D60" s="54" t="s">
        <v>3301</v>
      </c>
      <c r="E60" s="6" t="s">
        <v>185</v>
      </c>
      <c r="F60" s="19">
        <v>28000000</v>
      </c>
      <c r="G60" s="24">
        <v>28429.58</v>
      </c>
      <c r="H60" s="24">
        <v>3.04</v>
      </c>
      <c r="I60" s="31">
        <v>6.9299654999999998</v>
      </c>
      <c r="J60" s="31"/>
      <c r="K60" s="35"/>
    </row>
    <row r="61" spans="2:11" x14ac:dyDescent="0.35">
      <c r="B61" s="8" t="s">
        <v>3551</v>
      </c>
      <c r="C61" s="57" t="s">
        <v>3552</v>
      </c>
      <c r="D61" s="54" t="s">
        <v>3553</v>
      </c>
      <c r="E61" s="6" t="s">
        <v>185</v>
      </c>
      <c r="F61" s="19">
        <v>27500000</v>
      </c>
      <c r="G61" s="24">
        <v>27886.13</v>
      </c>
      <c r="H61" s="24">
        <v>2.98</v>
      </c>
      <c r="I61" s="31">
        <v>6.9161076000000001</v>
      </c>
      <c r="J61" s="31"/>
      <c r="K61" s="35"/>
    </row>
    <row r="62" spans="2:11" x14ac:dyDescent="0.35">
      <c r="B62" s="8" t="s">
        <v>3554</v>
      </c>
      <c r="C62" s="57" t="s">
        <v>3555</v>
      </c>
      <c r="D62" s="54" t="s">
        <v>3556</v>
      </c>
      <c r="E62" s="6" t="s">
        <v>185</v>
      </c>
      <c r="F62" s="19">
        <v>26000000</v>
      </c>
      <c r="G62" s="24">
        <v>26264.84</v>
      </c>
      <c r="H62" s="24">
        <v>2.81</v>
      </c>
      <c r="I62" s="31">
        <v>6.9374713000000003</v>
      </c>
      <c r="J62" s="31"/>
      <c r="K62" s="35"/>
    </row>
    <row r="63" spans="2:11" x14ac:dyDescent="0.35">
      <c r="B63" s="8" t="s">
        <v>3557</v>
      </c>
      <c r="C63" s="57" t="s">
        <v>3558</v>
      </c>
      <c r="D63" s="54" t="s">
        <v>3559</v>
      </c>
      <c r="E63" s="6" t="s">
        <v>185</v>
      </c>
      <c r="F63" s="19">
        <v>20326000</v>
      </c>
      <c r="G63" s="24">
        <v>20540.990000000002</v>
      </c>
      <c r="H63" s="24">
        <v>2.2000000000000002</v>
      </c>
      <c r="I63" s="31">
        <v>7.0028401000000002</v>
      </c>
      <c r="J63" s="31"/>
      <c r="K63" s="35"/>
    </row>
    <row r="64" spans="2:11" x14ac:dyDescent="0.35">
      <c r="B64" s="8" t="s">
        <v>3189</v>
      </c>
      <c r="C64" s="57" t="s">
        <v>3190</v>
      </c>
      <c r="D64" s="54" t="s">
        <v>3191</v>
      </c>
      <c r="E64" s="6" t="s">
        <v>185</v>
      </c>
      <c r="F64" s="19">
        <v>17500000</v>
      </c>
      <c r="G64" s="24">
        <v>17782.240000000002</v>
      </c>
      <c r="H64" s="24">
        <v>1.9</v>
      </c>
      <c r="I64" s="31">
        <v>6.9250528999999998</v>
      </c>
      <c r="J64" s="31"/>
      <c r="K64" s="35"/>
    </row>
    <row r="65" spans="2:11" x14ac:dyDescent="0.35">
      <c r="B65" s="8" t="s">
        <v>3560</v>
      </c>
      <c r="C65" s="57" t="s">
        <v>3561</v>
      </c>
      <c r="D65" s="54" t="s">
        <v>3562</v>
      </c>
      <c r="E65" s="6" t="s">
        <v>185</v>
      </c>
      <c r="F65" s="19">
        <v>15500000</v>
      </c>
      <c r="G65" s="24">
        <v>15721.31</v>
      </c>
      <c r="H65" s="24">
        <v>1.68</v>
      </c>
      <c r="I65" s="31">
        <v>6.9518939</v>
      </c>
      <c r="J65" s="31"/>
      <c r="K65" s="35"/>
    </row>
    <row r="66" spans="2:11" x14ac:dyDescent="0.35">
      <c r="B66" s="8" t="s">
        <v>3563</v>
      </c>
      <c r="C66" s="57" t="s">
        <v>3564</v>
      </c>
      <c r="D66" s="54" t="s">
        <v>3565</v>
      </c>
      <c r="E66" s="6" t="s">
        <v>185</v>
      </c>
      <c r="F66" s="19">
        <v>14654600</v>
      </c>
      <c r="G66" s="24">
        <v>14876.13</v>
      </c>
      <c r="H66" s="24">
        <v>1.59</v>
      </c>
      <c r="I66" s="31">
        <v>6.9269661999999999</v>
      </c>
      <c r="J66" s="31"/>
      <c r="K66" s="35"/>
    </row>
    <row r="67" spans="2:11" x14ac:dyDescent="0.35">
      <c r="B67" s="8" t="s">
        <v>3338</v>
      </c>
      <c r="C67" s="57" t="s">
        <v>3339</v>
      </c>
      <c r="D67" s="54" t="s">
        <v>3340</v>
      </c>
      <c r="E67" s="6" t="s">
        <v>185</v>
      </c>
      <c r="F67" s="19">
        <v>14592400</v>
      </c>
      <c r="G67" s="24">
        <v>14713.18</v>
      </c>
      <c r="H67" s="24">
        <v>1.57</v>
      </c>
      <c r="I67" s="31">
        <v>6.9301804000000002</v>
      </c>
      <c r="J67" s="31"/>
      <c r="K67" s="35"/>
    </row>
    <row r="68" spans="2:11" x14ac:dyDescent="0.35">
      <c r="B68" s="8" t="s">
        <v>3566</v>
      </c>
      <c r="C68" s="57" t="s">
        <v>3567</v>
      </c>
      <c r="D68" s="54" t="s">
        <v>3568</v>
      </c>
      <c r="E68" s="6" t="s">
        <v>185</v>
      </c>
      <c r="F68" s="19">
        <v>13500000</v>
      </c>
      <c r="G68" s="24">
        <v>13683.52</v>
      </c>
      <c r="H68" s="24">
        <v>1.46</v>
      </c>
      <c r="I68" s="31">
        <v>6.9518336999999999</v>
      </c>
      <c r="J68" s="31"/>
      <c r="K68" s="35"/>
    </row>
    <row r="69" spans="2:11" x14ac:dyDescent="0.35">
      <c r="B69" s="8" t="s">
        <v>3569</v>
      </c>
      <c r="C69" s="57" t="s">
        <v>3570</v>
      </c>
      <c r="D69" s="54" t="s">
        <v>3571</v>
      </c>
      <c r="E69" s="6" t="s">
        <v>185</v>
      </c>
      <c r="F69" s="19">
        <v>13500000</v>
      </c>
      <c r="G69" s="24">
        <v>13538.45</v>
      </c>
      <c r="H69" s="24">
        <v>1.45</v>
      </c>
      <c r="I69" s="31">
        <v>6.9374713000000003</v>
      </c>
      <c r="J69" s="31"/>
      <c r="K69" s="35"/>
    </row>
    <row r="70" spans="2:11" x14ac:dyDescent="0.35">
      <c r="B70" s="8" t="s">
        <v>3572</v>
      </c>
      <c r="C70" s="57" t="s">
        <v>3573</v>
      </c>
      <c r="D70" s="54" t="s">
        <v>3574</v>
      </c>
      <c r="E70" s="6" t="s">
        <v>185</v>
      </c>
      <c r="F70" s="19">
        <v>13000000</v>
      </c>
      <c r="G70" s="24">
        <v>13066.12</v>
      </c>
      <c r="H70" s="24">
        <v>1.4</v>
      </c>
      <c r="I70" s="31">
        <v>6.9589850999999996</v>
      </c>
      <c r="J70" s="31"/>
      <c r="K70" s="35"/>
    </row>
    <row r="71" spans="2:11" x14ac:dyDescent="0.35">
      <c r="B71" s="8" t="s">
        <v>3575</v>
      </c>
      <c r="C71" s="57" t="s">
        <v>3576</v>
      </c>
      <c r="D71" s="54" t="s">
        <v>3577</v>
      </c>
      <c r="E71" s="6" t="s">
        <v>185</v>
      </c>
      <c r="F71" s="19">
        <v>10333500</v>
      </c>
      <c r="G71" s="24">
        <v>10474.81</v>
      </c>
      <c r="H71" s="24">
        <v>1.1200000000000001</v>
      </c>
      <c r="I71" s="31">
        <v>6.9456803999999996</v>
      </c>
      <c r="J71" s="31"/>
      <c r="K71" s="35"/>
    </row>
    <row r="72" spans="2:11" x14ac:dyDescent="0.35">
      <c r="B72" s="8" t="s">
        <v>3341</v>
      </c>
      <c r="C72" s="57" t="s">
        <v>3342</v>
      </c>
      <c r="D72" s="54" t="s">
        <v>3343</v>
      </c>
      <c r="E72" s="6" t="s">
        <v>185</v>
      </c>
      <c r="F72" s="19">
        <v>10102100</v>
      </c>
      <c r="G72" s="24">
        <v>10211.620000000001</v>
      </c>
      <c r="H72" s="24">
        <v>1.0900000000000001</v>
      </c>
      <c r="I72" s="31">
        <v>6.9529712999999997</v>
      </c>
      <c r="J72" s="31"/>
      <c r="K72" s="35"/>
    </row>
    <row r="73" spans="2:11" x14ac:dyDescent="0.35">
      <c r="B73" s="8" t="s">
        <v>3230</v>
      </c>
      <c r="C73" s="57" t="s">
        <v>3231</v>
      </c>
      <c r="D73" s="54" t="s">
        <v>3232</v>
      </c>
      <c r="E73" s="6" t="s">
        <v>185</v>
      </c>
      <c r="F73" s="19">
        <v>10000000</v>
      </c>
      <c r="G73" s="24">
        <v>10144.030000000001</v>
      </c>
      <c r="H73" s="24">
        <v>1.0900000000000001</v>
      </c>
      <c r="I73" s="31">
        <v>6.9363853999999998</v>
      </c>
      <c r="J73" s="31"/>
      <c r="K73" s="35"/>
    </row>
    <row r="74" spans="2:11" x14ac:dyDescent="0.35">
      <c r="B74" s="8" t="s">
        <v>3578</v>
      </c>
      <c r="C74" s="57" t="s">
        <v>3579</v>
      </c>
      <c r="D74" s="54" t="s">
        <v>3580</v>
      </c>
      <c r="E74" s="6" t="s">
        <v>185</v>
      </c>
      <c r="F74" s="19">
        <v>9137600</v>
      </c>
      <c r="G74" s="24">
        <v>9236.41</v>
      </c>
      <c r="H74" s="24">
        <v>0.99</v>
      </c>
      <c r="I74" s="31">
        <v>6.9754958</v>
      </c>
      <c r="J74" s="31"/>
      <c r="K74" s="35"/>
    </row>
    <row r="75" spans="2:11" x14ac:dyDescent="0.35">
      <c r="B75" s="8" t="s">
        <v>3186</v>
      </c>
      <c r="C75" s="57" t="s">
        <v>3187</v>
      </c>
      <c r="D75" s="54" t="s">
        <v>3188</v>
      </c>
      <c r="E75" s="6" t="s">
        <v>185</v>
      </c>
      <c r="F75" s="19">
        <v>8952700</v>
      </c>
      <c r="G75" s="24">
        <v>9098.27</v>
      </c>
      <c r="H75" s="24">
        <v>0.97</v>
      </c>
      <c r="I75" s="31">
        <v>6.9349461999999997</v>
      </c>
      <c r="J75" s="31"/>
      <c r="K75" s="35"/>
    </row>
    <row r="76" spans="2:11" x14ac:dyDescent="0.35">
      <c r="B76" s="8" t="s">
        <v>3224</v>
      </c>
      <c r="C76" s="57" t="s">
        <v>3225</v>
      </c>
      <c r="D76" s="54" t="s">
        <v>3226</v>
      </c>
      <c r="E76" s="6" t="s">
        <v>185</v>
      </c>
      <c r="F76" s="19">
        <v>8781300</v>
      </c>
      <c r="G76" s="24">
        <v>8906.84</v>
      </c>
      <c r="H76" s="24">
        <v>0.95</v>
      </c>
      <c r="I76" s="31">
        <v>6.9250528999999998</v>
      </c>
      <c r="J76" s="31"/>
      <c r="K76" s="35"/>
    </row>
    <row r="77" spans="2:11" x14ac:dyDescent="0.35">
      <c r="B77" s="8" t="s">
        <v>3581</v>
      </c>
      <c r="C77" s="57" t="s">
        <v>3582</v>
      </c>
      <c r="D77" s="54" t="s">
        <v>3583</v>
      </c>
      <c r="E77" s="6" t="s">
        <v>185</v>
      </c>
      <c r="F77" s="19">
        <v>8346100</v>
      </c>
      <c r="G77" s="24">
        <v>8474.56</v>
      </c>
      <c r="H77" s="24">
        <v>0.91</v>
      </c>
      <c r="I77" s="31">
        <v>6.9363853999999998</v>
      </c>
      <c r="J77" s="31"/>
      <c r="K77" s="35"/>
    </row>
    <row r="78" spans="2:11" x14ac:dyDescent="0.35">
      <c r="B78" s="8" t="s">
        <v>3350</v>
      </c>
      <c r="C78" s="57" t="s">
        <v>3351</v>
      </c>
      <c r="D78" s="54" t="s">
        <v>3352</v>
      </c>
      <c r="E78" s="6" t="s">
        <v>185</v>
      </c>
      <c r="F78" s="19">
        <v>7500000</v>
      </c>
      <c r="G78" s="24">
        <v>7539.07</v>
      </c>
      <c r="H78" s="24">
        <v>0.81</v>
      </c>
      <c r="I78" s="31">
        <v>6.9301804000000002</v>
      </c>
      <c r="J78" s="31"/>
      <c r="K78" s="35"/>
    </row>
    <row r="79" spans="2:11" x14ac:dyDescent="0.35">
      <c r="B79" s="8" t="s">
        <v>3584</v>
      </c>
      <c r="C79" s="57" t="s">
        <v>3585</v>
      </c>
      <c r="D79" s="54" t="s">
        <v>3586</v>
      </c>
      <c r="E79" s="6" t="s">
        <v>185</v>
      </c>
      <c r="F79" s="19">
        <v>6013700</v>
      </c>
      <c r="G79" s="24">
        <v>6102.18</v>
      </c>
      <c r="H79" s="24">
        <v>0.65</v>
      </c>
      <c r="I79" s="31">
        <v>6.9363853999999998</v>
      </c>
      <c r="J79" s="31"/>
      <c r="K79" s="35"/>
    </row>
    <row r="80" spans="2:11" x14ac:dyDescent="0.35">
      <c r="B80" s="8" t="s">
        <v>3587</v>
      </c>
      <c r="C80" s="57" t="s">
        <v>3588</v>
      </c>
      <c r="D80" s="54" t="s">
        <v>3589</v>
      </c>
      <c r="E80" s="6" t="s">
        <v>185</v>
      </c>
      <c r="F80" s="19">
        <v>5500000</v>
      </c>
      <c r="G80" s="24">
        <v>5516.97</v>
      </c>
      <c r="H80" s="24">
        <v>0.59</v>
      </c>
      <c r="I80" s="31">
        <v>6.9374713000000003</v>
      </c>
      <c r="J80" s="31"/>
      <c r="K80" s="35"/>
    </row>
    <row r="81" spans="2:11" x14ac:dyDescent="0.35">
      <c r="B81" s="8" t="s">
        <v>3356</v>
      </c>
      <c r="C81" s="57" t="s">
        <v>3357</v>
      </c>
      <c r="D81" s="54" t="s">
        <v>3358</v>
      </c>
      <c r="E81" s="6" t="s">
        <v>185</v>
      </c>
      <c r="F81" s="19">
        <v>5000000</v>
      </c>
      <c r="G81" s="24">
        <v>5059.91</v>
      </c>
      <c r="H81" s="24">
        <v>0.54</v>
      </c>
      <c r="I81" s="31">
        <v>6.9456803999999996</v>
      </c>
      <c r="J81" s="31"/>
      <c r="K81" s="35"/>
    </row>
    <row r="82" spans="2:11" x14ac:dyDescent="0.35">
      <c r="B82" s="8" t="s">
        <v>3373</v>
      </c>
      <c r="C82" s="57" t="s">
        <v>3374</v>
      </c>
      <c r="D82" s="54" t="s">
        <v>3375</v>
      </c>
      <c r="E82" s="6" t="s">
        <v>185</v>
      </c>
      <c r="F82" s="19">
        <v>5000000</v>
      </c>
      <c r="G82" s="24">
        <v>5024.08</v>
      </c>
      <c r="H82" s="24">
        <v>0.54</v>
      </c>
      <c r="I82" s="31">
        <v>6.9873400999999999</v>
      </c>
      <c r="J82" s="31"/>
      <c r="K82" s="35"/>
    </row>
    <row r="83" spans="2:11" x14ac:dyDescent="0.35">
      <c r="B83" s="8" t="s">
        <v>3590</v>
      </c>
      <c r="C83" s="57" t="s">
        <v>3591</v>
      </c>
      <c r="D83" s="54" t="s">
        <v>3592</v>
      </c>
      <c r="E83" s="6" t="s">
        <v>185</v>
      </c>
      <c r="F83" s="19">
        <v>4875400</v>
      </c>
      <c r="G83" s="24">
        <v>4928.5</v>
      </c>
      <c r="H83" s="24">
        <v>0.53</v>
      </c>
      <c r="I83" s="31">
        <v>6.9456803999999996</v>
      </c>
      <c r="J83" s="31"/>
      <c r="K83" s="35"/>
    </row>
    <row r="84" spans="2:11" x14ac:dyDescent="0.35">
      <c r="B84" s="8" t="s">
        <v>3593</v>
      </c>
      <c r="C84" s="57" t="s">
        <v>3585</v>
      </c>
      <c r="D84" s="54" t="s">
        <v>3594</v>
      </c>
      <c r="E84" s="6" t="s">
        <v>185</v>
      </c>
      <c r="F84" s="19">
        <v>4617400</v>
      </c>
      <c r="G84" s="24">
        <v>4680.43</v>
      </c>
      <c r="H84" s="24">
        <v>0.5</v>
      </c>
      <c r="I84" s="31">
        <v>6.9363853999999998</v>
      </c>
      <c r="J84" s="31"/>
      <c r="K84" s="35"/>
    </row>
    <row r="85" spans="2:11" x14ac:dyDescent="0.35">
      <c r="B85" s="8" t="s">
        <v>3311</v>
      </c>
      <c r="C85" s="57" t="s">
        <v>3193</v>
      </c>
      <c r="D85" s="54" t="s">
        <v>3312</v>
      </c>
      <c r="E85" s="6" t="s">
        <v>185</v>
      </c>
      <c r="F85" s="19">
        <v>4576300</v>
      </c>
      <c r="G85" s="24">
        <v>4643.18</v>
      </c>
      <c r="H85" s="24">
        <v>0.5</v>
      </c>
      <c r="I85" s="31">
        <v>6.9445559000000001</v>
      </c>
      <c r="J85" s="31"/>
      <c r="K85" s="35"/>
    </row>
    <row r="86" spans="2:11" x14ac:dyDescent="0.35">
      <c r="B86" s="8" t="s">
        <v>3595</v>
      </c>
      <c r="C86" s="57" t="s">
        <v>3596</v>
      </c>
      <c r="D86" s="54" t="s">
        <v>3597</v>
      </c>
      <c r="E86" s="6" t="s">
        <v>185</v>
      </c>
      <c r="F86" s="19">
        <v>4561000</v>
      </c>
      <c r="G86" s="24">
        <v>4607.6400000000003</v>
      </c>
      <c r="H86" s="24">
        <v>0.49</v>
      </c>
      <c r="I86" s="31">
        <v>6.9924901000000004</v>
      </c>
      <c r="J86" s="31"/>
      <c r="K86" s="35"/>
    </row>
    <row r="87" spans="2:11" x14ac:dyDescent="0.35">
      <c r="B87" s="8" t="s">
        <v>3183</v>
      </c>
      <c r="C87" s="57" t="s">
        <v>3184</v>
      </c>
      <c r="D87" s="54" t="s">
        <v>3185</v>
      </c>
      <c r="E87" s="6" t="s">
        <v>185</v>
      </c>
      <c r="F87" s="19">
        <v>4050000</v>
      </c>
      <c r="G87" s="24">
        <v>4113.95</v>
      </c>
      <c r="H87" s="24">
        <v>0.44</v>
      </c>
      <c r="I87" s="31">
        <v>6.9518939</v>
      </c>
      <c r="J87" s="31"/>
      <c r="K87" s="35"/>
    </row>
    <row r="88" spans="2:11" x14ac:dyDescent="0.35">
      <c r="B88" s="8" t="s">
        <v>3198</v>
      </c>
      <c r="C88" s="57" t="s">
        <v>3199</v>
      </c>
      <c r="D88" s="54" t="s">
        <v>3200</v>
      </c>
      <c r="E88" s="6" t="s">
        <v>185</v>
      </c>
      <c r="F88" s="19">
        <v>4038000</v>
      </c>
      <c r="G88" s="24">
        <v>4102.54</v>
      </c>
      <c r="H88" s="24">
        <v>0.44</v>
      </c>
      <c r="I88" s="31">
        <v>6.9161076000000001</v>
      </c>
      <c r="J88" s="31"/>
      <c r="K88" s="35"/>
    </row>
    <row r="89" spans="2:11" x14ac:dyDescent="0.35">
      <c r="B89" s="8" t="s">
        <v>3243</v>
      </c>
      <c r="C89" s="57" t="s">
        <v>3244</v>
      </c>
      <c r="D89" s="54" t="s">
        <v>3245</v>
      </c>
      <c r="E89" s="6" t="s">
        <v>185</v>
      </c>
      <c r="F89" s="19">
        <v>4000000</v>
      </c>
      <c r="G89" s="24">
        <v>4053.64</v>
      </c>
      <c r="H89" s="24">
        <v>0.43</v>
      </c>
      <c r="I89" s="31">
        <v>6.9758360000000001</v>
      </c>
      <c r="J89" s="31"/>
      <c r="K89" s="35"/>
    </row>
    <row r="90" spans="2:11" x14ac:dyDescent="0.35">
      <c r="B90" s="8" t="s">
        <v>3249</v>
      </c>
      <c r="C90" s="57" t="s">
        <v>3250</v>
      </c>
      <c r="D90" s="54" t="s">
        <v>3251</v>
      </c>
      <c r="E90" s="6" t="s">
        <v>185</v>
      </c>
      <c r="F90" s="19">
        <v>3500000</v>
      </c>
      <c r="G90" s="24">
        <v>3547.05</v>
      </c>
      <c r="H90" s="24">
        <v>0.38</v>
      </c>
      <c r="I90" s="31">
        <v>6.9529712999999997</v>
      </c>
      <c r="J90" s="31"/>
      <c r="K90" s="35"/>
    </row>
    <row r="91" spans="2:11" x14ac:dyDescent="0.35">
      <c r="B91" s="8" t="s">
        <v>3598</v>
      </c>
      <c r="C91" s="57" t="s">
        <v>3599</v>
      </c>
      <c r="D91" s="54" t="s">
        <v>3600</v>
      </c>
      <c r="E91" s="6" t="s">
        <v>185</v>
      </c>
      <c r="F91" s="19">
        <v>3558500</v>
      </c>
      <c r="G91" s="24">
        <v>3539.83</v>
      </c>
      <c r="H91" s="24">
        <v>0.38</v>
      </c>
      <c r="I91" s="31">
        <v>6.9231534000000003</v>
      </c>
      <c r="J91" s="31"/>
      <c r="K91" s="35"/>
    </row>
    <row r="92" spans="2:11" x14ac:dyDescent="0.35">
      <c r="B92" s="8" t="s">
        <v>3302</v>
      </c>
      <c r="C92" s="57" t="s">
        <v>3303</v>
      </c>
      <c r="D92" s="54" t="s">
        <v>3304</v>
      </c>
      <c r="E92" s="6" t="s">
        <v>185</v>
      </c>
      <c r="F92" s="19">
        <v>3500000</v>
      </c>
      <c r="G92" s="24">
        <v>3536.21</v>
      </c>
      <c r="H92" s="24">
        <v>0.38</v>
      </c>
      <c r="I92" s="31">
        <v>6.9988523999999996</v>
      </c>
      <c r="J92" s="31"/>
      <c r="K92" s="35"/>
    </row>
    <row r="93" spans="2:11" x14ac:dyDescent="0.35">
      <c r="B93" s="8" t="s">
        <v>3601</v>
      </c>
      <c r="C93" s="57" t="s">
        <v>3602</v>
      </c>
      <c r="D93" s="54" t="s">
        <v>3603</v>
      </c>
      <c r="E93" s="6" t="s">
        <v>185</v>
      </c>
      <c r="F93" s="19">
        <v>3461000</v>
      </c>
      <c r="G93" s="24">
        <v>3516.77</v>
      </c>
      <c r="H93" s="24">
        <v>0.38</v>
      </c>
      <c r="I93" s="31">
        <v>6.9363853999999998</v>
      </c>
      <c r="J93" s="31"/>
      <c r="K93" s="35"/>
    </row>
    <row r="94" spans="2:11" x14ac:dyDescent="0.35">
      <c r="B94" s="8" t="s">
        <v>3604</v>
      </c>
      <c r="C94" s="57" t="s">
        <v>3237</v>
      </c>
      <c r="D94" s="54" t="s">
        <v>3605</v>
      </c>
      <c r="E94" s="6" t="s">
        <v>185</v>
      </c>
      <c r="F94" s="19">
        <v>3043000</v>
      </c>
      <c r="G94" s="24">
        <v>3084.18</v>
      </c>
      <c r="H94" s="24">
        <v>0.33</v>
      </c>
      <c r="I94" s="31">
        <v>6.9591402999999996</v>
      </c>
      <c r="J94" s="31"/>
      <c r="K94" s="35"/>
    </row>
    <row r="95" spans="2:11" x14ac:dyDescent="0.35">
      <c r="B95" s="8" t="s">
        <v>3606</v>
      </c>
      <c r="C95" s="57" t="s">
        <v>3607</v>
      </c>
      <c r="D95" s="54" t="s">
        <v>3608</v>
      </c>
      <c r="E95" s="6" t="s">
        <v>185</v>
      </c>
      <c r="F95" s="19">
        <v>3000000</v>
      </c>
      <c r="G95" s="24">
        <v>3043.07</v>
      </c>
      <c r="H95" s="24">
        <v>0.33</v>
      </c>
      <c r="I95" s="31">
        <v>6.9250528999999998</v>
      </c>
      <c r="J95" s="31"/>
      <c r="K95" s="35"/>
    </row>
    <row r="96" spans="2:11" x14ac:dyDescent="0.35">
      <c r="B96" s="8" t="s">
        <v>3192</v>
      </c>
      <c r="C96" s="57" t="s">
        <v>3193</v>
      </c>
      <c r="D96" s="54" t="s">
        <v>3194</v>
      </c>
      <c r="E96" s="6" t="s">
        <v>185</v>
      </c>
      <c r="F96" s="19">
        <v>3000000</v>
      </c>
      <c r="G96" s="24">
        <v>3042.56</v>
      </c>
      <c r="H96" s="24">
        <v>0.33</v>
      </c>
      <c r="I96" s="31">
        <v>6.9445559000000001</v>
      </c>
      <c r="J96" s="31"/>
      <c r="K96" s="35"/>
    </row>
    <row r="97" spans="2:11" x14ac:dyDescent="0.35">
      <c r="B97" s="8" t="s">
        <v>3335</v>
      </c>
      <c r="C97" s="57" t="s">
        <v>3336</v>
      </c>
      <c r="D97" s="54" t="s">
        <v>3337</v>
      </c>
      <c r="E97" s="6" t="s">
        <v>185</v>
      </c>
      <c r="F97" s="19">
        <v>3000000</v>
      </c>
      <c r="G97" s="24">
        <v>3014.29</v>
      </c>
      <c r="H97" s="24">
        <v>0.32</v>
      </c>
      <c r="I97" s="31">
        <v>6.9599457999999998</v>
      </c>
      <c r="J97" s="31"/>
      <c r="K97" s="35"/>
    </row>
    <row r="98" spans="2:11" x14ac:dyDescent="0.35">
      <c r="B98" s="8" t="s">
        <v>3609</v>
      </c>
      <c r="C98" s="57" t="s">
        <v>3610</v>
      </c>
      <c r="D98" s="54" t="s">
        <v>3611</v>
      </c>
      <c r="E98" s="6" t="s">
        <v>185</v>
      </c>
      <c r="F98" s="19">
        <v>3000000</v>
      </c>
      <c r="G98" s="24">
        <v>3012.74</v>
      </c>
      <c r="H98" s="24">
        <v>0.32</v>
      </c>
      <c r="I98" s="31">
        <v>7.0047021999999997</v>
      </c>
      <c r="J98" s="31"/>
      <c r="K98" s="35"/>
    </row>
    <row r="99" spans="2:11" x14ac:dyDescent="0.35">
      <c r="B99" s="8" t="s">
        <v>3612</v>
      </c>
      <c r="C99" s="57" t="s">
        <v>3613</v>
      </c>
      <c r="D99" s="54" t="s">
        <v>3614</v>
      </c>
      <c r="E99" s="6" t="s">
        <v>185</v>
      </c>
      <c r="F99" s="19">
        <v>2500000</v>
      </c>
      <c r="G99" s="24">
        <v>2551.62</v>
      </c>
      <c r="H99" s="24">
        <v>0.27</v>
      </c>
      <c r="I99" s="31">
        <v>6.9431246</v>
      </c>
      <c r="J99" s="31"/>
      <c r="K99" s="35"/>
    </row>
    <row r="100" spans="2:11" x14ac:dyDescent="0.35">
      <c r="B100" s="8" t="s">
        <v>3305</v>
      </c>
      <c r="C100" s="57" t="s">
        <v>3306</v>
      </c>
      <c r="D100" s="54" t="s">
        <v>3307</v>
      </c>
      <c r="E100" s="6" t="s">
        <v>185</v>
      </c>
      <c r="F100" s="19">
        <v>2500000</v>
      </c>
      <c r="G100" s="24">
        <v>2539.25</v>
      </c>
      <c r="H100" s="24">
        <v>0.27</v>
      </c>
      <c r="I100" s="31">
        <v>6.9591402999999996</v>
      </c>
      <c r="J100" s="31"/>
      <c r="K100" s="35"/>
    </row>
    <row r="101" spans="2:11" x14ac:dyDescent="0.35">
      <c r="B101" s="8" t="s">
        <v>3381</v>
      </c>
      <c r="C101" s="57" t="s">
        <v>3382</v>
      </c>
      <c r="D101" s="54" t="s">
        <v>3383</v>
      </c>
      <c r="E101" s="6" t="s">
        <v>185</v>
      </c>
      <c r="F101" s="19">
        <v>2500000</v>
      </c>
      <c r="G101" s="24">
        <v>2520.34</v>
      </c>
      <c r="H101" s="24">
        <v>0.27</v>
      </c>
      <c r="I101" s="31">
        <v>6.9603359999999999</v>
      </c>
      <c r="J101" s="31"/>
      <c r="K101" s="35"/>
    </row>
    <row r="102" spans="2:11" x14ac:dyDescent="0.35">
      <c r="B102" s="8" t="s">
        <v>3615</v>
      </c>
      <c r="C102" s="57" t="s">
        <v>3616</v>
      </c>
      <c r="D102" s="54" t="s">
        <v>3617</v>
      </c>
      <c r="E102" s="6" t="s">
        <v>185</v>
      </c>
      <c r="F102" s="19">
        <v>2219500</v>
      </c>
      <c r="G102" s="24">
        <v>2249.79</v>
      </c>
      <c r="H102" s="24">
        <v>0.24</v>
      </c>
      <c r="I102" s="31">
        <v>6.9161076000000001</v>
      </c>
      <c r="J102" s="31"/>
      <c r="K102" s="35"/>
    </row>
    <row r="103" spans="2:11" x14ac:dyDescent="0.35">
      <c r="B103" s="8" t="s">
        <v>3370</v>
      </c>
      <c r="C103" s="57" t="s">
        <v>3371</v>
      </c>
      <c r="D103" s="54" t="s">
        <v>3372</v>
      </c>
      <c r="E103" s="6" t="s">
        <v>185</v>
      </c>
      <c r="F103" s="19">
        <v>2000000</v>
      </c>
      <c r="G103" s="24">
        <v>2056.7399999999998</v>
      </c>
      <c r="H103" s="24">
        <v>0.22</v>
      </c>
      <c r="I103" s="31">
        <v>6.9621836999999998</v>
      </c>
      <c r="J103" s="31"/>
      <c r="K103" s="35"/>
    </row>
    <row r="104" spans="2:11" x14ac:dyDescent="0.35">
      <c r="B104" s="8" t="s">
        <v>3618</v>
      </c>
      <c r="C104" s="57" t="s">
        <v>3619</v>
      </c>
      <c r="D104" s="54" t="s">
        <v>3620</v>
      </c>
      <c r="E104" s="6" t="s">
        <v>185</v>
      </c>
      <c r="F104" s="19">
        <v>2000000</v>
      </c>
      <c r="G104" s="24">
        <v>2021.61</v>
      </c>
      <c r="H104" s="24">
        <v>0.22</v>
      </c>
      <c r="I104" s="31">
        <v>6.9518336999999999</v>
      </c>
      <c r="J104" s="31"/>
      <c r="K104" s="35"/>
    </row>
    <row r="105" spans="2:11" x14ac:dyDescent="0.35">
      <c r="B105" s="8" t="s">
        <v>3621</v>
      </c>
      <c r="C105" s="57" t="s">
        <v>3552</v>
      </c>
      <c r="D105" s="54" t="s">
        <v>3622</v>
      </c>
      <c r="E105" s="6" t="s">
        <v>185</v>
      </c>
      <c r="F105" s="19">
        <v>1500000</v>
      </c>
      <c r="G105" s="24">
        <v>1521.7</v>
      </c>
      <c r="H105" s="24">
        <v>0.16</v>
      </c>
      <c r="I105" s="31">
        <v>6.9161076000000001</v>
      </c>
      <c r="J105" s="31"/>
      <c r="K105" s="35"/>
    </row>
    <row r="106" spans="2:11" x14ac:dyDescent="0.35">
      <c r="B106" s="8" t="s">
        <v>3327</v>
      </c>
      <c r="C106" s="57" t="s">
        <v>3328</v>
      </c>
      <c r="D106" s="54" t="s">
        <v>3329</v>
      </c>
      <c r="E106" s="6" t="s">
        <v>185</v>
      </c>
      <c r="F106" s="19">
        <v>1500000</v>
      </c>
      <c r="G106" s="24">
        <v>1516.71</v>
      </c>
      <c r="H106" s="24">
        <v>0.16</v>
      </c>
      <c r="I106" s="31">
        <v>6.9518336999999999</v>
      </c>
      <c r="J106" s="31"/>
      <c r="K106" s="35"/>
    </row>
    <row r="107" spans="2:11" x14ac:dyDescent="0.35">
      <c r="B107" s="8" t="s">
        <v>3623</v>
      </c>
      <c r="C107" s="57" t="s">
        <v>3624</v>
      </c>
      <c r="D107" s="54" t="s">
        <v>3625</v>
      </c>
      <c r="E107" s="6" t="s">
        <v>185</v>
      </c>
      <c r="F107" s="19">
        <v>1356600</v>
      </c>
      <c r="G107" s="24">
        <v>1367.44</v>
      </c>
      <c r="H107" s="24">
        <v>0.15</v>
      </c>
      <c r="I107" s="31">
        <v>6.9599457999999998</v>
      </c>
      <c r="J107" s="31"/>
      <c r="K107" s="35"/>
    </row>
    <row r="108" spans="2:11" x14ac:dyDescent="0.35">
      <c r="B108" s="8" t="s">
        <v>3626</v>
      </c>
      <c r="C108" s="57" t="s">
        <v>3627</v>
      </c>
      <c r="D108" s="54" t="s">
        <v>3628</v>
      </c>
      <c r="E108" s="6" t="s">
        <v>185</v>
      </c>
      <c r="F108" s="19">
        <v>1000000</v>
      </c>
      <c r="G108" s="24">
        <v>1011.35</v>
      </c>
      <c r="H108" s="24">
        <v>0.11</v>
      </c>
      <c r="I108" s="31">
        <v>6.9924901000000004</v>
      </c>
      <c r="J108" s="31"/>
      <c r="K108" s="35"/>
    </row>
    <row r="109" spans="2:11" x14ac:dyDescent="0.35">
      <c r="B109" s="8" t="s">
        <v>3344</v>
      </c>
      <c r="C109" s="57" t="s">
        <v>3345</v>
      </c>
      <c r="D109" s="54" t="s">
        <v>3346</v>
      </c>
      <c r="E109" s="6" t="s">
        <v>185</v>
      </c>
      <c r="F109" s="19">
        <v>1000000</v>
      </c>
      <c r="G109" s="24">
        <v>1010.81</v>
      </c>
      <c r="H109" s="24">
        <v>0.11</v>
      </c>
      <c r="I109" s="31">
        <v>6.9758360000000001</v>
      </c>
      <c r="J109" s="31"/>
      <c r="K109" s="35"/>
    </row>
    <row r="110" spans="2:11" x14ac:dyDescent="0.35">
      <c r="B110" s="8" t="s">
        <v>3629</v>
      </c>
      <c r="C110" s="57" t="s">
        <v>3630</v>
      </c>
      <c r="D110" s="54" t="s">
        <v>3631</v>
      </c>
      <c r="E110" s="6" t="s">
        <v>185</v>
      </c>
      <c r="F110" s="19">
        <v>1000000</v>
      </c>
      <c r="G110" s="24">
        <v>1010.72</v>
      </c>
      <c r="H110" s="24">
        <v>0.11</v>
      </c>
      <c r="I110" s="31">
        <v>6.9924901000000004</v>
      </c>
      <c r="J110" s="31"/>
      <c r="K110" s="35"/>
    </row>
    <row r="111" spans="2:11" x14ac:dyDescent="0.35">
      <c r="B111" s="8" t="s">
        <v>3632</v>
      </c>
      <c r="C111" s="57" t="s">
        <v>3633</v>
      </c>
      <c r="D111" s="54" t="s">
        <v>3634</v>
      </c>
      <c r="E111" s="6" t="s">
        <v>185</v>
      </c>
      <c r="F111" s="19">
        <v>1000000</v>
      </c>
      <c r="G111" s="24">
        <v>1010.28</v>
      </c>
      <c r="H111" s="24">
        <v>0.11</v>
      </c>
      <c r="I111" s="31">
        <v>6.9988523999999996</v>
      </c>
      <c r="J111" s="31"/>
      <c r="K111" s="35"/>
    </row>
    <row r="112" spans="2:11" x14ac:dyDescent="0.35">
      <c r="B112" s="8" t="s">
        <v>3318</v>
      </c>
      <c r="C112" s="57" t="s">
        <v>3319</v>
      </c>
      <c r="D112" s="54" t="s">
        <v>3320</v>
      </c>
      <c r="E112" s="6" t="s">
        <v>185</v>
      </c>
      <c r="F112" s="19">
        <v>1000000</v>
      </c>
      <c r="G112" s="24">
        <v>1007.33</v>
      </c>
      <c r="H112" s="24">
        <v>0.11</v>
      </c>
      <c r="I112" s="31">
        <v>7.0047021999999997</v>
      </c>
      <c r="J112" s="31"/>
      <c r="K112" s="35"/>
    </row>
    <row r="113" spans="2:11" x14ac:dyDescent="0.35">
      <c r="B113" s="8" t="s">
        <v>3635</v>
      </c>
      <c r="C113" s="57" t="s">
        <v>3636</v>
      </c>
      <c r="D113" s="54" t="s">
        <v>3637</v>
      </c>
      <c r="E113" s="6" t="s">
        <v>185</v>
      </c>
      <c r="F113" s="19">
        <v>1000000</v>
      </c>
      <c r="G113" s="24">
        <v>993.27</v>
      </c>
      <c r="H113" s="24">
        <v>0.11</v>
      </c>
      <c r="I113" s="31">
        <v>6.9093154999999999</v>
      </c>
      <c r="J113" s="31"/>
      <c r="K113" s="35"/>
    </row>
    <row r="114" spans="2:11" x14ac:dyDescent="0.35">
      <c r="B114" s="8" t="s">
        <v>3353</v>
      </c>
      <c r="C114" s="57" t="s">
        <v>3354</v>
      </c>
      <c r="D114" s="54" t="s">
        <v>3355</v>
      </c>
      <c r="E114" s="6" t="s">
        <v>185</v>
      </c>
      <c r="F114" s="19">
        <v>1000000</v>
      </c>
      <c r="G114" s="24">
        <v>991.91</v>
      </c>
      <c r="H114" s="24">
        <v>0.11</v>
      </c>
      <c r="I114" s="31">
        <v>6.9995022000000002</v>
      </c>
      <c r="J114" s="31"/>
      <c r="K114" s="35"/>
    </row>
    <row r="115" spans="2:11" x14ac:dyDescent="0.35">
      <c r="B115" s="8" t="s">
        <v>3638</v>
      </c>
      <c r="C115" s="57" t="s">
        <v>3639</v>
      </c>
      <c r="D115" s="54" t="s">
        <v>3640</v>
      </c>
      <c r="E115" s="6" t="s">
        <v>185</v>
      </c>
      <c r="F115" s="19">
        <v>838700</v>
      </c>
      <c r="G115" s="24">
        <v>847.69</v>
      </c>
      <c r="H115" s="24">
        <v>0.09</v>
      </c>
      <c r="I115" s="31">
        <v>6.9927196</v>
      </c>
      <c r="J115" s="31"/>
      <c r="K115" s="35"/>
    </row>
    <row r="116" spans="2:11" x14ac:dyDescent="0.35">
      <c r="B116" s="8" t="s">
        <v>3105</v>
      </c>
      <c r="C116" s="57" t="s">
        <v>3106</v>
      </c>
      <c r="D116" s="54" t="s">
        <v>3107</v>
      </c>
      <c r="E116" s="6" t="s">
        <v>185</v>
      </c>
      <c r="F116" s="19">
        <v>674900</v>
      </c>
      <c r="G116" s="24">
        <v>670.44</v>
      </c>
      <c r="H116" s="24">
        <v>7.0000000000000007E-2</v>
      </c>
      <c r="I116" s="31">
        <v>6.8836693999999996</v>
      </c>
      <c r="J116" s="31"/>
      <c r="K116" s="35"/>
    </row>
    <row r="117" spans="2:11" x14ac:dyDescent="0.35">
      <c r="B117" s="8" t="s">
        <v>3641</v>
      </c>
      <c r="C117" s="57" t="s">
        <v>3642</v>
      </c>
      <c r="D117" s="54" t="s">
        <v>3643</v>
      </c>
      <c r="E117" s="6" t="s">
        <v>185</v>
      </c>
      <c r="F117" s="19">
        <v>560000</v>
      </c>
      <c r="G117" s="24">
        <v>568.42999999999995</v>
      </c>
      <c r="H117" s="24">
        <v>0.06</v>
      </c>
      <c r="I117" s="31">
        <v>6.9043912000000001</v>
      </c>
      <c r="J117" s="31"/>
      <c r="K117" s="35"/>
    </row>
    <row r="118" spans="2:11" x14ac:dyDescent="0.35">
      <c r="B118" s="8" t="s">
        <v>3644</v>
      </c>
      <c r="C118" s="57" t="s">
        <v>3645</v>
      </c>
      <c r="D118" s="54" t="s">
        <v>3646</v>
      </c>
      <c r="E118" s="6" t="s">
        <v>185</v>
      </c>
      <c r="F118" s="19">
        <v>500000</v>
      </c>
      <c r="G118" s="24">
        <v>509.81</v>
      </c>
      <c r="H118" s="24">
        <v>0.05</v>
      </c>
      <c r="I118" s="31">
        <v>6.9250411999999999</v>
      </c>
      <c r="J118" s="31"/>
      <c r="K118" s="35"/>
    </row>
    <row r="119" spans="2:11" x14ac:dyDescent="0.35">
      <c r="B119" s="8" t="s">
        <v>3647</v>
      </c>
      <c r="C119" s="57" t="s">
        <v>3648</v>
      </c>
      <c r="D119" s="54" t="s">
        <v>3649</v>
      </c>
      <c r="E119" s="6" t="s">
        <v>185</v>
      </c>
      <c r="F119" s="19">
        <v>500000</v>
      </c>
      <c r="G119" s="24">
        <v>508.8</v>
      </c>
      <c r="H119" s="24">
        <v>0.05</v>
      </c>
      <c r="I119" s="31">
        <v>6.9761534999999997</v>
      </c>
      <c r="J119" s="31"/>
      <c r="K119" s="35"/>
    </row>
    <row r="120" spans="2:11" x14ac:dyDescent="0.35">
      <c r="B120" s="8" t="s">
        <v>3296</v>
      </c>
      <c r="C120" s="57" t="s">
        <v>3297</v>
      </c>
      <c r="D120" s="54" t="s">
        <v>3298</v>
      </c>
      <c r="E120" s="6" t="s">
        <v>185</v>
      </c>
      <c r="F120" s="19">
        <v>500000</v>
      </c>
      <c r="G120" s="24">
        <v>506.66</v>
      </c>
      <c r="H120" s="24">
        <v>0.05</v>
      </c>
      <c r="I120" s="31">
        <v>6.9924901000000004</v>
      </c>
      <c r="J120" s="31"/>
      <c r="K120" s="35"/>
    </row>
    <row r="121" spans="2:11" x14ac:dyDescent="0.35">
      <c r="B121" s="8" t="s">
        <v>3650</v>
      </c>
      <c r="C121" s="57" t="s">
        <v>3237</v>
      </c>
      <c r="D121" s="54" t="s">
        <v>3651</v>
      </c>
      <c r="E121" s="6" t="s">
        <v>185</v>
      </c>
      <c r="F121" s="19">
        <v>500000</v>
      </c>
      <c r="G121" s="24">
        <v>506.47</v>
      </c>
      <c r="H121" s="24">
        <v>0.05</v>
      </c>
      <c r="I121" s="31">
        <v>6.9591402999999996</v>
      </c>
      <c r="J121" s="31"/>
      <c r="K121" s="35"/>
    </row>
    <row r="122" spans="2:11" x14ac:dyDescent="0.35">
      <c r="B122" s="8" t="s">
        <v>3652</v>
      </c>
      <c r="C122" s="57" t="s">
        <v>3653</v>
      </c>
      <c r="D122" s="54" t="s">
        <v>3654</v>
      </c>
      <c r="E122" s="6" t="s">
        <v>185</v>
      </c>
      <c r="F122" s="19">
        <v>500000</v>
      </c>
      <c r="G122" s="24">
        <v>505.79</v>
      </c>
      <c r="H122" s="24">
        <v>0.05</v>
      </c>
      <c r="I122" s="31">
        <v>6.9758360000000001</v>
      </c>
      <c r="J122" s="31"/>
      <c r="K122" s="35"/>
    </row>
    <row r="123" spans="2:11" x14ac:dyDescent="0.35">
      <c r="B123" s="8" t="s">
        <v>3655</v>
      </c>
      <c r="C123" s="57" t="s">
        <v>3656</v>
      </c>
      <c r="D123" s="54" t="s">
        <v>3657</v>
      </c>
      <c r="E123" s="6" t="s">
        <v>185</v>
      </c>
      <c r="F123" s="19">
        <v>500000</v>
      </c>
      <c r="G123" s="24">
        <v>505.63</v>
      </c>
      <c r="H123" s="24">
        <v>0.05</v>
      </c>
      <c r="I123" s="31">
        <v>6.9988523999999996</v>
      </c>
      <c r="J123" s="31"/>
      <c r="K123" s="35"/>
    </row>
    <row r="124" spans="2:11" x14ac:dyDescent="0.35">
      <c r="B124" s="8" t="s">
        <v>3246</v>
      </c>
      <c r="C124" s="57" t="s">
        <v>3247</v>
      </c>
      <c r="D124" s="54" t="s">
        <v>3248</v>
      </c>
      <c r="E124" s="6" t="s">
        <v>185</v>
      </c>
      <c r="F124" s="19">
        <v>287600</v>
      </c>
      <c r="G124" s="24">
        <v>291.39</v>
      </c>
      <c r="H124" s="24">
        <v>0.03</v>
      </c>
      <c r="I124" s="31">
        <v>7.0028401000000002</v>
      </c>
      <c r="J124" s="31"/>
      <c r="K124" s="35"/>
    </row>
    <row r="125" spans="2:11" x14ac:dyDescent="0.35">
      <c r="B125" s="8" t="s">
        <v>3658</v>
      </c>
      <c r="C125" s="57" t="s">
        <v>3659</v>
      </c>
      <c r="D125" s="54" t="s">
        <v>3660</v>
      </c>
      <c r="E125" s="6" t="s">
        <v>185</v>
      </c>
      <c r="F125" s="19">
        <v>276000</v>
      </c>
      <c r="G125" s="24">
        <v>279.8</v>
      </c>
      <c r="H125" s="24">
        <v>0.03</v>
      </c>
      <c r="I125" s="31">
        <v>6.9327746000000001</v>
      </c>
      <c r="J125" s="31"/>
      <c r="K125" s="35"/>
    </row>
    <row r="126" spans="2:11" x14ac:dyDescent="0.35">
      <c r="B126" s="8" t="s">
        <v>3661</v>
      </c>
      <c r="C126" s="57" t="s">
        <v>3662</v>
      </c>
      <c r="D126" s="54" t="s">
        <v>3663</v>
      </c>
      <c r="E126" s="6" t="s">
        <v>185</v>
      </c>
      <c r="F126" s="19">
        <v>249800</v>
      </c>
      <c r="G126" s="24">
        <v>253.12</v>
      </c>
      <c r="H126" s="24">
        <v>0.03</v>
      </c>
      <c r="I126" s="31">
        <v>6.9658034999999998</v>
      </c>
      <c r="J126" s="31"/>
      <c r="K126" s="35"/>
    </row>
    <row r="127" spans="2:11" x14ac:dyDescent="0.35">
      <c r="B127" s="8" t="s">
        <v>3664</v>
      </c>
      <c r="C127" s="57" t="s">
        <v>3196</v>
      </c>
      <c r="D127" s="54" t="s">
        <v>3665</v>
      </c>
      <c r="E127" s="6" t="s">
        <v>185</v>
      </c>
      <c r="F127" s="19">
        <v>206300</v>
      </c>
      <c r="G127" s="24">
        <v>209.17</v>
      </c>
      <c r="H127" s="24">
        <v>0.02</v>
      </c>
      <c r="I127" s="31">
        <v>6.9095711</v>
      </c>
      <c r="J127" s="31"/>
      <c r="K127" s="35"/>
    </row>
    <row r="128" spans="2:11" x14ac:dyDescent="0.35">
      <c r="C128" s="58" t="s">
        <v>171</v>
      </c>
      <c r="D128" s="54"/>
      <c r="E128" s="6"/>
      <c r="F128" s="19"/>
      <c r="G128" s="25">
        <v>473234.11</v>
      </c>
      <c r="H128" s="25">
        <v>50.61</v>
      </c>
      <c r="I128" s="31"/>
      <c r="J128" s="31"/>
      <c r="K128" s="35"/>
    </row>
    <row r="129" spans="1:11" x14ac:dyDescent="0.35">
      <c r="C129" s="57"/>
      <c r="D129" s="54"/>
      <c r="E129" s="6"/>
      <c r="F129" s="19"/>
      <c r="G129" s="24"/>
      <c r="H129" s="24"/>
      <c r="I129" s="31"/>
      <c r="J129" s="31"/>
      <c r="K129" s="35"/>
    </row>
    <row r="130" spans="1:11" x14ac:dyDescent="0.35">
      <c r="C130" s="58" t="s">
        <v>11</v>
      </c>
      <c r="D130" s="54"/>
      <c r="E130" s="6"/>
      <c r="F130" s="19"/>
      <c r="G130" s="24"/>
      <c r="H130" s="24"/>
      <c r="I130" s="31"/>
      <c r="J130" s="31"/>
      <c r="K130" s="35"/>
    </row>
    <row r="131" spans="1:11" x14ac:dyDescent="0.35">
      <c r="C131" s="57"/>
      <c r="D131" s="54"/>
      <c r="E131" s="6"/>
      <c r="F131" s="19"/>
      <c r="G131" s="24"/>
      <c r="H131" s="24"/>
      <c r="I131" s="31"/>
      <c r="J131" s="31"/>
      <c r="K131" s="35"/>
    </row>
    <row r="132" spans="1:11" x14ac:dyDescent="0.35">
      <c r="C132" s="58" t="s">
        <v>13</v>
      </c>
      <c r="D132" s="54"/>
      <c r="E132" s="6"/>
      <c r="F132" s="19"/>
      <c r="G132" s="24" t="s">
        <v>2</v>
      </c>
      <c r="H132" s="24" t="s">
        <v>2</v>
      </c>
      <c r="I132" s="31"/>
      <c r="J132" s="31"/>
      <c r="K132" s="35"/>
    </row>
    <row r="133" spans="1:11" x14ac:dyDescent="0.35">
      <c r="C133" s="57"/>
      <c r="D133" s="54"/>
      <c r="E133" s="6"/>
      <c r="F133" s="19"/>
      <c r="G133" s="24"/>
      <c r="H133" s="24"/>
      <c r="I133" s="31"/>
      <c r="J133" s="31"/>
      <c r="K133" s="35"/>
    </row>
    <row r="134" spans="1:11" x14ac:dyDescent="0.35">
      <c r="C134" s="58" t="s">
        <v>14</v>
      </c>
      <c r="D134" s="54"/>
      <c r="E134" s="6"/>
      <c r="F134" s="19"/>
      <c r="G134" s="24" t="s">
        <v>2</v>
      </c>
      <c r="H134" s="24" t="s">
        <v>2</v>
      </c>
      <c r="I134" s="31"/>
      <c r="J134" s="31"/>
      <c r="K134" s="35"/>
    </row>
    <row r="135" spans="1:11" x14ac:dyDescent="0.35">
      <c r="C135" s="57"/>
      <c r="D135" s="54"/>
      <c r="E135" s="6"/>
      <c r="F135" s="19"/>
      <c r="G135" s="24"/>
      <c r="H135" s="24"/>
      <c r="I135" s="31"/>
      <c r="J135" s="31"/>
      <c r="K135" s="35"/>
    </row>
    <row r="136" spans="1:11" x14ac:dyDescent="0.35">
      <c r="C136" s="58" t="s">
        <v>15</v>
      </c>
      <c r="D136" s="54"/>
      <c r="E136" s="6"/>
      <c r="F136" s="19"/>
      <c r="G136" s="24" t="s">
        <v>2</v>
      </c>
      <c r="H136" s="24" t="s">
        <v>2</v>
      </c>
      <c r="I136" s="31"/>
      <c r="J136" s="31"/>
      <c r="K136" s="35"/>
    </row>
    <row r="137" spans="1:11" x14ac:dyDescent="0.35">
      <c r="C137" s="57"/>
      <c r="D137" s="54"/>
      <c r="E137" s="6"/>
      <c r="F137" s="19"/>
      <c r="G137" s="24"/>
      <c r="H137" s="24"/>
      <c r="I137" s="31"/>
      <c r="J137" s="31"/>
      <c r="K137" s="35"/>
    </row>
    <row r="138" spans="1:11" x14ac:dyDescent="0.35">
      <c r="C138" s="58" t="s">
        <v>16</v>
      </c>
      <c r="D138" s="54"/>
      <c r="E138" s="6"/>
      <c r="F138" s="19"/>
      <c r="G138" s="24" t="s">
        <v>2</v>
      </c>
      <c r="H138" s="24" t="s">
        <v>2</v>
      </c>
      <c r="I138" s="31"/>
      <c r="J138" s="31"/>
      <c r="K138" s="35"/>
    </row>
    <row r="139" spans="1:11" x14ac:dyDescent="0.35">
      <c r="C139" s="57"/>
      <c r="D139" s="54"/>
      <c r="E139" s="6"/>
      <c r="F139" s="19"/>
      <c r="G139" s="24"/>
      <c r="H139" s="24"/>
      <c r="I139" s="31"/>
      <c r="J139" s="31"/>
      <c r="K139" s="35"/>
    </row>
    <row r="140" spans="1:11" x14ac:dyDescent="0.35">
      <c r="C140" s="58" t="s">
        <v>17</v>
      </c>
      <c r="D140" s="54"/>
      <c r="E140" s="6"/>
      <c r="F140" s="19"/>
      <c r="G140" s="24" t="s">
        <v>2</v>
      </c>
      <c r="H140" s="24" t="s">
        <v>2</v>
      </c>
      <c r="I140" s="31"/>
      <c r="J140" s="31"/>
      <c r="K140" s="35"/>
    </row>
    <row r="141" spans="1:11" x14ac:dyDescent="0.35">
      <c r="C141" s="57"/>
      <c r="D141" s="54"/>
      <c r="E141" s="6"/>
      <c r="F141" s="19"/>
      <c r="G141" s="24"/>
      <c r="H141" s="24"/>
      <c r="I141" s="31"/>
      <c r="J141" s="31"/>
      <c r="K141" s="35"/>
    </row>
    <row r="142" spans="1:11" x14ac:dyDescent="0.35">
      <c r="A142" s="10"/>
      <c r="B142" s="28"/>
      <c r="C142" s="58" t="s">
        <v>18</v>
      </c>
      <c r="D142" s="54"/>
      <c r="E142" s="6"/>
      <c r="F142" s="19"/>
      <c r="G142" s="24"/>
      <c r="H142" s="24"/>
      <c r="I142" s="31"/>
      <c r="J142" s="31"/>
      <c r="K142" s="35"/>
    </row>
    <row r="143" spans="1:11" x14ac:dyDescent="0.35">
      <c r="A143" s="28"/>
      <c r="B143" s="28"/>
      <c r="C143" s="58" t="s">
        <v>19</v>
      </c>
      <c r="D143" s="54"/>
      <c r="E143" s="6"/>
      <c r="F143" s="19"/>
      <c r="G143" s="24" t="s">
        <v>2</v>
      </c>
      <c r="H143" s="24" t="s">
        <v>2</v>
      </c>
      <c r="I143" s="31"/>
      <c r="J143" s="31"/>
      <c r="K143" s="35"/>
    </row>
    <row r="144" spans="1:11" x14ac:dyDescent="0.35">
      <c r="A144" s="28"/>
      <c r="B144" s="28"/>
      <c r="C144" s="58"/>
      <c r="D144" s="54"/>
      <c r="E144" s="6"/>
      <c r="F144" s="19"/>
      <c r="G144" s="24"/>
      <c r="H144" s="24"/>
      <c r="I144" s="31"/>
      <c r="J144" s="31"/>
      <c r="K144" s="35"/>
    </row>
    <row r="145" spans="1:54" x14ac:dyDescent="0.35">
      <c r="A145" s="28"/>
      <c r="B145" s="28"/>
      <c r="C145" s="58" t="s">
        <v>20</v>
      </c>
      <c r="D145" s="54"/>
      <c r="E145" s="6"/>
      <c r="F145" s="19"/>
      <c r="G145" s="24" t="s">
        <v>2</v>
      </c>
      <c r="H145" s="24" t="s">
        <v>2</v>
      </c>
      <c r="I145" s="31"/>
      <c r="J145" s="31"/>
      <c r="K145" s="35"/>
    </row>
    <row r="146" spans="1:54" x14ac:dyDescent="0.35">
      <c r="A146" s="28"/>
      <c r="B146" s="28"/>
      <c r="C146" s="58"/>
      <c r="D146" s="54"/>
      <c r="E146" s="6"/>
      <c r="F146" s="19"/>
      <c r="G146" s="24"/>
      <c r="H146" s="24"/>
      <c r="I146" s="31"/>
      <c r="J146" s="31"/>
      <c r="K146" s="35"/>
    </row>
    <row r="147" spans="1:54" x14ac:dyDescent="0.35">
      <c r="A147" s="28"/>
      <c r="B147" s="28"/>
      <c r="C147" s="58" t="s">
        <v>21</v>
      </c>
      <c r="D147" s="54"/>
      <c r="E147" s="6"/>
      <c r="F147" s="19"/>
      <c r="G147" s="24" t="s">
        <v>2</v>
      </c>
      <c r="H147" s="24" t="s">
        <v>2</v>
      </c>
      <c r="I147" s="31"/>
      <c r="J147" s="31"/>
      <c r="K147" s="35"/>
    </row>
    <row r="148" spans="1:54" x14ac:dyDescent="0.35">
      <c r="A148" s="28"/>
      <c r="B148" s="28"/>
      <c r="C148" s="58"/>
      <c r="D148" s="54"/>
      <c r="E148" s="6"/>
      <c r="F148" s="19"/>
      <c r="G148" s="24"/>
      <c r="H148" s="24"/>
      <c r="I148" s="31"/>
      <c r="J148" s="31"/>
      <c r="K148" s="35"/>
    </row>
    <row r="149" spans="1:54" x14ac:dyDescent="0.35">
      <c r="A149" s="28"/>
      <c r="B149" s="28"/>
      <c r="C149" s="58" t="s">
        <v>22</v>
      </c>
      <c r="D149" s="54"/>
      <c r="E149" s="6"/>
      <c r="F149" s="19"/>
      <c r="G149" s="24" t="s">
        <v>2</v>
      </c>
      <c r="H149" s="24" t="s">
        <v>2</v>
      </c>
      <c r="I149" s="31"/>
      <c r="J149" s="31"/>
      <c r="K149" s="35"/>
    </row>
    <row r="150" spans="1:54" x14ac:dyDescent="0.35">
      <c r="A150" s="28"/>
      <c r="B150" s="28"/>
      <c r="C150" s="58"/>
      <c r="D150" s="54"/>
      <c r="E150" s="6"/>
      <c r="F150" s="19"/>
      <c r="G150" s="24"/>
      <c r="H150" s="24"/>
      <c r="I150" s="31"/>
      <c r="J150" s="31"/>
      <c r="K150" s="35"/>
    </row>
    <row r="151" spans="1:54" x14ac:dyDescent="0.35">
      <c r="A151" s="28"/>
      <c r="B151" s="28"/>
      <c r="C151" s="58" t="s">
        <v>23</v>
      </c>
      <c r="D151" s="54"/>
      <c r="E151" s="6"/>
      <c r="F151" s="19"/>
      <c r="G151" s="24" t="s">
        <v>2</v>
      </c>
      <c r="H151" s="24" t="s">
        <v>2</v>
      </c>
      <c r="I151" s="31"/>
      <c r="J151" s="31"/>
      <c r="K151" s="35"/>
    </row>
    <row r="152" spans="1:54" x14ac:dyDescent="0.35">
      <c r="A152" s="28"/>
      <c r="B152" s="28"/>
      <c r="C152" s="58"/>
      <c r="D152" s="54"/>
      <c r="E152" s="6"/>
      <c r="F152" s="19"/>
      <c r="G152" s="24"/>
      <c r="H152" s="24"/>
      <c r="I152" s="31"/>
      <c r="J152" s="31"/>
      <c r="K152" s="35"/>
    </row>
    <row r="153" spans="1:54" x14ac:dyDescent="0.35">
      <c r="C153" s="59" t="s">
        <v>24</v>
      </c>
      <c r="D153" s="54"/>
      <c r="E153" s="6"/>
      <c r="F153" s="19"/>
      <c r="G153" s="24"/>
      <c r="H153" s="24"/>
      <c r="I153" s="31"/>
      <c r="J153" s="31"/>
      <c r="K153" s="35"/>
    </row>
    <row r="154" spans="1:54" x14ac:dyDescent="0.35">
      <c r="B154" s="8" t="s">
        <v>186</v>
      </c>
      <c r="C154" s="57" t="s">
        <v>187</v>
      </c>
      <c r="D154" s="54"/>
      <c r="E154" s="6"/>
      <c r="F154" s="19"/>
      <c r="G154" s="24">
        <v>934.98</v>
      </c>
      <c r="H154" s="24">
        <v>0.1</v>
      </c>
      <c r="I154" s="31"/>
      <c r="J154" s="31"/>
      <c r="K154" s="35"/>
    </row>
    <row r="155" spans="1:54" x14ac:dyDescent="0.35">
      <c r="C155" s="58" t="s">
        <v>171</v>
      </c>
      <c r="D155" s="54"/>
      <c r="E155" s="6"/>
      <c r="F155" s="19"/>
      <c r="G155" s="25">
        <v>934.98</v>
      </c>
      <c r="H155" s="25">
        <v>0.1</v>
      </c>
      <c r="I155" s="31"/>
      <c r="J155" s="31"/>
      <c r="K155" s="35"/>
    </row>
    <row r="156" spans="1:54" x14ac:dyDescent="0.35">
      <c r="C156" s="57"/>
      <c r="D156" s="54"/>
      <c r="E156" s="6"/>
      <c r="F156" s="19"/>
      <c r="G156" s="24"/>
      <c r="H156" s="24"/>
      <c r="I156" s="31"/>
      <c r="J156" s="31"/>
      <c r="K156" s="35"/>
    </row>
    <row r="157" spans="1:54" x14ac:dyDescent="0.35">
      <c r="A157" s="10"/>
      <c r="B157" s="28"/>
      <c r="C157" s="58" t="s">
        <v>25</v>
      </c>
      <c r="D157" s="54"/>
      <c r="E157" s="6"/>
      <c r="F157" s="19"/>
      <c r="G157" s="24"/>
      <c r="H157" s="24"/>
      <c r="I157" s="31"/>
      <c r="J157" s="31"/>
      <c r="K157" s="35"/>
    </row>
    <row r="158" spans="1:54" s="2" customFormat="1" ht="13.5" x14ac:dyDescent="0.35">
      <c r="A158" s="28"/>
      <c r="B158" s="28"/>
      <c r="C158" s="57" t="s">
        <v>4922</v>
      </c>
      <c r="D158" s="54"/>
      <c r="E158" s="6"/>
      <c r="F158" s="19"/>
      <c r="G158" s="24" t="s">
        <v>2</v>
      </c>
      <c r="H158" s="24" t="s">
        <v>2</v>
      </c>
      <c r="I158" s="31"/>
      <c r="J158" s="31"/>
      <c r="K158" s="35"/>
      <c r="L158" s="3"/>
      <c r="AI158" s="3"/>
      <c r="AV158" s="3"/>
      <c r="AX158" s="3"/>
      <c r="BB158" s="3"/>
    </row>
    <row r="159" spans="1:54" x14ac:dyDescent="0.35">
      <c r="B159" s="8"/>
      <c r="C159" s="57" t="s">
        <v>188</v>
      </c>
      <c r="D159" s="54"/>
      <c r="E159" s="6"/>
      <c r="F159" s="19"/>
      <c r="G159" s="24">
        <v>25756.04</v>
      </c>
      <c r="H159" s="24">
        <v>2.76</v>
      </c>
      <c r="I159" s="31"/>
      <c r="J159" s="31"/>
      <c r="K159" s="35"/>
    </row>
    <row r="160" spans="1:54" x14ac:dyDescent="0.35">
      <c r="C160" s="58" t="s">
        <v>171</v>
      </c>
      <c r="D160" s="54"/>
      <c r="E160" s="6"/>
      <c r="F160" s="19"/>
      <c r="G160" s="25">
        <v>25756.04</v>
      </c>
      <c r="H160" s="25">
        <v>2.76</v>
      </c>
      <c r="I160" s="31"/>
      <c r="J160" s="31"/>
      <c r="K160" s="35"/>
    </row>
    <row r="161" spans="3:11" x14ac:dyDescent="0.35">
      <c r="C161" s="57"/>
      <c r="D161" s="54"/>
      <c r="E161" s="6"/>
      <c r="F161" s="19"/>
      <c r="G161" s="24"/>
      <c r="H161" s="24"/>
      <c r="I161" s="31"/>
      <c r="J161" s="31"/>
      <c r="K161" s="35"/>
    </row>
    <row r="162" spans="3:11" x14ac:dyDescent="0.35">
      <c r="C162" s="60" t="s">
        <v>189</v>
      </c>
      <c r="D162" s="55"/>
      <c r="E162" s="5"/>
      <c r="F162" s="20"/>
      <c r="G162" s="26">
        <v>934891.59</v>
      </c>
      <c r="H162" s="26">
        <v>100</v>
      </c>
      <c r="I162" s="32"/>
      <c r="J162" s="32"/>
      <c r="K162" s="36"/>
    </row>
    <row r="165" spans="3:11" x14ac:dyDescent="0.35">
      <c r="C165" s="1" t="s">
        <v>190</v>
      </c>
    </row>
    <row r="166" spans="3:11" x14ac:dyDescent="0.35">
      <c r="C166" s="37" t="s">
        <v>191</v>
      </c>
      <c r="D166" s="37"/>
      <c r="E166" s="37"/>
      <c r="F166" s="37"/>
      <c r="G166" s="37"/>
      <c r="H166" s="37"/>
      <c r="I166" s="37"/>
      <c r="J166" s="37"/>
      <c r="K166" s="37"/>
    </row>
    <row r="167" spans="3:11" x14ac:dyDescent="0.35">
      <c r="C167" s="2" t="s">
        <v>192</v>
      </c>
    </row>
    <row r="168" spans="3:11" x14ac:dyDescent="0.35">
      <c r="C168" s="2" t="s">
        <v>193</v>
      </c>
    </row>
    <row r="169" spans="3:11" ht="30" customHeight="1" x14ac:dyDescent="0.35">
      <c r="C169" s="81" t="s">
        <v>194</v>
      </c>
      <c r="D169" s="82"/>
      <c r="E169" s="82"/>
      <c r="F169" s="82"/>
      <c r="G169" s="82"/>
      <c r="H169" s="82"/>
      <c r="I169" s="82"/>
      <c r="J169" s="82"/>
      <c r="K169" s="82"/>
    </row>
    <row r="170" spans="3:11" x14ac:dyDescent="0.35">
      <c r="C170" s="2" t="s">
        <v>195</v>
      </c>
    </row>
    <row r="172" spans="3:11" x14ac:dyDescent="0.35">
      <c r="C172" s="78" t="s">
        <v>5006</v>
      </c>
      <c r="E172" s="78" t="s">
        <v>5007</v>
      </c>
      <c r="F172" s="79"/>
    </row>
    <row r="173" spans="3:11" x14ac:dyDescent="0.35">
      <c r="E173" s="2" t="s">
        <v>5057</v>
      </c>
    </row>
  </sheetData>
  <mergeCells count="1">
    <mergeCell ref="C169:K169"/>
  </mergeCells>
  <hyperlinks>
    <hyperlink ref="J2" location="'Index'!A1" display="'Index'!A1" xr:uid="{A02B7B25-4202-4055-BFBF-B3D07E027DA1}"/>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FDDB-8C1F-4CD4-A4A0-5839DBF55ADF}">
  <sheetPr codeName="Sheet1"/>
  <dimension ref="A1:IV74"/>
  <sheetViews>
    <sheetView showGridLines="0" zoomScale="90" zoomScaleNormal="90" workbookViewId="0">
      <pane ySplit="6" topLeftCell="A63"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1678</v>
      </c>
      <c r="J2" s="38" t="s">
        <v>4662</v>
      </c>
    </row>
    <row r="3" spans="1:54" ht="16" x14ac:dyDescent="0.4">
      <c r="C3" s="1" t="s">
        <v>28</v>
      </c>
      <c r="D3" s="21" t="s">
        <v>3666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C16" s="58" t="s">
        <v>5</v>
      </c>
      <c r="D16" s="54"/>
      <c r="E16" s="6"/>
      <c r="F16" s="19"/>
      <c r="G16" s="24"/>
      <c r="H16" s="24"/>
      <c r="I16" s="31"/>
      <c r="J16" s="31"/>
      <c r="K16" s="35"/>
    </row>
    <row r="17" spans="1:11" x14ac:dyDescent="0.35">
      <c r="C17" s="57"/>
      <c r="D17" s="54"/>
      <c r="E17" s="6"/>
      <c r="F17" s="19"/>
      <c r="G17" s="24"/>
      <c r="H17" s="24"/>
      <c r="I17" s="31"/>
      <c r="J17" s="31"/>
      <c r="K17" s="35"/>
    </row>
    <row r="18" spans="1:11" x14ac:dyDescent="0.35">
      <c r="C18" s="58" t="s">
        <v>6</v>
      </c>
      <c r="D18" s="54"/>
      <c r="E18" s="6"/>
      <c r="F18" s="19"/>
      <c r="G18" s="24" t="s">
        <v>2</v>
      </c>
      <c r="H18" s="24" t="s">
        <v>2</v>
      </c>
      <c r="I18" s="31"/>
      <c r="J18" s="31"/>
      <c r="K18" s="35"/>
    </row>
    <row r="19" spans="1:11" x14ac:dyDescent="0.35">
      <c r="C19" s="57"/>
      <c r="D19" s="54"/>
      <c r="E19" s="6"/>
      <c r="F19" s="19"/>
      <c r="G19" s="24"/>
      <c r="H19" s="24"/>
      <c r="I19" s="31"/>
      <c r="J19" s="31"/>
      <c r="K19" s="35"/>
    </row>
    <row r="20" spans="1:11" x14ac:dyDescent="0.35">
      <c r="C20" s="58" t="s">
        <v>7</v>
      </c>
      <c r="D20" s="54"/>
      <c r="E20" s="6"/>
      <c r="F20" s="19"/>
      <c r="G20" s="24" t="s">
        <v>2</v>
      </c>
      <c r="H20" s="24" t="s">
        <v>2</v>
      </c>
      <c r="I20" s="31"/>
      <c r="J20" s="31"/>
      <c r="K20" s="35"/>
    </row>
    <row r="21" spans="1:11" x14ac:dyDescent="0.35">
      <c r="C21" s="57"/>
      <c r="D21" s="54"/>
      <c r="E21" s="6"/>
      <c r="F21" s="19"/>
      <c r="G21" s="24"/>
      <c r="H21" s="24"/>
      <c r="I21" s="31"/>
      <c r="J21" s="31"/>
      <c r="K21" s="35"/>
    </row>
    <row r="22" spans="1:11" x14ac:dyDescent="0.35">
      <c r="C22" s="58" t="s">
        <v>8</v>
      </c>
      <c r="D22" s="54"/>
      <c r="E22" s="6"/>
      <c r="F22" s="19"/>
      <c r="G22" s="24" t="s">
        <v>2</v>
      </c>
      <c r="H22" s="24" t="s">
        <v>2</v>
      </c>
      <c r="I22" s="31"/>
      <c r="J22" s="31"/>
      <c r="K22" s="35"/>
    </row>
    <row r="23" spans="1:11" x14ac:dyDescent="0.35">
      <c r="C23" s="57"/>
      <c r="D23" s="54"/>
      <c r="E23" s="6"/>
      <c r="F23" s="19"/>
      <c r="G23" s="24"/>
      <c r="H23" s="24"/>
      <c r="I23" s="31"/>
      <c r="J23" s="31"/>
      <c r="K23" s="35"/>
    </row>
    <row r="24" spans="1:11" x14ac:dyDescent="0.35">
      <c r="C24" s="58" t="s">
        <v>9</v>
      </c>
      <c r="D24" s="54"/>
      <c r="E24" s="6"/>
      <c r="F24" s="19"/>
      <c r="G24" s="24" t="s">
        <v>2</v>
      </c>
      <c r="H24" s="24" t="s">
        <v>2</v>
      </c>
      <c r="I24" s="31"/>
      <c r="J24" s="31"/>
      <c r="K24" s="35"/>
    </row>
    <row r="25" spans="1:11" x14ac:dyDescent="0.35">
      <c r="C25" s="57"/>
      <c r="D25" s="54"/>
      <c r="E25" s="6"/>
      <c r="F25" s="19"/>
      <c r="G25" s="24"/>
      <c r="H25" s="24"/>
      <c r="I25" s="31"/>
      <c r="J25" s="31"/>
      <c r="K25" s="35"/>
    </row>
    <row r="26" spans="1:11" x14ac:dyDescent="0.35">
      <c r="C26" s="58" t="s">
        <v>10</v>
      </c>
      <c r="D26" s="54"/>
      <c r="E26" s="6"/>
      <c r="F26" s="19"/>
      <c r="G26" s="24" t="s">
        <v>2</v>
      </c>
      <c r="H26" s="24" t="s">
        <v>2</v>
      </c>
      <c r="I26" s="31"/>
      <c r="J26" s="31"/>
      <c r="K26" s="35"/>
    </row>
    <row r="27" spans="1:11" x14ac:dyDescent="0.35">
      <c r="C27" s="57"/>
      <c r="D27" s="54"/>
      <c r="E27" s="6"/>
      <c r="F27" s="19"/>
      <c r="G27" s="24"/>
      <c r="H27" s="24"/>
      <c r="I27" s="31"/>
      <c r="J27" s="31"/>
      <c r="K27" s="35"/>
    </row>
    <row r="28" spans="1:11" x14ac:dyDescent="0.35">
      <c r="A28" s="10"/>
      <c r="B28" s="28"/>
      <c r="C28" s="58" t="s">
        <v>11</v>
      </c>
      <c r="D28" s="54"/>
      <c r="E28" s="6"/>
      <c r="F28" s="19"/>
      <c r="G28" s="24"/>
      <c r="H28" s="24"/>
      <c r="I28" s="31"/>
      <c r="J28" s="31"/>
      <c r="K28" s="35"/>
    </row>
    <row r="29" spans="1:11" x14ac:dyDescent="0.35">
      <c r="A29" s="28"/>
      <c r="B29" s="28"/>
      <c r="C29" s="58" t="s">
        <v>13</v>
      </c>
      <c r="D29" s="54"/>
      <c r="E29" s="6"/>
      <c r="F29" s="19"/>
      <c r="G29" s="24" t="s">
        <v>2</v>
      </c>
      <c r="H29" s="24" t="s">
        <v>2</v>
      </c>
      <c r="I29" s="31"/>
      <c r="J29" s="31"/>
      <c r="K29" s="35"/>
    </row>
    <row r="30" spans="1:11" x14ac:dyDescent="0.35">
      <c r="A30" s="28"/>
      <c r="B30" s="28"/>
      <c r="C30" s="58"/>
      <c r="D30" s="54"/>
      <c r="E30" s="6"/>
      <c r="F30" s="19"/>
      <c r="G30" s="24"/>
      <c r="H30" s="24"/>
      <c r="I30" s="31"/>
      <c r="J30" s="31"/>
      <c r="K30" s="35"/>
    </row>
    <row r="31" spans="1:11" x14ac:dyDescent="0.35">
      <c r="A31" s="28"/>
      <c r="B31" s="28"/>
      <c r="C31" s="58" t="s">
        <v>14</v>
      </c>
      <c r="D31" s="54"/>
      <c r="E31" s="6"/>
      <c r="F31" s="19"/>
      <c r="G31" s="24" t="s">
        <v>2</v>
      </c>
      <c r="H31" s="24" t="s">
        <v>2</v>
      </c>
      <c r="I31" s="31"/>
      <c r="J31" s="31"/>
      <c r="K31" s="35"/>
    </row>
    <row r="32" spans="1:11" x14ac:dyDescent="0.35">
      <c r="A32" s="28"/>
      <c r="B32" s="28"/>
      <c r="C32" s="58"/>
      <c r="D32" s="54"/>
      <c r="E32" s="6"/>
      <c r="F32" s="19"/>
      <c r="G32" s="24"/>
      <c r="H32" s="24"/>
      <c r="I32" s="31"/>
      <c r="J32" s="31"/>
      <c r="K32" s="35"/>
    </row>
    <row r="33" spans="1:11" x14ac:dyDescent="0.35">
      <c r="A33" s="28"/>
      <c r="B33" s="28"/>
      <c r="C33" s="58" t="s">
        <v>15</v>
      </c>
      <c r="D33" s="54"/>
      <c r="E33" s="6"/>
      <c r="F33" s="19"/>
      <c r="G33" s="24" t="s">
        <v>2</v>
      </c>
      <c r="H33" s="24" t="s">
        <v>2</v>
      </c>
      <c r="I33" s="31"/>
      <c r="J33" s="31"/>
      <c r="K33" s="35"/>
    </row>
    <row r="34" spans="1:11" x14ac:dyDescent="0.35">
      <c r="A34" s="28"/>
      <c r="B34" s="28"/>
      <c r="C34" s="58"/>
      <c r="D34" s="54"/>
      <c r="E34" s="6"/>
      <c r="F34" s="19"/>
      <c r="G34" s="24"/>
      <c r="H34" s="24"/>
      <c r="I34" s="31"/>
      <c r="J34" s="31"/>
      <c r="K34" s="35"/>
    </row>
    <row r="35" spans="1:11" x14ac:dyDescent="0.35">
      <c r="A35" s="28"/>
      <c r="B35" s="28"/>
      <c r="C35" s="58" t="s">
        <v>16</v>
      </c>
      <c r="D35" s="54"/>
      <c r="E35" s="6"/>
      <c r="F35" s="19"/>
      <c r="G35" s="24" t="s">
        <v>2</v>
      </c>
      <c r="H35" s="24" t="s">
        <v>2</v>
      </c>
      <c r="I35" s="31"/>
      <c r="J35" s="31"/>
      <c r="K35" s="35"/>
    </row>
    <row r="36" spans="1:11" x14ac:dyDescent="0.35">
      <c r="A36" s="28"/>
      <c r="B36" s="28"/>
      <c r="C36" s="58"/>
      <c r="D36" s="54"/>
      <c r="E36" s="6"/>
      <c r="F36" s="19"/>
      <c r="G36" s="24"/>
      <c r="H36" s="24"/>
      <c r="I36" s="31"/>
      <c r="J36" s="31"/>
      <c r="K36" s="35"/>
    </row>
    <row r="37" spans="1:11" x14ac:dyDescent="0.35">
      <c r="C37" s="59" t="s">
        <v>17</v>
      </c>
      <c r="D37" s="54"/>
      <c r="E37" s="6"/>
      <c r="F37" s="19"/>
      <c r="G37" s="24"/>
      <c r="H37" s="24"/>
      <c r="I37" s="31"/>
      <c r="J37" s="31"/>
      <c r="K37" s="35"/>
    </row>
    <row r="38" spans="1:11" x14ac:dyDescent="0.35">
      <c r="B38" s="8" t="s">
        <v>3201</v>
      </c>
      <c r="C38" s="57" t="s">
        <v>3202</v>
      </c>
      <c r="D38" s="54" t="s">
        <v>3203</v>
      </c>
      <c r="E38" s="6" t="s">
        <v>185</v>
      </c>
      <c r="F38" s="19">
        <v>2097000</v>
      </c>
      <c r="G38" s="24">
        <v>1915.49</v>
      </c>
      <c r="H38" s="24">
        <v>70.06</v>
      </c>
      <c r="I38" s="31">
        <v>6.8204583000000003</v>
      </c>
      <c r="J38" s="31"/>
      <c r="K38" s="35"/>
    </row>
    <row r="39" spans="1:11" x14ac:dyDescent="0.35">
      <c r="B39" s="8" t="s">
        <v>3213</v>
      </c>
      <c r="C39" s="57" t="s">
        <v>3214</v>
      </c>
      <c r="D39" s="54" t="s">
        <v>3215</v>
      </c>
      <c r="E39" s="6" t="s">
        <v>185</v>
      </c>
      <c r="F39" s="19">
        <v>567200</v>
      </c>
      <c r="G39" s="24">
        <v>517.91</v>
      </c>
      <c r="H39" s="24">
        <v>18.940000000000001</v>
      </c>
      <c r="I39" s="31">
        <v>6.8205615999999996</v>
      </c>
      <c r="J39" s="31"/>
      <c r="K39" s="35"/>
    </row>
    <row r="40" spans="1:11" x14ac:dyDescent="0.35">
      <c r="B40" s="8" t="s">
        <v>3132</v>
      </c>
      <c r="C40" s="57" t="s">
        <v>3133</v>
      </c>
      <c r="D40" s="54" t="s">
        <v>3134</v>
      </c>
      <c r="E40" s="6" t="s">
        <v>185</v>
      </c>
      <c r="F40" s="19">
        <v>309900</v>
      </c>
      <c r="G40" s="24">
        <v>287.85000000000002</v>
      </c>
      <c r="H40" s="24">
        <v>10.53</v>
      </c>
      <c r="I40" s="31">
        <v>6.7984201999999998</v>
      </c>
      <c r="J40" s="31"/>
      <c r="K40" s="35"/>
    </row>
    <row r="41" spans="1:11" x14ac:dyDescent="0.35">
      <c r="C41" s="58" t="s">
        <v>171</v>
      </c>
      <c r="D41" s="54"/>
      <c r="E41" s="6"/>
      <c r="F41" s="19"/>
      <c r="G41" s="25">
        <v>2721.25</v>
      </c>
      <c r="H41" s="25">
        <v>99.53</v>
      </c>
      <c r="I41" s="31"/>
      <c r="J41" s="31"/>
      <c r="K41" s="35"/>
    </row>
    <row r="42" spans="1:11" x14ac:dyDescent="0.35">
      <c r="C42" s="57"/>
      <c r="D42" s="54"/>
      <c r="E42" s="6"/>
      <c r="F42" s="19"/>
      <c r="G42" s="24"/>
      <c r="H42" s="24"/>
      <c r="I42" s="31"/>
      <c r="J42" s="31"/>
      <c r="K42" s="35"/>
    </row>
    <row r="43" spans="1:11" x14ac:dyDescent="0.35">
      <c r="A43" s="10"/>
      <c r="B43" s="28"/>
      <c r="C43" s="58" t="s">
        <v>18</v>
      </c>
      <c r="D43" s="54"/>
      <c r="E43" s="6"/>
      <c r="F43" s="19"/>
      <c r="G43" s="24"/>
      <c r="H43" s="24"/>
      <c r="I43" s="31"/>
      <c r="J43" s="31"/>
      <c r="K43" s="35"/>
    </row>
    <row r="44" spans="1:11" x14ac:dyDescent="0.35">
      <c r="A44" s="28"/>
      <c r="B44" s="28"/>
      <c r="C44" s="58" t="s">
        <v>19</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20</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A48" s="28"/>
      <c r="B48" s="28"/>
      <c r="C48" s="58" t="s">
        <v>21</v>
      </c>
      <c r="D48" s="54"/>
      <c r="E48" s="6"/>
      <c r="F48" s="19"/>
      <c r="G48" s="24" t="s">
        <v>2</v>
      </c>
      <c r="H48" s="24" t="s">
        <v>2</v>
      </c>
      <c r="I48" s="31"/>
      <c r="J48" s="31"/>
      <c r="K48" s="35"/>
    </row>
    <row r="49" spans="1:54" x14ac:dyDescent="0.35">
      <c r="A49" s="28"/>
      <c r="B49" s="28"/>
      <c r="C49" s="58"/>
      <c r="D49" s="54"/>
      <c r="E49" s="6"/>
      <c r="F49" s="19"/>
      <c r="G49" s="24"/>
      <c r="H49" s="24"/>
      <c r="I49" s="31"/>
      <c r="J49" s="31"/>
      <c r="K49" s="35"/>
    </row>
    <row r="50" spans="1:54" x14ac:dyDescent="0.35">
      <c r="A50" s="28"/>
      <c r="B50" s="28"/>
      <c r="C50" s="58" t="s">
        <v>22</v>
      </c>
      <c r="D50" s="54"/>
      <c r="E50" s="6"/>
      <c r="F50" s="19"/>
      <c r="G50" s="24" t="s">
        <v>2</v>
      </c>
      <c r="H50" s="24" t="s">
        <v>2</v>
      </c>
      <c r="I50" s="31"/>
      <c r="J50" s="31"/>
      <c r="K50" s="35"/>
    </row>
    <row r="51" spans="1:54" x14ac:dyDescent="0.35">
      <c r="A51" s="28"/>
      <c r="B51" s="28"/>
      <c r="C51" s="58"/>
      <c r="D51" s="54"/>
      <c r="E51" s="6"/>
      <c r="F51" s="19"/>
      <c r="G51" s="24"/>
      <c r="H51" s="24"/>
      <c r="I51" s="31"/>
      <c r="J51" s="31"/>
      <c r="K51" s="35"/>
    </row>
    <row r="52" spans="1:54" x14ac:dyDescent="0.35">
      <c r="A52" s="28"/>
      <c r="B52" s="28"/>
      <c r="C52" s="58" t="s">
        <v>23</v>
      </c>
      <c r="D52" s="54"/>
      <c r="E52" s="6"/>
      <c r="F52" s="19"/>
      <c r="G52" s="24" t="s">
        <v>2</v>
      </c>
      <c r="H52" s="24" t="s">
        <v>2</v>
      </c>
      <c r="I52" s="31"/>
      <c r="J52" s="31"/>
      <c r="K52" s="35"/>
    </row>
    <row r="53" spans="1:54" x14ac:dyDescent="0.35">
      <c r="A53" s="28"/>
      <c r="B53" s="28"/>
      <c r="C53" s="58"/>
      <c r="D53" s="54"/>
      <c r="E53" s="6"/>
      <c r="F53" s="19"/>
      <c r="G53" s="24"/>
      <c r="H53" s="24"/>
      <c r="I53" s="31"/>
      <c r="J53" s="31"/>
      <c r="K53" s="35"/>
    </row>
    <row r="54" spans="1:54" x14ac:dyDescent="0.35">
      <c r="C54" s="59" t="s">
        <v>24</v>
      </c>
      <c r="D54" s="54"/>
      <c r="E54" s="6"/>
      <c r="F54" s="19"/>
      <c r="G54" s="24"/>
      <c r="H54" s="24"/>
      <c r="I54" s="31"/>
      <c r="J54" s="31"/>
      <c r="K54" s="35"/>
    </row>
    <row r="55" spans="1:54" x14ac:dyDescent="0.35">
      <c r="B55" s="8" t="s">
        <v>186</v>
      </c>
      <c r="C55" s="57" t="s">
        <v>187</v>
      </c>
      <c r="D55" s="54"/>
      <c r="E55" s="6"/>
      <c r="F55" s="19"/>
      <c r="G55" s="24">
        <v>2.94</v>
      </c>
      <c r="H55" s="24">
        <v>0.11</v>
      </c>
      <c r="I55" s="31"/>
      <c r="J55" s="31"/>
      <c r="K55" s="35"/>
    </row>
    <row r="56" spans="1:54" x14ac:dyDescent="0.35">
      <c r="C56" s="58" t="s">
        <v>171</v>
      </c>
      <c r="D56" s="54"/>
      <c r="E56" s="6"/>
      <c r="F56" s="19"/>
      <c r="G56" s="25">
        <v>2.94</v>
      </c>
      <c r="H56" s="25">
        <v>0.11</v>
      </c>
      <c r="I56" s="31"/>
      <c r="J56" s="31"/>
      <c r="K56" s="35"/>
    </row>
    <row r="57" spans="1:54" x14ac:dyDescent="0.35">
      <c r="C57" s="57"/>
      <c r="D57" s="54"/>
      <c r="E57" s="6"/>
      <c r="F57" s="19"/>
      <c r="G57" s="24"/>
      <c r="H57" s="24"/>
      <c r="I57" s="31"/>
      <c r="J57" s="31"/>
      <c r="K57" s="35"/>
    </row>
    <row r="58" spans="1:54" x14ac:dyDescent="0.35">
      <c r="A58" s="10"/>
      <c r="B58" s="28"/>
      <c r="C58" s="58" t="s">
        <v>25</v>
      </c>
      <c r="D58" s="54"/>
      <c r="E58" s="6"/>
      <c r="F58" s="19"/>
      <c r="G58" s="24"/>
      <c r="H58" s="24"/>
      <c r="I58" s="31"/>
      <c r="J58" s="31"/>
      <c r="K58" s="35"/>
    </row>
    <row r="59" spans="1:54" s="2" customFormat="1" ht="13.5" x14ac:dyDescent="0.35">
      <c r="A59" s="28"/>
      <c r="B59" s="28"/>
      <c r="C59" s="57" t="s">
        <v>4922</v>
      </c>
      <c r="D59" s="54"/>
      <c r="E59" s="6"/>
      <c r="F59" s="19"/>
      <c r="G59" s="24" t="s">
        <v>2</v>
      </c>
      <c r="H59" s="24" t="s">
        <v>2</v>
      </c>
      <c r="I59" s="31"/>
      <c r="J59" s="31"/>
      <c r="K59" s="35"/>
      <c r="L59" s="3"/>
      <c r="AI59" s="3"/>
      <c r="AV59" s="3"/>
      <c r="AX59" s="3"/>
      <c r="BB59" s="3"/>
    </row>
    <row r="60" spans="1:54" x14ac:dyDescent="0.35">
      <c r="B60" s="8"/>
      <c r="C60" s="57" t="s">
        <v>188</v>
      </c>
      <c r="D60" s="54"/>
      <c r="E60" s="6"/>
      <c r="F60" s="19"/>
      <c r="G60" s="24">
        <v>9.8000000000000007</v>
      </c>
      <c r="H60" s="24">
        <v>0.36</v>
      </c>
      <c r="I60" s="31"/>
      <c r="J60" s="31"/>
      <c r="K60" s="35"/>
    </row>
    <row r="61" spans="1:54" x14ac:dyDescent="0.35">
      <c r="C61" s="58" t="s">
        <v>171</v>
      </c>
      <c r="D61" s="54"/>
      <c r="E61" s="6"/>
      <c r="F61" s="19"/>
      <c r="G61" s="25">
        <v>9.8000000000000007</v>
      </c>
      <c r="H61" s="25">
        <v>0.36</v>
      </c>
      <c r="I61" s="31"/>
      <c r="J61" s="31"/>
      <c r="K61" s="35"/>
    </row>
    <row r="62" spans="1:54" x14ac:dyDescent="0.35">
      <c r="C62" s="57"/>
      <c r="D62" s="54"/>
      <c r="E62" s="6"/>
      <c r="F62" s="19"/>
      <c r="G62" s="24"/>
      <c r="H62" s="24"/>
      <c r="I62" s="31"/>
      <c r="J62" s="31"/>
      <c r="K62" s="35"/>
    </row>
    <row r="63" spans="1:54" x14ac:dyDescent="0.35">
      <c r="C63" s="60" t="s">
        <v>189</v>
      </c>
      <c r="D63" s="55"/>
      <c r="E63" s="5"/>
      <c r="F63" s="20"/>
      <c r="G63" s="26">
        <v>2733.99</v>
      </c>
      <c r="H63" s="26">
        <v>100</v>
      </c>
      <c r="I63" s="32"/>
      <c r="J63" s="32"/>
      <c r="K63" s="36"/>
    </row>
    <row r="66" spans="3:11" x14ac:dyDescent="0.35">
      <c r="C66" s="1" t="s">
        <v>190</v>
      </c>
    </row>
    <row r="67" spans="3:11" x14ac:dyDescent="0.35">
      <c r="C67" s="37" t="s">
        <v>191</v>
      </c>
      <c r="D67" s="37"/>
      <c r="E67" s="37"/>
      <c r="F67" s="37"/>
      <c r="G67" s="37"/>
      <c r="H67" s="37"/>
      <c r="I67" s="37"/>
      <c r="J67" s="37"/>
      <c r="K67" s="37"/>
    </row>
    <row r="68" spans="3:11" x14ac:dyDescent="0.35">
      <c r="C68" s="2" t="s">
        <v>192</v>
      </c>
    </row>
    <row r="69" spans="3:11" x14ac:dyDescent="0.35">
      <c r="C69" s="2" t="s">
        <v>193</v>
      </c>
    </row>
    <row r="70" spans="3:11" ht="30" customHeight="1" x14ac:dyDescent="0.35">
      <c r="C70" s="81" t="s">
        <v>194</v>
      </c>
      <c r="D70" s="82"/>
      <c r="E70" s="82"/>
      <c r="F70" s="82"/>
      <c r="G70" s="82"/>
      <c r="H70" s="82"/>
      <c r="I70" s="82"/>
      <c r="J70" s="82"/>
      <c r="K70" s="82"/>
    </row>
    <row r="71" spans="3:11" x14ac:dyDescent="0.35">
      <c r="C71" s="2" t="s">
        <v>195</v>
      </c>
    </row>
    <row r="73" spans="3:11" x14ac:dyDescent="0.35">
      <c r="C73" s="78" t="s">
        <v>5006</v>
      </c>
      <c r="E73" s="78" t="s">
        <v>5007</v>
      </c>
      <c r="F73" s="79"/>
    </row>
    <row r="74" spans="3:11" x14ac:dyDescent="0.35">
      <c r="E74" s="2" t="s">
        <v>5013</v>
      </c>
    </row>
  </sheetData>
  <mergeCells count="1">
    <mergeCell ref="C70:K70"/>
  </mergeCells>
  <hyperlinks>
    <hyperlink ref="J2" location="'Index'!A1" display="'Index'!A1" xr:uid="{2F6C0CE0-A1D8-46C5-A7A5-6B1BC413E50F}"/>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E8857-4F25-4D2F-BB30-39C0F16E40B2}">
  <sheetPr codeName="Sheet1"/>
  <dimension ref="A1:IV85"/>
  <sheetViews>
    <sheetView showGridLines="0" zoomScale="90" zoomScaleNormal="90" workbookViewId="0">
      <pane ySplit="6" topLeftCell="A7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3667</v>
      </c>
      <c r="J2" s="38" t="s">
        <v>4662</v>
      </c>
    </row>
    <row r="3" spans="1:54" ht="16" x14ac:dyDescent="0.4">
      <c r="C3" s="1" t="s">
        <v>28</v>
      </c>
      <c r="D3" s="21" t="s">
        <v>3668</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3669</v>
      </c>
      <c r="C26" s="57" t="s">
        <v>3670</v>
      </c>
      <c r="D26" s="54" t="s">
        <v>3671</v>
      </c>
      <c r="E26" s="6" t="s">
        <v>185</v>
      </c>
      <c r="F26" s="19">
        <v>7500000</v>
      </c>
      <c r="G26" s="24">
        <v>7648.19</v>
      </c>
      <c r="H26" s="24">
        <v>31.6</v>
      </c>
      <c r="I26" s="31">
        <v>6.9545744000000003</v>
      </c>
      <c r="J26" s="31"/>
      <c r="K26" s="35"/>
    </row>
    <row r="27" spans="1:11" x14ac:dyDescent="0.35">
      <c r="B27" s="8" t="s">
        <v>3672</v>
      </c>
      <c r="C27" s="57" t="s">
        <v>3673</v>
      </c>
      <c r="D27" s="54" t="s">
        <v>3674</v>
      </c>
      <c r="E27" s="6" t="s">
        <v>185</v>
      </c>
      <c r="F27" s="19">
        <v>5000000</v>
      </c>
      <c r="G27" s="24">
        <v>5098.99</v>
      </c>
      <c r="H27" s="24">
        <v>21.07</v>
      </c>
      <c r="I27" s="31">
        <v>6.9730132999999999</v>
      </c>
      <c r="J27" s="31"/>
      <c r="K27" s="35"/>
    </row>
    <row r="28" spans="1:11" x14ac:dyDescent="0.35">
      <c r="B28" s="8" t="s">
        <v>3675</v>
      </c>
      <c r="C28" s="57" t="s">
        <v>3676</v>
      </c>
      <c r="D28" s="54" t="s">
        <v>3677</v>
      </c>
      <c r="E28" s="6" t="s">
        <v>185</v>
      </c>
      <c r="F28" s="19">
        <v>2000000</v>
      </c>
      <c r="G28" s="24">
        <v>2029.95</v>
      </c>
      <c r="H28" s="24">
        <v>8.39</v>
      </c>
      <c r="I28" s="31">
        <v>6.9730132999999999</v>
      </c>
      <c r="J28" s="31"/>
      <c r="K28" s="35"/>
    </row>
    <row r="29" spans="1:11" x14ac:dyDescent="0.35">
      <c r="B29" s="8" t="s">
        <v>3678</v>
      </c>
      <c r="C29" s="57" t="s">
        <v>3679</v>
      </c>
      <c r="D29" s="54" t="s">
        <v>3680</v>
      </c>
      <c r="E29" s="6" t="s">
        <v>185</v>
      </c>
      <c r="F29" s="19">
        <v>1000000</v>
      </c>
      <c r="G29" s="24">
        <v>1015.59</v>
      </c>
      <c r="H29" s="24">
        <v>4.2</v>
      </c>
      <c r="I29" s="31">
        <v>6.9414404999999997</v>
      </c>
      <c r="J29" s="31"/>
      <c r="K29" s="35"/>
    </row>
    <row r="30" spans="1:11" x14ac:dyDescent="0.35">
      <c r="B30" s="8" t="s">
        <v>3681</v>
      </c>
      <c r="C30" s="57" t="s">
        <v>3682</v>
      </c>
      <c r="D30" s="54" t="s">
        <v>3683</v>
      </c>
      <c r="E30" s="6" t="s">
        <v>185</v>
      </c>
      <c r="F30" s="19">
        <v>1000000</v>
      </c>
      <c r="G30" s="24">
        <v>1014.41</v>
      </c>
      <c r="H30" s="24">
        <v>4.1900000000000004</v>
      </c>
      <c r="I30" s="31">
        <v>6.9920672000000001</v>
      </c>
      <c r="J30" s="31"/>
      <c r="K30" s="35"/>
    </row>
    <row r="31" spans="1:11" x14ac:dyDescent="0.35">
      <c r="C31" s="58" t="s">
        <v>171</v>
      </c>
      <c r="D31" s="54"/>
      <c r="E31" s="6"/>
      <c r="F31" s="19"/>
      <c r="G31" s="25">
        <v>16807.13</v>
      </c>
      <c r="H31" s="25">
        <v>69.45</v>
      </c>
      <c r="I31" s="31"/>
      <c r="J31" s="31"/>
      <c r="K31" s="35"/>
    </row>
    <row r="32" spans="1:11" x14ac:dyDescent="0.35">
      <c r="C32" s="57"/>
      <c r="D32" s="54"/>
      <c r="E32" s="6"/>
      <c r="F32" s="19"/>
      <c r="G32" s="24"/>
      <c r="H32" s="24"/>
      <c r="I32" s="31"/>
      <c r="J32" s="31"/>
      <c r="K32" s="35"/>
    </row>
    <row r="33" spans="1:11" x14ac:dyDescent="0.35">
      <c r="A33" s="10"/>
      <c r="B33" s="28"/>
      <c r="C33" s="58" t="s">
        <v>11</v>
      </c>
      <c r="D33" s="54"/>
      <c r="E33" s="6"/>
      <c r="F33" s="19"/>
      <c r="G33" s="24"/>
      <c r="H33" s="24"/>
      <c r="I33" s="31"/>
      <c r="J33" s="31"/>
      <c r="K33" s="35"/>
    </row>
    <row r="34" spans="1:11" x14ac:dyDescent="0.35">
      <c r="A34" s="28"/>
      <c r="B34" s="28"/>
      <c r="C34" s="58" t="s">
        <v>13</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14</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15</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16</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C42" s="59" t="s">
        <v>17</v>
      </c>
      <c r="D42" s="54"/>
      <c r="E42" s="6"/>
      <c r="F42" s="19"/>
      <c r="G42" s="24"/>
      <c r="H42" s="24"/>
      <c r="I42" s="31"/>
      <c r="J42" s="31"/>
      <c r="K42" s="35"/>
    </row>
    <row r="43" spans="1:11" x14ac:dyDescent="0.35">
      <c r="B43" s="8" t="s">
        <v>3448</v>
      </c>
      <c r="C43" s="57" t="s">
        <v>3449</v>
      </c>
      <c r="D43" s="54" t="s">
        <v>3450</v>
      </c>
      <c r="E43" s="6" t="s">
        <v>185</v>
      </c>
      <c r="F43" s="19">
        <v>2097000</v>
      </c>
      <c r="G43" s="24">
        <v>1853.14</v>
      </c>
      <c r="H43" s="24">
        <v>7.66</v>
      </c>
      <c r="I43" s="31">
        <v>6.8264367999999997</v>
      </c>
      <c r="J43" s="31"/>
      <c r="K43" s="35"/>
    </row>
    <row r="44" spans="1:11" x14ac:dyDescent="0.35">
      <c r="B44" s="8" t="s">
        <v>3684</v>
      </c>
      <c r="C44" s="57" t="s">
        <v>3685</v>
      </c>
      <c r="D44" s="54" t="s">
        <v>3686</v>
      </c>
      <c r="E44" s="6" t="s">
        <v>185</v>
      </c>
      <c r="F44" s="19">
        <v>1759000</v>
      </c>
      <c r="G44" s="24">
        <v>1527.83</v>
      </c>
      <c r="H44" s="24">
        <v>6.31</v>
      </c>
      <c r="I44" s="31">
        <v>6.8277424</v>
      </c>
      <c r="J44" s="31"/>
      <c r="K44" s="35"/>
    </row>
    <row r="45" spans="1:11" x14ac:dyDescent="0.35">
      <c r="B45" s="8" t="s">
        <v>3687</v>
      </c>
      <c r="C45" s="57" t="s">
        <v>3688</v>
      </c>
      <c r="D45" s="54" t="s">
        <v>3689</v>
      </c>
      <c r="E45" s="6" t="s">
        <v>185</v>
      </c>
      <c r="F45" s="19">
        <v>1521000</v>
      </c>
      <c r="G45" s="24">
        <v>1327.68</v>
      </c>
      <c r="H45" s="24">
        <v>5.49</v>
      </c>
      <c r="I45" s="31">
        <v>6.8271743000000003</v>
      </c>
      <c r="J45" s="31"/>
      <c r="K45" s="35"/>
    </row>
    <row r="46" spans="1:11" x14ac:dyDescent="0.35">
      <c r="B46" s="8" t="s">
        <v>3479</v>
      </c>
      <c r="C46" s="57" t="s">
        <v>3480</v>
      </c>
      <c r="D46" s="54" t="s">
        <v>3481</v>
      </c>
      <c r="E46" s="6" t="s">
        <v>185</v>
      </c>
      <c r="F46" s="19">
        <v>720000</v>
      </c>
      <c r="G46" s="24">
        <v>635.79999999999995</v>
      </c>
      <c r="H46" s="24">
        <v>2.63</v>
      </c>
      <c r="I46" s="31">
        <v>6.8266434</v>
      </c>
      <c r="J46" s="31"/>
      <c r="K46" s="35"/>
    </row>
    <row r="47" spans="1:11" x14ac:dyDescent="0.35">
      <c r="B47" s="8" t="s">
        <v>3405</v>
      </c>
      <c r="C47" s="57" t="s">
        <v>3406</v>
      </c>
      <c r="D47" s="54" t="s">
        <v>3407</v>
      </c>
      <c r="E47" s="6" t="s">
        <v>185</v>
      </c>
      <c r="F47" s="19">
        <v>527600</v>
      </c>
      <c r="G47" s="24">
        <v>470.64</v>
      </c>
      <c r="H47" s="24">
        <v>1.94</v>
      </c>
      <c r="I47" s="31">
        <v>6.8472042999999996</v>
      </c>
      <c r="J47" s="31"/>
      <c r="K47" s="35"/>
    </row>
    <row r="48" spans="1:11" x14ac:dyDescent="0.35">
      <c r="B48" s="8" t="s">
        <v>3076</v>
      </c>
      <c r="C48" s="57" t="s">
        <v>3077</v>
      </c>
      <c r="D48" s="54" t="s">
        <v>3078</v>
      </c>
      <c r="E48" s="6" t="s">
        <v>185</v>
      </c>
      <c r="F48" s="19">
        <v>306700</v>
      </c>
      <c r="G48" s="24">
        <v>302.89999999999998</v>
      </c>
      <c r="H48" s="24">
        <v>1.25</v>
      </c>
      <c r="I48" s="31">
        <v>6.5483000000000002</v>
      </c>
      <c r="J48" s="31"/>
      <c r="K48" s="35"/>
    </row>
    <row r="49" spans="1:11" x14ac:dyDescent="0.35">
      <c r="B49" s="8" t="s">
        <v>3451</v>
      </c>
      <c r="C49" s="57" t="s">
        <v>3452</v>
      </c>
      <c r="D49" s="54" t="s">
        <v>3453</v>
      </c>
      <c r="E49" s="6" t="s">
        <v>185</v>
      </c>
      <c r="F49" s="19">
        <v>300000</v>
      </c>
      <c r="G49" s="24">
        <v>265.26</v>
      </c>
      <c r="H49" s="24">
        <v>1.1000000000000001</v>
      </c>
      <c r="I49" s="31">
        <v>6.8262818999999997</v>
      </c>
      <c r="J49" s="31"/>
      <c r="K49" s="35"/>
    </row>
    <row r="50" spans="1:11" x14ac:dyDescent="0.35">
      <c r="B50" s="8" t="s">
        <v>1129</v>
      </c>
      <c r="C50" s="57" t="s">
        <v>1130</v>
      </c>
      <c r="D50" s="54" t="s">
        <v>1131</v>
      </c>
      <c r="E50" s="6" t="s">
        <v>185</v>
      </c>
      <c r="F50" s="19">
        <v>171900</v>
      </c>
      <c r="G50" s="24">
        <v>151.88</v>
      </c>
      <c r="H50" s="24">
        <v>0.63</v>
      </c>
      <c r="I50" s="31">
        <v>6.8264885</v>
      </c>
      <c r="J50" s="31"/>
      <c r="K50" s="35"/>
    </row>
    <row r="51" spans="1:11" x14ac:dyDescent="0.35">
      <c r="B51" s="8" t="s">
        <v>3690</v>
      </c>
      <c r="C51" s="57" t="s">
        <v>3691</v>
      </c>
      <c r="D51" s="54" t="s">
        <v>3692</v>
      </c>
      <c r="E51" s="6" t="s">
        <v>185</v>
      </c>
      <c r="F51" s="19">
        <v>170000</v>
      </c>
      <c r="G51" s="24">
        <v>147.85</v>
      </c>
      <c r="H51" s="24">
        <v>0.61</v>
      </c>
      <c r="I51" s="31">
        <v>6.8275874999999999</v>
      </c>
      <c r="J51" s="31"/>
      <c r="K51" s="35"/>
    </row>
    <row r="52" spans="1:11" x14ac:dyDescent="0.35">
      <c r="C52" s="58" t="s">
        <v>171</v>
      </c>
      <c r="D52" s="54"/>
      <c r="E52" s="6"/>
      <c r="F52" s="19"/>
      <c r="G52" s="25">
        <v>6682.98</v>
      </c>
      <c r="H52" s="25">
        <v>27.62</v>
      </c>
      <c r="I52" s="31"/>
      <c r="J52" s="31"/>
      <c r="K52" s="35"/>
    </row>
    <row r="53" spans="1:11" x14ac:dyDescent="0.35">
      <c r="C53" s="57"/>
      <c r="D53" s="54"/>
      <c r="E53" s="6"/>
      <c r="F53" s="19"/>
      <c r="G53" s="24"/>
      <c r="H53" s="24"/>
      <c r="I53" s="31"/>
      <c r="J53" s="31"/>
      <c r="K53" s="35"/>
    </row>
    <row r="54" spans="1:11" x14ac:dyDescent="0.35">
      <c r="A54" s="10"/>
      <c r="B54" s="28"/>
      <c r="C54" s="58" t="s">
        <v>18</v>
      </c>
      <c r="D54" s="54"/>
      <c r="E54" s="6"/>
      <c r="F54" s="19"/>
      <c r="G54" s="24"/>
      <c r="H54" s="24"/>
      <c r="I54" s="31"/>
      <c r="J54" s="31"/>
      <c r="K54" s="35"/>
    </row>
    <row r="55" spans="1:11" x14ac:dyDescent="0.35">
      <c r="A55" s="28"/>
      <c r="B55" s="28"/>
      <c r="C55" s="58" t="s">
        <v>19</v>
      </c>
      <c r="D55" s="54"/>
      <c r="E55" s="6"/>
      <c r="F55" s="19"/>
      <c r="G55" s="24" t="s">
        <v>2</v>
      </c>
      <c r="H55" s="24" t="s">
        <v>2</v>
      </c>
      <c r="I55" s="31"/>
      <c r="J55" s="31"/>
      <c r="K55" s="35"/>
    </row>
    <row r="56" spans="1:11" x14ac:dyDescent="0.35">
      <c r="A56" s="28"/>
      <c r="B56" s="28"/>
      <c r="C56" s="58"/>
      <c r="D56" s="54"/>
      <c r="E56" s="6"/>
      <c r="F56" s="19"/>
      <c r="G56" s="24"/>
      <c r="H56" s="24"/>
      <c r="I56" s="31"/>
      <c r="J56" s="31"/>
      <c r="K56" s="35"/>
    </row>
    <row r="57" spans="1:11" x14ac:dyDescent="0.35">
      <c r="A57" s="28"/>
      <c r="B57" s="28"/>
      <c r="C57" s="58" t="s">
        <v>20</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21</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22</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23</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C65" s="59" t="s">
        <v>24</v>
      </c>
      <c r="D65" s="54"/>
      <c r="E65" s="6"/>
      <c r="F65" s="19"/>
      <c r="G65" s="24"/>
      <c r="H65" s="24"/>
      <c r="I65" s="31"/>
      <c r="J65" s="31"/>
      <c r="K65" s="35"/>
    </row>
    <row r="66" spans="1:54" x14ac:dyDescent="0.35">
      <c r="B66" s="8" t="s">
        <v>186</v>
      </c>
      <c r="C66" s="57" t="s">
        <v>187</v>
      </c>
      <c r="D66" s="54"/>
      <c r="E66" s="6"/>
      <c r="F66" s="19"/>
      <c r="G66" s="24">
        <v>227.21</v>
      </c>
      <c r="H66" s="24">
        <v>0.94</v>
      </c>
      <c r="I66" s="31"/>
      <c r="J66" s="31"/>
      <c r="K66" s="35"/>
    </row>
    <row r="67" spans="1:54" x14ac:dyDescent="0.35">
      <c r="C67" s="58" t="s">
        <v>171</v>
      </c>
      <c r="D67" s="54"/>
      <c r="E67" s="6"/>
      <c r="F67" s="19"/>
      <c r="G67" s="25">
        <v>227.21</v>
      </c>
      <c r="H67" s="25">
        <v>0.94</v>
      </c>
      <c r="I67" s="31"/>
      <c r="J67" s="31"/>
      <c r="K67" s="35"/>
    </row>
    <row r="68" spans="1:54" x14ac:dyDescent="0.35">
      <c r="C68" s="57"/>
      <c r="D68" s="54"/>
      <c r="E68" s="6"/>
      <c r="F68" s="19"/>
      <c r="G68" s="24"/>
      <c r="H68" s="24"/>
      <c r="I68" s="31"/>
      <c r="J68" s="31"/>
      <c r="K68" s="35"/>
    </row>
    <row r="69" spans="1:54" x14ac:dyDescent="0.35">
      <c r="A69" s="10"/>
      <c r="B69" s="28"/>
      <c r="C69" s="58" t="s">
        <v>25</v>
      </c>
      <c r="D69" s="54"/>
      <c r="E69" s="6"/>
      <c r="F69" s="19"/>
      <c r="G69" s="24"/>
      <c r="H69" s="24"/>
      <c r="I69" s="31"/>
      <c r="J69" s="31"/>
      <c r="K69" s="35"/>
    </row>
    <row r="70" spans="1:54" s="2" customFormat="1" ht="13.5" x14ac:dyDescent="0.35">
      <c r="A70" s="28"/>
      <c r="B70" s="28"/>
      <c r="C70" s="57" t="s">
        <v>4922</v>
      </c>
      <c r="D70" s="54"/>
      <c r="E70" s="6"/>
      <c r="F70" s="19"/>
      <c r="G70" s="24" t="s">
        <v>2</v>
      </c>
      <c r="H70" s="24" t="s">
        <v>2</v>
      </c>
      <c r="I70" s="31"/>
      <c r="J70" s="31"/>
      <c r="K70" s="35"/>
      <c r="L70" s="3"/>
      <c r="AI70" s="3"/>
      <c r="AV70" s="3"/>
      <c r="AX70" s="3"/>
      <c r="BB70" s="3"/>
    </row>
    <row r="71" spans="1:54" x14ac:dyDescent="0.35">
      <c r="B71" s="8"/>
      <c r="C71" s="57" t="s">
        <v>188</v>
      </c>
      <c r="D71" s="54"/>
      <c r="E71" s="6"/>
      <c r="F71" s="19"/>
      <c r="G71" s="24">
        <v>484.04</v>
      </c>
      <c r="H71" s="24">
        <v>1.99</v>
      </c>
      <c r="I71" s="31"/>
      <c r="J71" s="31"/>
      <c r="K71" s="35"/>
    </row>
    <row r="72" spans="1:54" x14ac:dyDescent="0.35">
      <c r="C72" s="58" t="s">
        <v>171</v>
      </c>
      <c r="D72" s="54"/>
      <c r="E72" s="6"/>
      <c r="F72" s="19"/>
      <c r="G72" s="25">
        <v>484.04</v>
      </c>
      <c r="H72" s="25">
        <v>1.99</v>
      </c>
      <c r="I72" s="31"/>
      <c r="J72" s="31"/>
      <c r="K72" s="35"/>
    </row>
    <row r="73" spans="1:54" x14ac:dyDescent="0.35">
      <c r="C73" s="57"/>
      <c r="D73" s="54"/>
      <c r="E73" s="6"/>
      <c r="F73" s="19"/>
      <c r="G73" s="24"/>
      <c r="H73" s="24"/>
      <c r="I73" s="31"/>
      <c r="J73" s="31"/>
      <c r="K73" s="35"/>
    </row>
    <row r="74" spans="1:54" x14ac:dyDescent="0.35">
      <c r="C74" s="60" t="s">
        <v>189</v>
      </c>
      <c r="D74" s="55"/>
      <c r="E74" s="5"/>
      <c r="F74" s="20"/>
      <c r="G74" s="26">
        <v>24201.360000000001</v>
      </c>
      <c r="H74" s="26">
        <v>100</v>
      </c>
      <c r="I74" s="32"/>
      <c r="J74" s="32"/>
      <c r="K74" s="36"/>
    </row>
    <row r="77" spans="1:54" x14ac:dyDescent="0.35">
      <c r="C77" s="1" t="s">
        <v>190</v>
      </c>
    </row>
    <row r="78" spans="1:54" x14ac:dyDescent="0.35">
      <c r="C78" s="37" t="s">
        <v>191</v>
      </c>
      <c r="D78" s="37"/>
      <c r="E78" s="37"/>
      <c r="F78" s="37"/>
      <c r="G78" s="37"/>
      <c r="H78" s="37"/>
      <c r="I78" s="37"/>
      <c r="J78" s="37"/>
      <c r="K78" s="37"/>
    </row>
    <row r="79" spans="1:54" x14ac:dyDescent="0.35">
      <c r="C79" s="2" t="s">
        <v>192</v>
      </c>
    </row>
    <row r="80" spans="1:54" x14ac:dyDescent="0.35">
      <c r="C80" s="2" t="s">
        <v>193</v>
      </c>
    </row>
    <row r="81" spans="3:11" ht="30" customHeight="1" x14ac:dyDescent="0.35">
      <c r="C81" s="81" t="s">
        <v>194</v>
      </c>
      <c r="D81" s="82"/>
      <c r="E81" s="82"/>
      <c r="F81" s="82"/>
      <c r="G81" s="82"/>
      <c r="H81" s="82"/>
      <c r="I81" s="82"/>
      <c r="J81" s="82"/>
      <c r="K81" s="82"/>
    </row>
    <row r="82" spans="3:11" x14ac:dyDescent="0.35">
      <c r="C82" s="2" t="s">
        <v>195</v>
      </c>
    </row>
    <row r="84" spans="3:11" x14ac:dyDescent="0.35">
      <c r="C84" s="78" t="s">
        <v>5006</v>
      </c>
      <c r="E84" s="78" t="s">
        <v>5007</v>
      </c>
      <c r="F84" s="79"/>
    </row>
    <row r="85" spans="3:11" x14ac:dyDescent="0.35">
      <c r="E85" s="2" t="s">
        <v>5013</v>
      </c>
    </row>
  </sheetData>
  <mergeCells count="1">
    <mergeCell ref="C81:K81"/>
  </mergeCells>
  <hyperlinks>
    <hyperlink ref="J2" location="'Index'!A1" display="'Index'!A1" xr:uid="{F4340818-1C5B-4CCD-B9FB-D2585BBAD208}"/>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AF5E-8F84-4E3A-90AC-C795BD10A86A}">
  <sheetPr codeName="Sheet1"/>
  <dimension ref="A1:IV123"/>
  <sheetViews>
    <sheetView showGridLines="0" zoomScale="90" zoomScaleNormal="90" workbookViewId="0">
      <pane ySplit="6" topLeftCell="A112"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3693</v>
      </c>
      <c r="J2" s="38" t="s">
        <v>4662</v>
      </c>
    </row>
    <row r="3" spans="1:54" ht="16" x14ac:dyDescent="0.4">
      <c r="C3" s="1" t="s">
        <v>28</v>
      </c>
      <c r="D3" s="21" t="s">
        <v>3694</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61</v>
      </c>
      <c r="C10" s="57" t="s">
        <v>62</v>
      </c>
      <c r="D10" s="54" t="s">
        <v>63</v>
      </c>
      <c r="E10" s="6" t="s">
        <v>43</v>
      </c>
      <c r="F10" s="19">
        <v>4680000</v>
      </c>
      <c r="G10" s="24">
        <v>88980.84</v>
      </c>
      <c r="H10" s="24">
        <v>4.74</v>
      </c>
      <c r="I10" s="31"/>
      <c r="J10" s="31"/>
      <c r="K10" s="35"/>
    </row>
    <row r="11" spans="1:54" x14ac:dyDescent="0.35">
      <c r="B11" s="8" t="s">
        <v>120</v>
      </c>
      <c r="C11" s="57" t="s">
        <v>121</v>
      </c>
      <c r="D11" s="54" t="s">
        <v>122</v>
      </c>
      <c r="E11" s="6" t="s">
        <v>123</v>
      </c>
      <c r="F11" s="19">
        <v>11000000</v>
      </c>
      <c r="G11" s="24">
        <v>77429</v>
      </c>
      <c r="H11" s="24">
        <v>4.13</v>
      </c>
      <c r="I11" s="31"/>
      <c r="J11" s="31"/>
      <c r="K11" s="35"/>
    </row>
    <row r="12" spans="1:54" x14ac:dyDescent="0.35">
      <c r="B12" s="8" t="s">
        <v>210</v>
      </c>
      <c r="C12" s="57" t="s">
        <v>211</v>
      </c>
      <c r="D12" s="54" t="s">
        <v>212</v>
      </c>
      <c r="E12" s="6" t="s">
        <v>89</v>
      </c>
      <c r="F12" s="19">
        <v>3300000</v>
      </c>
      <c r="G12" s="24">
        <v>74540.399999999994</v>
      </c>
      <c r="H12" s="24">
        <v>3.97</v>
      </c>
      <c r="I12" s="31"/>
      <c r="J12" s="31"/>
      <c r="K12" s="35"/>
    </row>
    <row r="13" spans="1:54" x14ac:dyDescent="0.35">
      <c r="B13" s="8" t="s">
        <v>986</v>
      </c>
      <c r="C13" s="57" t="s">
        <v>987</v>
      </c>
      <c r="D13" s="54" t="s">
        <v>988</v>
      </c>
      <c r="E13" s="6" t="s">
        <v>111</v>
      </c>
      <c r="F13" s="19">
        <v>7900000</v>
      </c>
      <c r="G13" s="24">
        <v>73628</v>
      </c>
      <c r="H13" s="24">
        <v>3.92</v>
      </c>
      <c r="I13" s="31"/>
      <c r="J13" s="31"/>
      <c r="K13" s="35"/>
    </row>
    <row r="14" spans="1:54" x14ac:dyDescent="0.35">
      <c r="B14" s="8" t="s">
        <v>44</v>
      </c>
      <c r="C14" s="57" t="s">
        <v>45</v>
      </c>
      <c r="D14" s="54" t="s">
        <v>46</v>
      </c>
      <c r="E14" s="6" t="s">
        <v>43</v>
      </c>
      <c r="F14" s="19">
        <v>5427045</v>
      </c>
      <c r="G14" s="24">
        <v>67990.02</v>
      </c>
      <c r="H14" s="24">
        <v>3.62</v>
      </c>
      <c r="I14" s="31"/>
      <c r="J14" s="31"/>
      <c r="K14" s="35"/>
    </row>
    <row r="15" spans="1:54" x14ac:dyDescent="0.35">
      <c r="B15" s="8" t="s">
        <v>275</v>
      </c>
      <c r="C15" s="57" t="s">
        <v>276</v>
      </c>
      <c r="D15" s="54" t="s">
        <v>277</v>
      </c>
      <c r="E15" s="6" t="s">
        <v>150</v>
      </c>
      <c r="F15" s="19">
        <v>3500000</v>
      </c>
      <c r="G15" s="24">
        <v>63614.25</v>
      </c>
      <c r="H15" s="24">
        <v>3.39</v>
      </c>
      <c r="I15" s="31"/>
      <c r="J15" s="31"/>
      <c r="K15" s="35"/>
    </row>
    <row r="16" spans="1:54" x14ac:dyDescent="0.35">
      <c r="B16" s="8" t="s">
        <v>216</v>
      </c>
      <c r="C16" s="57" t="s">
        <v>217</v>
      </c>
      <c r="D16" s="54" t="s">
        <v>218</v>
      </c>
      <c r="E16" s="6" t="s">
        <v>119</v>
      </c>
      <c r="F16" s="19">
        <v>4330142</v>
      </c>
      <c r="G16" s="24">
        <v>63369.46</v>
      </c>
      <c r="H16" s="24">
        <v>3.38</v>
      </c>
      <c r="I16" s="31"/>
      <c r="J16" s="31"/>
      <c r="K16" s="35"/>
    </row>
    <row r="17" spans="2:11" x14ac:dyDescent="0.35">
      <c r="B17" s="8" t="s">
        <v>260</v>
      </c>
      <c r="C17" s="57" t="s">
        <v>261</v>
      </c>
      <c r="D17" s="54" t="s">
        <v>262</v>
      </c>
      <c r="E17" s="6" t="s">
        <v>243</v>
      </c>
      <c r="F17" s="19">
        <v>3800000</v>
      </c>
      <c r="G17" s="24">
        <v>61799.4</v>
      </c>
      <c r="H17" s="24">
        <v>3.29</v>
      </c>
      <c r="I17" s="31"/>
      <c r="J17" s="31"/>
      <c r="K17" s="35"/>
    </row>
    <row r="18" spans="2:11" x14ac:dyDescent="0.35">
      <c r="B18" s="8" t="s">
        <v>898</v>
      </c>
      <c r="C18" s="57" t="s">
        <v>899</v>
      </c>
      <c r="D18" s="54" t="s">
        <v>900</v>
      </c>
      <c r="E18" s="6" t="s">
        <v>139</v>
      </c>
      <c r="F18" s="19">
        <v>10067673</v>
      </c>
      <c r="G18" s="24">
        <v>61332.26</v>
      </c>
      <c r="H18" s="24">
        <v>3.27</v>
      </c>
      <c r="I18" s="31"/>
      <c r="J18" s="31"/>
      <c r="K18" s="35"/>
    </row>
    <row r="19" spans="2:11" x14ac:dyDescent="0.35">
      <c r="B19" s="8" t="s">
        <v>247</v>
      </c>
      <c r="C19" s="57" t="s">
        <v>248</v>
      </c>
      <c r="D19" s="54" t="s">
        <v>249</v>
      </c>
      <c r="E19" s="6" t="s">
        <v>250</v>
      </c>
      <c r="F19" s="19">
        <v>2715556</v>
      </c>
      <c r="G19" s="24">
        <v>58275.83</v>
      </c>
      <c r="H19" s="24">
        <v>3.1</v>
      </c>
      <c r="I19" s="31"/>
      <c r="J19" s="31"/>
      <c r="K19" s="35"/>
    </row>
    <row r="20" spans="2:11" x14ac:dyDescent="0.35">
      <c r="B20" s="8" t="s">
        <v>97</v>
      </c>
      <c r="C20" s="57" t="s">
        <v>98</v>
      </c>
      <c r="D20" s="54" t="s">
        <v>99</v>
      </c>
      <c r="E20" s="6" t="s">
        <v>100</v>
      </c>
      <c r="F20" s="19">
        <v>1010000</v>
      </c>
      <c r="G20" s="24">
        <v>56334.77</v>
      </c>
      <c r="H20" s="24">
        <v>3</v>
      </c>
      <c r="I20" s="31"/>
      <c r="J20" s="31"/>
      <c r="K20" s="35"/>
    </row>
    <row r="21" spans="2:11" x14ac:dyDescent="0.35">
      <c r="B21" s="8" t="s">
        <v>2010</v>
      </c>
      <c r="C21" s="57" t="s">
        <v>2011</v>
      </c>
      <c r="D21" s="54" t="s">
        <v>2012</v>
      </c>
      <c r="E21" s="6" t="s">
        <v>436</v>
      </c>
      <c r="F21" s="19">
        <v>47668663</v>
      </c>
      <c r="G21" s="24">
        <v>53775.02</v>
      </c>
      <c r="H21" s="24">
        <v>2.87</v>
      </c>
      <c r="I21" s="31"/>
      <c r="J21" s="31"/>
      <c r="K21" s="35"/>
    </row>
    <row r="22" spans="2:11" x14ac:dyDescent="0.35">
      <c r="B22" s="8" t="s">
        <v>112</v>
      </c>
      <c r="C22" s="57" t="s">
        <v>113</v>
      </c>
      <c r="D22" s="54" t="s">
        <v>114</v>
      </c>
      <c r="E22" s="6" t="s">
        <v>115</v>
      </c>
      <c r="F22" s="19">
        <v>9000000</v>
      </c>
      <c r="G22" s="24">
        <v>53487</v>
      </c>
      <c r="H22" s="24">
        <v>2.85</v>
      </c>
      <c r="I22" s="31"/>
      <c r="J22" s="31"/>
      <c r="K22" s="35"/>
    </row>
    <row r="23" spans="2:11" x14ac:dyDescent="0.35">
      <c r="B23" s="8" t="s">
        <v>527</v>
      </c>
      <c r="C23" s="57" t="s">
        <v>528</v>
      </c>
      <c r="D23" s="54" t="s">
        <v>529</v>
      </c>
      <c r="E23" s="6" t="s">
        <v>198</v>
      </c>
      <c r="F23" s="19">
        <v>1208000</v>
      </c>
      <c r="G23" s="24">
        <v>52238.15</v>
      </c>
      <c r="H23" s="24">
        <v>2.78</v>
      </c>
      <c r="I23" s="31"/>
      <c r="J23" s="31"/>
      <c r="K23" s="35"/>
    </row>
    <row r="24" spans="2:11" x14ac:dyDescent="0.35">
      <c r="B24" s="8" t="s">
        <v>93</v>
      </c>
      <c r="C24" s="57" t="s">
        <v>94</v>
      </c>
      <c r="D24" s="54" t="s">
        <v>95</v>
      </c>
      <c r="E24" s="6" t="s">
        <v>96</v>
      </c>
      <c r="F24" s="19">
        <v>2010000</v>
      </c>
      <c r="G24" s="24">
        <v>49622.879999999997</v>
      </c>
      <c r="H24" s="24">
        <v>2.64</v>
      </c>
      <c r="I24" s="31"/>
      <c r="J24" s="31"/>
      <c r="K24" s="35"/>
    </row>
    <row r="25" spans="2:11" x14ac:dyDescent="0.35">
      <c r="B25" s="8" t="s">
        <v>105</v>
      </c>
      <c r="C25" s="57" t="s">
        <v>106</v>
      </c>
      <c r="D25" s="54" t="s">
        <v>107</v>
      </c>
      <c r="E25" s="6" t="s">
        <v>71</v>
      </c>
      <c r="F25" s="19">
        <v>2000000</v>
      </c>
      <c r="G25" s="24">
        <v>49158</v>
      </c>
      <c r="H25" s="24">
        <v>2.62</v>
      </c>
      <c r="I25" s="31"/>
      <c r="J25" s="31"/>
      <c r="K25" s="35"/>
    </row>
    <row r="26" spans="2:11" x14ac:dyDescent="0.35">
      <c r="B26" s="8" t="s">
        <v>240</v>
      </c>
      <c r="C26" s="57" t="s">
        <v>241</v>
      </c>
      <c r="D26" s="54" t="s">
        <v>242</v>
      </c>
      <c r="E26" s="6" t="s">
        <v>243</v>
      </c>
      <c r="F26" s="19">
        <v>13633600</v>
      </c>
      <c r="G26" s="24">
        <v>47335.86</v>
      </c>
      <c r="H26" s="24">
        <v>2.52</v>
      </c>
      <c r="I26" s="31"/>
      <c r="J26" s="31"/>
      <c r="K26" s="35"/>
    </row>
    <row r="27" spans="2:11" x14ac:dyDescent="0.35">
      <c r="B27" s="8" t="s">
        <v>51</v>
      </c>
      <c r="C27" s="57" t="s">
        <v>52</v>
      </c>
      <c r="D27" s="54" t="s">
        <v>53</v>
      </c>
      <c r="E27" s="6" t="s">
        <v>50</v>
      </c>
      <c r="F27" s="19">
        <v>1100000</v>
      </c>
      <c r="G27" s="24">
        <v>45236.4</v>
      </c>
      <c r="H27" s="24">
        <v>2.41</v>
      </c>
      <c r="I27" s="31"/>
      <c r="J27" s="31"/>
      <c r="K27" s="35"/>
    </row>
    <row r="28" spans="2:11" x14ac:dyDescent="0.35">
      <c r="B28" s="8" t="s">
        <v>1001</v>
      </c>
      <c r="C28" s="57" t="s">
        <v>1002</v>
      </c>
      <c r="D28" s="54" t="s">
        <v>1003</v>
      </c>
      <c r="E28" s="6" t="s">
        <v>127</v>
      </c>
      <c r="F28" s="19">
        <v>3500000</v>
      </c>
      <c r="G28" s="24">
        <v>41534.5</v>
      </c>
      <c r="H28" s="24">
        <v>2.21</v>
      </c>
      <c r="I28" s="31"/>
      <c r="J28" s="31"/>
      <c r="K28" s="35"/>
    </row>
    <row r="29" spans="2:11" x14ac:dyDescent="0.35">
      <c r="B29" s="8" t="s">
        <v>47</v>
      </c>
      <c r="C29" s="57" t="s">
        <v>48</v>
      </c>
      <c r="D29" s="54" t="s">
        <v>49</v>
      </c>
      <c r="E29" s="6" t="s">
        <v>50</v>
      </c>
      <c r="F29" s="19">
        <v>2000000</v>
      </c>
      <c r="G29" s="24">
        <v>37596</v>
      </c>
      <c r="H29" s="24">
        <v>2</v>
      </c>
      <c r="I29" s="31"/>
      <c r="J29" s="31"/>
      <c r="K29" s="35"/>
    </row>
    <row r="30" spans="2:11" x14ac:dyDescent="0.35">
      <c r="B30" s="8" t="s">
        <v>795</v>
      </c>
      <c r="C30" s="57" t="s">
        <v>796</v>
      </c>
      <c r="D30" s="54" t="s">
        <v>797</v>
      </c>
      <c r="E30" s="6" t="s">
        <v>328</v>
      </c>
      <c r="F30" s="19">
        <v>2540263</v>
      </c>
      <c r="G30" s="24">
        <v>37340.6</v>
      </c>
      <c r="H30" s="24">
        <v>1.99</v>
      </c>
      <c r="I30" s="31"/>
      <c r="J30" s="31"/>
      <c r="K30" s="35"/>
    </row>
    <row r="31" spans="2:11" x14ac:dyDescent="0.35">
      <c r="B31" s="8" t="s">
        <v>108</v>
      </c>
      <c r="C31" s="57" t="s">
        <v>109</v>
      </c>
      <c r="D31" s="54" t="s">
        <v>110</v>
      </c>
      <c r="E31" s="6" t="s">
        <v>111</v>
      </c>
      <c r="F31" s="19">
        <v>77000</v>
      </c>
      <c r="G31" s="24">
        <v>34437.129999999997</v>
      </c>
      <c r="H31" s="24">
        <v>1.83</v>
      </c>
      <c r="I31" s="31"/>
      <c r="J31" s="31"/>
      <c r="K31" s="35"/>
    </row>
    <row r="32" spans="2:11" x14ac:dyDescent="0.35">
      <c r="B32" s="8" t="s">
        <v>58</v>
      </c>
      <c r="C32" s="57" t="s">
        <v>59</v>
      </c>
      <c r="D32" s="54" t="s">
        <v>60</v>
      </c>
      <c r="E32" s="6" t="s">
        <v>43</v>
      </c>
      <c r="F32" s="19">
        <v>3437500</v>
      </c>
      <c r="G32" s="24">
        <v>33897.19</v>
      </c>
      <c r="H32" s="24">
        <v>1.81</v>
      </c>
      <c r="I32" s="31"/>
      <c r="J32" s="31"/>
      <c r="K32" s="35"/>
    </row>
    <row r="33" spans="2:11" x14ac:dyDescent="0.35">
      <c r="B33" s="8" t="s">
        <v>2043</v>
      </c>
      <c r="C33" s="57" t="s">
        <v>2044</v>
      </c>
      <c r="D33" s="54" t="s">
        <v>2045</v>
      </c>
      <c r="E33" s="6" t="s">
        <v>57</v>
      </c>
      <c r="F33" s="19">
        <v>3180000</v>
      </c>
      <c r="G33" s="24">
        <v>33665.07</v>
      </c>
      <c r="H33" s="24">
        <v>1.79</v>
      </c>
      <c r="I33" s="31"/>
      <c r="J33" s="31"/>
      <c r="K33" s="35"/>
    </row>
    <row r="34" spans="2:11" x14ac:dyDescent="0.35">
      <c r="B34" s="8" t="s">
        <v>482</v>
      </c>
      <c r="C34" s="57" t="s">
        <v>483</v>
      </c>
      <c r="D34" s="54" t="s">
        <v>484</v>
      </c>
      <c r="E34" s="6" t="s">
        <v>312</v>
      </c>
      <c r="F34" s="19">
        <v>4000000</v>
      </c>
      <c r="G34" s="24">
        <v>33166</v>
      </c>
      <c r="H34" s="24">
        <v>1.77</v>
      </c>
      <c r="I34" s="31"/>
      <c r="J34" s="31"/>
      <c r="K34" s="35"/>
    </row>
    <row r="35" spans="2:11" x14ac:dyDescent="0.35">
      <c r="B35" s="8" t="s">
        <v>804</v>
      </c>
      <c r="C35" s="57" t="s">
        <v>805</v>
      </c>
      <c r="D35" s="54" t="s">
        <v>806</v>
      </c>
      <c r="E35" s="6" t="s">
        <v>150</v>
      </c>
      <c r="F35" s="19">
        <v>4478128</v>
      </c>
      <c r="G35" s="24">
        <v>33093.370000000003</v>
      </c>
      <c r="H35" s="24">
        <v>1.76</v>
      </c>
      <c r="I35" s="31"/>
      <c r="J35" s="31"/>
      <c r="K35" s="35"/>
    </row>
    <row r="36" spans="2:11" x14ac:dyDescent="0.35">
      <c r="B36" s="8" t="s">
        <v>1950</v>
      </c>
      <c r="C36" s="57" t="s">
        <v>1951</v>
      </c>
      <c r="D36" s="54" t="s">
        <v>1952</v>
      </c>
      <c r="E36" s="6" t="s">
        <v>67</v>
      </c>
      <c r="F36" s="19">
        <v>1735026</v>
      </c>
      <c r="G36" s="24">
        <v>32381.66</v>
      </c>
      <c r="H36" s="24">
        <v>1.73</v>
      </c>
      <c r="I36" s="31"/>
      <c r="J36" s="31"/>
      <c r="K36" s="35"/>
    </row>
    <row r="37" spans="2:11" x14ac:dyDescent="0.35">
      <c r="B37" s="8" t="s">
        <v>1713</v>
      </c>
      <c r="C37" s="57" t="s">
        <v>1714</v>
      </c>
      <c r="D37" s="54" t="s">
        <v>1715</v>
      </c>
      <c r="E37" s="6" t="s">
        <v>89</v>
      </c>
      <c r="F37" s="19">
        <v>10675139</v>
      </c>
      <c r="G37" s="24">
        <v>32345.67</v>
      </c>
      <c r="H37" s="24">
        <v>1.72</v>
      </c>
      <c r="I37" s="31"/>
      <c r="J37" s="31"/>
      <c r="K37" s="35"/>
    </row>
    <row r="38" spans="2:11" x14ac:dyDescent="0.35">
      <c r="B38" s="8" t="s">
        <v>2054</v>
      </c>
      <c r="C38" s="57" t="s">
        <v>2055</v>
      </c>
      <c r="D38" s="54" t="s">
        <v>2056</v>
      </c>
      <c r="E38" s="6" t="s">
        <v>135</v>
      </c>
      <c r="F38" s="19">
        <v>1000000</v>
      </c>
      <c r="G38" s="24">
        <v>32102</v>
      </c>
      <c r="H38" s="24">
        <v>1.71</v>
      </c>
      <c r="I38" s="31"/>
      <c r="J38" s="31"/>
      <c r="K38" s="35"/>
    </row>
    <row r="39" spans="2:11" x14ac:dyDescent="0.35">
      <c r="B39" s="8" t="s">
        <v>822</v>
      </c>
      <c r="C39" s="57" t="s">
        <v>823</v>
      </c>
      <c r="D39" s="54" t="s">
        <v>824</v>
      </c>
      <c r="E39" s="6" t="s">
        <v>150</v>
      </c>
      <c r="F39" s="19">
        <v>7931704</v>
      </c>
      <c r="G39" s="24">
        <v>28907.1</v>
      </c>
      <c r="H39" s="24">
        <v>1.54</v>
      </c>
      <c r="I39" s="31"/>
      <c r="J39" s="31"/>
      <c r="K39" s="35"/>
    </row>
    <row r="40" spans="2:11" x14ac:dyDescent="0.35">
      <c r="B40" s="8" t="s">
        <v>225</v>
      </c>
      <c r="C40" s="57" t="s">
        <v>226</v>
      </c>
      <c r="D40" s="54" t="s">
        <v>227</v>
      </c>
      <c r="E40" s="6" t="s">
        <v>150</v>
      </c>
      <c r="F40" s="19">
        <v>6078643</v>
      </c>
      <c r="G40" s="24">
        <v>28736.78</v>
      </c>
      <c r="H40" s="24">
        <v>1.53</v>
      </c>
      <c r="I40" s="31"/>
      <c r="J40" s="31"/>
      <c r="K40" s="35"/>
    </row>
    <row r="41" spans="2:11" x14ac:dyDescent="0.35">
      <c r="B41" s="8" t="s">
        <v>895</v>
      </c>
      <c r="C41" s="57" t="s">
        <v>896</v>
      </c>
      <c r="D41" s="54" t="s">
        <v>897</v>
      </c>
      <c r="E41" s="6" t="s">
        <v>139</v>
      </c>
      <c r="F41" s="19">
        <v>1688726</v>
      </c>
      <c r="G41" s="24">
        <v>27511.040000000001</v>
      </c>
      <c r="H41" s="24">
        <v>1.47</v>
      </c>
      <c r="I41" s="31"/>
      <c r="J41" s="31"/>
      <c r="K41" s="35"/>
    </row>
    <row r="42" spans="2:11" x14ac:dyDescent="0.35">
      <c r="B42" s="8" t="s">
        <v>488</v>
      </c>
      <c r="C42" s="57" t="s">
        <v>489</v>
      </c>
      <c r="D42" s="54" t="s">
        <v>490</v>
      </c>
      <c r="E42" s="6" t="s">
        <v>491</v>
      </c>
      <c r="F42" s="19">
        <v>2801120</v>
      </c>
      <c r="G42" s="24">
        <v>26362.74</v>
      </c>
      <c r="H42" s="24">
        <v>1.4</v>
      </c>
      <c r="I42" s="31"/>
      <c r="J42" s="31"/>
      <c r="K42" s="35"/>
    </row>
    <row r="43" spans="2:11" x14ac:dyDescent="0.35">
      <c r="B43" s="8" t="s">
        <v>140</v>
      </c>
      <c r="C43" s="57" t="s">
        <v>141</v>
      </c>
      <c r="D43" s="54" t="s">
        <v>142</v>
      </c>
      <c r="E43" s="6" t="s">
        <v>143</v>
      </c>
      <c r="F43" s="19">
        <v>5000000</v>
      </c>
      <c r="G43" s="24">
        <v>25215</v>
      </c>
      <c r="H43" s="24">
        <v>1.34</v>
      </c>
      <c r="I43" s="31"/>
      <c r="J43" s="31"/>
      <c r="K43" s="35"/>
    </row>
    <row r="44" spans="2:11" x14ac:dyDescent="0.35">
      <c r="B44" s="8" t="s">
        <v>2643</v>
      </c>
      <c r="C44" s="57" t="s">
        <v>2644</v>
      </c>
      <c r="D44" s="54" t="s">
        <v>2645</v>
      </c>
      <c r="E44" s="6" t="s">
        <v>312</v>
      </c>
      <c r="F44" s="19">
        <v>4094476</v>
      </c>
      <c r="G44" s="24">
        <v>23977.25</v>
      </c>
      <c r="H44" s="24">
        <v>1.28</v>
      </c>
      <c r="I44" s="31"/>
      <c r="J44" s="31"/>
      <c r="K44" s="35"/>
    </row>
    <row r="45" spans="2:11" x14ac:dyDescent="0.35">
      <c r="B45" s="8" t="s">
        <v>415</v>
      </c>
      <c r="C45" s="57" t="s">
        <v>416</v>
      </c>
      <c r="D45" s="54" t="s">
        <v>417</v>
      </c>
      <c r="E45" s="6" t="s">
        <v>344</v>
      </c>
      <c r="F45" s="19">
        <v>7500000</v>
      </c>
      <c r="G45" s="24">
        <v>23715</v>
      </c>
      <c r="H45" s="24">
        <v>1.26</v>
      </c>
      <c r="I45" s="31"/>
      <c r="J45" s="31"/>
      <c r="K45" s="35"/>
    </row>
    <row r="46" spans="2:11" x14ac:dyDescent="0.35">
      <c r="B46" s="8" t="s">
        <v>569</v>
      </c>
      <c r="C46" s="57" t="s">
        <v>570</v>
      </c>
      <c r="D46" s="54" t="s">
        <v>571</v>
      </c>
      <c r="E46" s="6" t="s">
        <v>135</v>
      </c>
      <c r="F46" s="19">
        <v>19660296</v>
      </c>
      <c r="G46" s="24">
        <v>21223.29</v>
      </c>
      <c r="H46" s="24">
        <v>1.1299999999999999</v>
      </c>
      <c r="I46" s="31"/>
      <c r="J46" s="31"/>
      <c r="K46" s="35"/>
    </row>
    <row r="47" spans="2:11" x14ac:dyDescent="0.35">
      <c r="B47" s="8" t="s">
        <v>72</v>
      </c>
      <c r="C47" s="57" t="s">
        <v>73</v>
      </c>
      <c r="D47" s="54" t="s">
        <v>74</v>
      </c>
      <c r="E47" s="6" t="s">
        <v>43</v>
      </c>
      <c r="F47" s="19">
        <v>2000000</v>
      </c>
      <c r="G47" s="24">
        <v>15458</v>
      </c>
      <c r="H47" s="24">
        <v>0.82</v>
      </c>
      <c r="I47" s="31"/>
      <c r="J47" s="31"/>
      <c r="K47" s="35"/>
    </row>
    <row r="48" spans="2:11" x14ac:dyDescent="0.35">
      <c r="B48" s="8" t="s">
        <v>2033</v>
      </c>
      <c r="C48" s="57" t="s">
        <v>2034</v>
      </c>
      <c r="D48" s="54" t="s">
        <v>2035</v>
      </c>
      <c r="E48" s="6" t="s">
        <v>135</v>
      </c>
      <c r="F48" s="19">
        <v>7547565</v>
      </c>
      <c r="G48" s="24">
        <v>12771.99</v>
      </c>
      <c r="H48" s="24">
        <v>0.68</v>
      </c>
      <c r="I48" s="31"/>
      <c r="J48" s="31"/>
      <c r="K48" s="35"/>
    </row>
    <row r="49" spans="2:11" x14ac:dyDescent="0.35">
      <c r="B49" s="8" t="s">
        <v>2007</v>
      </c>
      <c r="C49" s="57" t="s">
        <v>2008</v>
      </c>
      <c r="D49" s="54" t="s">
        <v>2009</v>
      </c>
      <c r="E49" s="6" t="s">
        <v>150</v>
      </c>
      <c r="F49" s="19">
        <v>3031256</v>
      </c>
      <c r="G49" s="24">
        <v>11279.3</v>
      </c>
      <c r="H49" s="24">
        <v>0.6</v>
      </c>
      <c r="I49" s="31"/>
      <c r="J49" s="31"/>
      <c r="K49" s="35"/>
    </row>
    <row r="50" spans="2:11" x14ac:dyDescent="0.35">
      <c r="B50" s="8" t="s">
        <v>2637</v>
      </c>
      <c r="C50" s="57" t="s">
        <v>2638</v>
      </c>
      <c r="D50" s="54" t="s">
        <v>2639</v>
      </c>
      <c r="E50" s="6" t="s">
        <v>135</v>
      </c>
      <c r="F50" s="19">
        <v>6500000</v>
      </c>
      <c r="G50" s="24">
        <v>9547.2000000000007</v>
      </c>
      <c r="H50" s="24">
        <v>0.51</v>
      </c>
      <c r="I50" s="31"/>
      <c r="J50" s="31"/>
      <c r="K50" s="35"/>
    </row>
    <row r="51" spans="2:11" x14ac:dyDescent="0.35">
      <c r="B51" s="8" t="s">
        <v>558</v>
      </c>
      <c r="C51" s="57" t="s">
        <v>559</v>
      </c>
      <c r="D51" s="54" t="s">
        <v>560</v>
      </c>
      <c r="E51" s="6" t="s">
        <v>135</v>
      </c>
      <c r="F51" s="19">
        <v>1919371</v>
      </c>
      <c r="G51" s="24">
        <v>9172.67</v>
      </c>
      <c r="H51" s="24">
        <v>0.49</v>
      </c>
      <c r="I51" s="31"/>
      <c r="J51" s="31"/>
      <c r="K51" s="35"/>
    </row>
    <row r="52" spans="2:11" x14ac:dyDescent="0.35">
      <c r="B52" s="8" t="s">
        <v>776</v>
      </c>
      <c r="C52" s="57" t="s">
        <v>777</v>
      </c>
      <c r="D52" s="54" t="s">
        <v>778</v>
      </c>
      <c r="E52" s="6" t="s">
        <v>123</v>
      </c>
      <c r="F52" s="19">
        <v>2467012</v>
      </c>
      <c r="G52" s="24">
        <v>9140.2800000000007</v>
      </c>
      <c r="H52" s="24">
        <v>0.49</v>
      </c>
      <c r="I52" s="31"/>
      <c r="J52" s="31"/>
      <c r="K52" s="35"/>
    </row>
    <row r="53" spans="2:11" x14ac:dyDescent="0.35">
      <c r="B53" s="8" t="s">
        <v>816</v>
      </c>
      <c r="C53" s="57" t="s">
        <v>817</v>
      </c>
      <c r="D53" s="54" t="s">
        <v>818</v>
      </c>
      <c r="E53" s="6" t="s">
        <v>150</v>
      </c>
      <c r="F53" s="19">
        <v>2719142</v>
      </c>
      <c r="G53" s="24">
        <v>9098.25</v>
      </c>
      <c r="H53" s="24">
        <v>0.48</v>
      </c>
      <c r="I53" s="31"/>
      <c r="J53" s="31"/>
      <c r="K53" s="35"/>
    </row>
    <row r="54" spans="2:11" x14ac:dyDescent="0.35">
      <c r="B54" s="8" t="s">
        <v>351</v>
      </c>
      <c r="C54" s="57" t="s">
        <v>352</v>
      </c>
      <c r="D54" s="54" t="s">
        <v>353</v>
      </c>
      <c r="E54" s="6" t="s">
        <v>150</v>
      </c>
      <c r="F54" s="19">
        <v>1621704</v>
      </c>
      <c r="G54" s="24">
        <v>8910.4500000000007</v>
      </c>
      <c r="H54" s="24">
        <v>0.47</v>
      </c>
      <c r="I54" s="31"/>
      <c r="J54" s="31"/>
      <c r="K54" s="35"/>
    </row>
    <row r="55" spans="2:11" x14ac:dyDescent="0.35">
      <c r="B55" s="8" t="s">
        <v>306</v>
      </c>
      <c r="C55" s="57" t="s">
        <v>307</v>
      </c>
      <c r="D55" s="54" t="s">
        <v>308</v>
      </c>
      <c r="E55" s="6" t="s">
        <v>43</v>
      </c>
      <c r="F55" s="19">
        <v>7627557</v>
      </c>
      <c r="G55" s="24">
        <v>8582.5300000000007</v>
      </c>
      <c r="H55" s="24">
        <v>0.46</v>
      </c>
      <c r="I55" s="31"/>
      <c r="J55" s="31"/>
      <c r="K55" s="35"/>
    </row>
    <row r="56" spans="2:11" x14ac:dyDescent="0.35">
      <c r="B56" s="8" t="s">
        <v>2368</v>
      </c>
      <c r="C56" s="57" t="s">
        <v>2369</v>
      </c>
      <c r="D56" s="54" t="s">
        <v>2370</v>
      </c>
      <c r="E56" s="6" t="s">
        <v>123</v>
      </c>
      <c r="F56" s="19">
        <v>4405526</v>
      </c>
      <c r="G56" s="24">
        <v>7534.33</v>
      </c>
      <c r="H56" s="24">
        <v>0.4</v>
      </c>
      <c r="I56" s="31"/>
      <c r="J56" s="31"/>
      <c r="K56" s="35"/>
    </row>
    <row r="57" spans="2:11" x14ac:dyDescent="0.35">
      <c r="B57" s="8" t="s">
        <v>510</v>
      </c>
      <c r="C57" s="57" t="s">
        <v>511</v>
      </c>
      <c r="D57" s="54" t="s">
        <v>512</v>
      </c>
      <c r="E57" s="6" t="s">
        <v>328</v>
      </c>
      <c r="F57" s="19">
        <v>110000</v>
      </c>
      <c r="G57" s="24">
        <v>5642.62</v>
      </c>
      <c r="H57" s="24">
        <v>0.3</v>
      </c>
      <c r="I57" s="31"/>
      <c r="J57" s="31"/>
      <c r="K57" s="35"/>
    </row>
    <row r="58" spans="2:11" x14ac:dyDescent="0.35">
      <c r="B58" s="8" t="s">
        <v>464</v>
      </c>
      <c r="C58" s="57" t="s">
        <v>465</v>
      </c>
      <c r="D58" s="54" t="s">
        <v>466</v>
      </c>
      <c r="E58" s="6" t="s">
        <v>100</v>
      </c>
      <c r="F58" s="19">
        <v>118264</v>
      </c>
      <c r="G58" s="24">
        <v>5544.04</v>
      </c>
      <c r="H58" s="24">
        <v>0.3</v>
      </c>
      <c r="I58" s="31"/>
      <c r="J58" s="31"/>
      <c r="K58" s="35"/>
    </row>
    <row r="59" spans="2:11" x14ac:dyDescent="0.35">
      <c r="C59" s="58" t="s">
        <v>171</v>
      </c>
      <c r="D59" s="54"/>
      <c r="E59" s="6"/>
      <c r="F59" s="19"/>
      <c r="G59" s="25">
        <v>1798036.59</v>
      </c>
      <c r="H59" s="25">
        <v>95.77</v>
      </c>
      <c r="I59" s="31"/>
      <c r="J59" s="31"/>
      <c r="K59" s="35"/>
    </row>
    <row r="60" spans="2:11" x14ac:dyDescent="0.35">
      <c r="C60" s="57"/>
      <c r="D60" s="54"/>
      <c r="E60" s="6"/>
      <c r="F60" s="19"/>
      <c r="G60" s="24"/>
      <c r="H60" s="24"/>
      <c r="I60" s="31"/>
      <c r="J60" s="31"/>
      <c r="K60" s="35"/>
    </row>
    <row r="61" spans="2:11" x14ac:dyDescent="0.35">
      <c r="C61" s="58" t="s">
        <v>3</v>
      </c>
      <c r="D61" s="54"/>
      <c r="E61" s="6"/>
      <c r="F61" s="19"/>
      <c r="G61" s="24" t="s">
        <v>2</v>
      </c>
      <c r="H61" s="24" t="s">
        <v>2</v>
      </c>
      <c r="I61" s="31"/>
      <c r="J61" s="31"/>
      <c r="K61" s="35"/>
    </row>
    <row r="62" spans="2:11" x14ac:dyDescent="0.35">
      <c r="C62" s="57"/>
      <c r="D62" s="54"/>
      <c r="E62" s="6"/>
      <c r="F62" s="19"/>
      <c r="G62" s="24"/>
      <c r="H62" s="24"/>
      <c r="I62" s="31"/>
      <c r="J62" s="31"/>
      <c r="K62" s="35"/>
    </row>
    <row r="63" spans="2:11" x14ac:dyDescent="0.35">
      <c r="C63" s="58" t="s">
        <v>4</v>
      </c>
      <c r="D63" s="54"/>
      <c r="E63" s="6"/>
      <c r="F63" s="19"/>
      <c r="G63" s="24" t="s">
        <v>2</v>
      </c>
      <c r="H63" s="24" t="s">
        <v>2</v>
      </c>
      <c r="I63" s="31"/>
      <c r="J63" s="31"/>
      <c r="K63" s="35"/>
    </row>
    <row r="64" spans="2:11" x14ac:dyDescent="0.35">
      <c r="C64" s="57"/>
      <c r="D64" s="54"/>
      <c r="E64" s="6"/>
      <c r="F64" s="19"/>
      <c r="G64" s="24"/>
      <c r="H64" s="24"/>
      <c r="I64" s="31"/>
      <c r="J64" s="31"/>
      <c r="K64" s="35"/>
    </row>
    <row r="65" spans="1:11" x14ac:dyDescent="0.35">
      <c r="A65" s="10"/>
      <c r="B65" s="28"/>
      <c r="C65" s="58" t="s">
        <v>5</v>
      </c>
      <c r="D65" s="54"/>
      <c r="E65" s="6"/>
      <c r="F65" s="19"/>
      <c r="G65" s="24"/>
      <c r="H65" s="24"/>
      <c r="I65" s="31"/>
      <c r="J65" s="31"/>
      <c r="K65" s="35"/>
    </row>
    <row r="66" spans="1:11" x14ac:dyDescent="0.35">
      <c r="A66" s="28"/>
      <c r="B66" s="28"/>
      <c r="C66" s="58" t="s">
        <v>6</v>
      </c>
      <c r="D66" s="54"/>
      <c r="E66" s="6"/>
      <c r="F66" s="19"/>
      <c r="G66" s="24" t="s">
        <v>2</v>
      </c>
      <c r="H66" s="24" t="s">
        <v>2</v>
      </c>
      <c r="I66" s="31"/>
      <c r="J66" s="31"/>
      <c r="K66" s="35"/>
    </row>
    <row r="67" spans="1:11" x14ac:dyDescent="0.35">
      <c r="A67" s="28"/>
      <c r="B67" s="28"/>
      <c r="C67" s="58"/>
      <c r="D67" s="54"/>
      <c r="E67" s="6"/>
      <c r="F67" s="19"/>
      <c r="G67" s="24"/>
      <c r="H67" s="24"/>
      <c r="I67" s="31"/>
      <c r="J67" s="31"/>
      <c r="K67" s="35"/>
    </row>
    <row r="68" spans="1:11" x14ac:dyDescent="0.35">
      <c r="A68" s="28"/>
      <c r="B68" s="28"/>
      <c r="C68" s="58" t="s">
        <v>7</v>
      </c>
      <c r="D68" s="54"/>
      <c r="E68" s="6"/>
      <c r="F68" s="19"/>
      <c r="G68" s="24" t="s">
        <v>2</v>
      </c>
      <c r="H68" s="24" t="s">
        <v>2</v>
      </c>
      <c r="I68" s="31"/>
      <c r="J68" s="31"/>
      <c r="K68" s="35"/>
    </row>
    <row r="69" spans="1:11" x14ac:dyDescent="0.35">
      <c r="A69" s="28"/>
      <c r="B69" s="28"/>
      <c r="C69" s="58"/>
      <c r="D69" s="54"/>
      <c r="E69" s="6"/>
      <c r="F69" s="19"/>
      <c r="G69" s="24"/>
      <c r="H69" s="24"/>
      <c r="I69" s="31"/>
      <c r="J69" s="31"/>
      <c r="K69" s="35"/>
    </row>
    <row r="70" spans="1:11" x14ac:dyDescent="0.35">
      <c r="A70" s="28"/>
      <c r="B70" s="28"/>
      <c r="C70" s="58" t="s">
        <v>8</v>
      </c>
      <c r="D70" s="54"/>
      <c r="E70" s="6"/>
      <c r="F70" s="19"/>
      <c r="G70" s="24" t="s">
        <v>2</v>
      </c>
      <c r="H70" s="24" t="s">
        <v>2</v>
      </c>
      <c r="I70" s="31"/>
      <c r="J70" s="31"/>
      <c r="K70" s="35"/>
    </row>
    <row r="71" spans="1:11" x14ac:dyDescent="0.35">
      <c r="A71" s="28"/>
      <c r="B71" s="28"/>
      <c r="C71" s="58"/>
      <c r="D71" s="54"/>
      <c r="E71" s="6"/>
      <c r="F71" s="19"/>
      <c r="G71" s="24"/>
      <c r="H71" s="24"/>
      <c r="I71" s="31"/>
      <c r="J71" s="31"/>
      <c r="K71" s="35"/>
    </row>
    <row r="72" spans="1:11" x14ac:dyDescent="0.35">
      <c r="C72" s="59" t="s">
        <v>9</v>
      </c>
      <c r="D72" s="54"/>
      <c r="E72" s="6"/>
      <c r="F72" s="19"/>
      <c r="G72" s="24"/>
      <c r="H72" s="24"/>
      <c r="I72" s="31"/>
      <c r="J72" s="31"/>
      <c r="K72" s="35"/>
    </row>
    <row r="73" spans="1:11" x14ac:dyDescent="0.35">
      <c r="B73" s="8" t="s">
        <v>1790</v>
      </c>
      <c r="C73" s="57" t="s">
        <v>1791</v>
      </c>
      <c r="D73" s="54" t="s">
        <v>1792</v>
      </c>
      <c r="E73" s="6" t="s">
        <v>185</v>
      </c>
      <c r="F73" s="19">
        <v>10000000</v>
      </c>
      <c r="G73" s="24">
        <v>10168.01</v>
      </c>
      <c r="H73" s="24">
        <v>0.54</v>
      </c>
      <c r="I73" s="31">
        <v>6.7115929000000003</v>
      </c>
      <c r="J73" s="31"/>
      <c r="K73" s="35"/>
    </row>
    <row r="74" spans="1:11" x14ac:dyDescent="0.35">
      <c r="C74" s="58" t="s">
        <v>171</v>
      </c>
      <c r="D74" s="54"/>
      <c r="E74" s="6"/>
      <c r="F74" s="19"/>
      <c r="G74" s="25">
        <v>10168.01</v>
      </c>
      <c r="H74" s="25">
        <v>0.54</v>
      </c>
      <c r="I74" s="31"/>
      <c r="J74" s="31"/>
      <c r="K74" s="35"/>
    </row>
    <row r="75" spans="1:11" x14ac:dyDescent="0.35">
      <c r="C75" s="57"/>
      <c r="D75" s="54"/>
      <c r="E75" s="6"/>
      <c r="F75" s="19"/>
      <c r="G75" s="24"/>
      <c r="H75" s="24"/>
      <c r="I75" s="31"/>
      <c r="J75" s="31"/>
      <c r="K75" s="35"/>
    </row>
    <row r="76" spans="1:11" x14ac:dyDescent="0.35">
      <c r="C76" s="58" t="s">
        <v>10</v>
      </c>
      <c r="D76" s="54"/>
      <c r="E76" s="6"/>
      <c r="F76" s="19"/>
      <c r="G76" s="24" t="s">
        <v>2</v>
      </c>
      <c r="H76" s="24" t="s">
        <v>2</v>
      </c>
      <c r="I76" s="31"/>
      <c r="J76" s="31"/>
      <c r="K76" s="35"/>
    </row>
    <row r="77" spans="1:11" x14ac:dyDescent="0.35">
      <c r="C77" s="57"/>
      <c r="D77" s="54"/>
      <c r="E77" s="6"/>
      <c r="F77" s="19"/>
      <c r="G77" s="24"/>
      <c r="H77" s="24"/>
      <c r="I77" s="31"/>
      <c r="J77" s="31"/>
      <c r="K77" s="35"/>
    </row>
    <row r="78" spans="1:11" x14ac:dyDescent="0.35">
      <c r="A78" s="10"/>
      <c r="B78" s="28"/>
      <c r="C78" s="58" t="s">
        <v>11</v>
      </c>
      <c r="D78" s="54"/>
      <c r="E78" s="6"/>
      <c r="F78" s="19"/>
      <c r="G78" s="24"/>
      <c r="H78" s="24"/>
      <c r="I78" s="31"/>
      <c r="J78" s="31"/>
      <c r="K78" s="35"/>
    </row>
    <row r="79" spans="1:11" x14ac:dyDescent="0.35">
      <c r="A79" s="28"/>
      <c r="B79" s="28"/>
      <c r="C79" s="58" t="s">
        <v>13</v>
      </c>
      <c r="D79" s="54"/>
      <c r="E79" s="6"/>
      <c r="F79" s="19"/>
      <c r="G79" s="24" t="s">
        <v>2</v>
      </c>
      <c r="H79" s="24" t="s">
        <v>2</v>
      </c>
      <c r="I79" s="31"/>
      <c r="J79" s="31"/>
      <c r="K79" s="35"/>
    </row>
    <row r="80" spans="1:11" x14ac:dyDescent="0.35">
      <c r="A80" s="28"/>
      <c r="B80" s="28"/>
      <c r="C80" s="58"/>
      <c r="D80" s="54"/>
      <c r="E80" s="6"/>
      <c r="F80" s="19"/>
      <c r="G80" s="24"/>
      <c r="H80" s="24"/>
      <c r="I80" s="31"/>
      <c r="J80" s="31"/>
      <c r="K80" s="35"/>
    </row>
    <row r="81" spans="1:11" x14ac:dyDescent="0.35">
      <c r="A81" s="28"/>
      <c r="B81" s="28"/>
      <c r="C81" s="58" t="s">
        <v>14</v>
      </c>
      <c r="D81" s="54"/>
      <c r="E81" s="6"/>
      <c r="F81" s="19"/>
      <c r="G81" s="24" t="s">
        <v>2</v>
      </c>
      <c r="H81" s="24" t="s">
        <v>2</v>
      </c>
      <c r="I81" s="31"/>
      <c r="J81" s="31"/>
      <c r="K81" s="35"/>
    </row>
    <row r="82" spans="1:11" x14ac:dyDescent="0.35">
      <c r="A82" s="28"/>
      <c r="B82" s="28"/>
      <c r="C82" s="58"/>
      <c r="D82" s="54"/>
      <c r="E82" s="6"/>
      <c r="F82" s="19"/>
      <c r="G82" s="24"/>
      <c r="H82" s="24"/>
      <c r="I82" s="31"/>
      <c r="J82" s="31"/>
      <c r="K82" s="35"/>
    </row>
    <row r="83" spans="1:11" x14ac:dyDescent="0.35">
      <c r="C83" s="59" t="s">
        <v>15</v>
      </c>
      <c r="D83" s="54"/>
      <c r="E83" s="6"/>
      <c r="F83" s="19"/>
      <c r="G83" s="24"/>
      <c r="H83" s="24"/>
      <c r="I83" s="31"/>
      <c r="J83" s="31"/>
      <c r="K83" s="35"/>
    </row>
    <row r="84" spans="1:11" x14ac:dyDescent="0.35">
      <c r="B84" s="8" t="s">
        <v>1028</v>
      </c>
      <c r="C84" s="57" t="s">
        <v>1029</v>
      </c>
      <c r="D84" s="54" t="s">
        <v>1030</v>
      </c>
      <c r="E84" s="6" t="s">
        <v>185</v>
      </c>
      <c r="F84" s="19">
        <v>5000000</v>
      </c>
      <c r="G84" s="24">
        <v>4958.9799999999996</v>
      </c>
      <c r="H84" s="24">
        <v>0.26</v>
      </c>
      <c r="I84" s="31">
        <v>6.4250999999999996</v>
      </c>
      <c r="J84" s="31"/>
      <c r="K84" s="35"/>
    </row>
    <row r="85" spans="1:11" x14ac:dyDescent="0.35">
      <c r="B85" s="8" t="s">
        <v>182</v>
      </c>
      <c r="C85" s="57" t="s">
        <v>183</v>
      </c>
      <c r="D85" s="54" t="s">
        <v>184</v>
      </c>
      <c r="E85" s="6" t="s">
        <v>185</v>
      </c>
      <c r="F85" s="19">
        <v>1500000</v>
      </c>
      <c r="G85" s="24">
        <v>1467.2</v>
      </c>
      <c r="H85" s="24">
        <v>0.08</v>
      </c>
      <c r="I85" s="31">
        <v>6.5805999999999996</v>
      </c>
      <c r="J85" s="31"/>
      <c r="K85" s="35"/>
    </row>
    <row r="86" spans="1:11" x14ac:dyDescent="0.35">
      <c r="C86" s="58" t="s">
        <v>171</v>
      </c>
      <c r="D86" s="54"/>
      <c r="E86" s="6"/>
      <c r="F86" s="19"/>
      <c r="G86" s="25">
        <v>6426.18</v>
      </c>
      <c r="H86" s="25">
        <v>0.34</v>
      </c>
      <c r="I86" s="31"/>
      <c r="J86" s="31"/>
      <c r="K86" s="35"/>
    </row>
    <row r="87" spans="1:11" x14ac:dyDescent="0.35">
      <c r="C87" s="57"/>
      <c r="D87" s="54"/>
      <c r="E87" s="6"/>
      <c r="F87" s="19"/>
      <c r="G87" s="24"/>
      <c r="H87" s="24"/>
      <c r="I87" s="31"/>
      <c r="J87" s="31"/>
      <c r="K87" s="35"/>
    </row>
    <row r="88" spans="1:11" x14ac:dyDescent="0.35">
      <c r="C88" s="58" t="s">
        <v>16</v>
      </c>
      <c r="D88" s="54"/>
      <c r="E88" s="6"/>
      <c r="F88" s="19"/>
      <c r="G88" s="24" t="s">
        <v>2</v>
      </c>
      <c r="H88" s="24" t="s">
        <v>2</v>
      </c>
      <c r="I88" s="31"/>
      <c r="J88" s="31"/>
      <c r="K88" s="35"/>
    </row>
    <row r="89" spans="1:11" x14ac:dyDescent="0.35">
      <c r="C89" s="57"/>
      <c r="D89" s="54"/>
      <c r="E89" s="6"/>
      <c r="F89" s="19"/>
      <c r="G89" s="24"/>
      <c r="H89" s="24"/>
      <c r="I89" s="31"/>
      <c r="J89" s="31"/>
      <c r="K89" s="35"/>
    </row>
    <row r="90" spans="1:11" x14ac:dyDescent="0.35">
      <c r="C90" s="58" t="s">
        <v>17</v>
      </c>
      <c r="D90" s="54"/>
      <c r="E90" s="6"/>
      <c r="F90" s="19"/>
      <c r="G90" s="24" t="s">
        <v>2</v>
      </c>
      <c r="H90" s="24" t="s">
        <v>2</v>
      </c>
      <c r="I90" s="31"/>
      <c r="J90" s="31"/>
      <c r="K90" s="35"/>
    </row>
    <row r="91" spans="1:11" x14ac:dyDescent="0.35">
      <c r="C91" s="57"/>
      <c r="D91" s="54"/>
      <c r="E91" s="6"/>
      <c r="F91" s="19"/>
      <c r="G91" s="24"/>
      <c r="H91" s="24"/>
      <c r="I91" s="31"/>
      <c r="J91" s="31"/>
      <c r="K91" s="35"/>
    </row>
    <row r="92" spans="1:11" x14ac:dyDescent="0.35">
      <c r="A92" s="10"/>
      <c r="B92" s="28"/>
      <c r="C92" s="58" t="s">
        <v>18</v>
      </c>
      <c r="D92" s="54"/>
      <c r="E92" s="6"/>
      <c r="F92" s="19"/>
      <c r="G92" s="24"/>
      <c r="H92" s="24"/>
      <c r="I92" s="31"/>
      <c r="J92" s="31"/>
      <c r="K92" s="35"/>
    </row>
    <row r="93" spans="1:11" x14ac:dyDescent="0.35">
      <c r="A93" s="28"/>
      <c r="B93" s="28"/>
      <c r="C93" s="58" t="s">
        <v>19</v>
      </c>
      <c r="D93" s="54"/>
      <c r="E93" s="6"/>
      <c r="F93" s="19"/>
      <c r="G93" s="24" t="s">
        <v>2</v>
      </c>
      <c r="H93" s="24" t="s">
        <v>2</v>
      </c>
      <c r="I93" s="31"/>
      <c r="J93" s="31"/>
      <c r="K93" s="35"/>
    </row>
    <row r="94" spans="1:11" x14ac:dyDescent="0.35">
      <c r="A94" s="28"/>
      <c r="B94" s="28"/>
      <c r="C94" s="58"/>
      <c r="D94" s="54"/>
      <c r="E94" s="6"/>
      <c r="F94" s="19"/>
      <c r="G94" s="24"/>
      <c r="H94" s="24"/>
      <c r="I94" s="31"/>
      <c r="J94" s="31"/>
      <c r="K94" s="35"/>
    </row>
    <row r="95" spans="1:11" x14ac:dyDescent="0.35">
      <c r="A95" s="28"/>
      <c r="B95" s="28"/>
      <c r="C95" s="58" t="s">
        <v>20</v>
      </c>
      <c r="D95" s="54"/>
      <c r="E95" s="6"/>
      <c r="F95" s="19"/>
      <c r="G95" s="24" t="s">
        <v>2</v>
      </c>
      <c r="H95" s="24" t="s">
        <v>2</v>
      </c>
      <c r="I95" s="31"/>
      <c r="J95" s="31"/>
      <c r="K95" s="35"/>
    </row>
    <row r="96" spans="1:11" x14ac:dyDescent="0.35">
      <c r="A96" s="28"/>
      <c r="B96" s="28"/>
      <c r="C96" s="58"/>
      <c r="D96" s="54"/>
      <c r="E96" s="6"/>
      <c r="F96" s="19"/>
      <c r="G96" s="24"/>
      <c r="H96" s="24"/>
      <c r="I96" s="31"/>
      <c r="J96" s="31"/>
      <c r="K96" s="35"/>
    </row>
    <row r="97" spans="1:54" x14ac:dyDescent="0.35">
      <c r="A97" s="28"/>
      <c r="B97" s="28"/>
      <c r="C97" s="58" t="s">
        <v>21</v>
      </c>
      <c r="D97" s="54"/>
      <c r="E97" s="6"/>
      <c r="F97" s="19"/>
      <c r="G97" s="24" t="s">
        <v>2</v>
      </c>
      <c r="H97" s="24" t="s">
        <v>2</v>
      </c>
      <c r="I97" s="31"/>
      <c r="J97" s="31"/>
      <c r="K97" s="35"/>
    </row>
    <row r="98" spans="1:54" x14ac:dyDescent="0.35">
      <c r="A98" s="28"/>
      <c r="B98" s="28"/>
      <c r="C98" s="58"/>
      <c r="D98" s="54"/>
      <c r="E98" s="6"/>
      <c r="F98" s="19"/>
      <c r="G98" s="24"/>
      <c r="H98" s="24"/>
      <c r="I98" s="31"/>
      <c r="J98" s="31"/>
      <c r="K98" s="35"/>
    </row>
    <row r="99" spans="1:54" x14ac:dyDescent="0.35">
      <c r="A99" s="28"/>
      <c r="B99" s="28"/>
      <c r="C99" s="58" t="s">
        <v>22</v>
      </c>
      <c r="D99" s="54"/>
      <c r="E99" s="6"/>
      <c r="F99" s="19"/>
      <c r="G99" s="24" t="s">
        <v>2</v>
      </c>
      <c r="H99" s="24" t="s">
        <v>2</v>
      </c>
      <c r="I99" s="31"/>
      <c r="J99" s="31"/>
      <c r="K99" s="35"/>
    </row>
    <row r="100" spans="1:54" x14ac:dyDescent="0.35">
      <c r="A100" s="28"/>
      <c r="B100" s="28"/>
      <c r="C100" s="58"/>
      <c r="D100" s="54"/>
      <c r="E100" s="6"/>
      <c r="F100" s="19"/>
      <c r="G100" s="24"/>
      <c r="H100" s="24"/>
      <c r="I100" s="31"/>
      <c r="J100" s="31"/>
      <c r="K100" s="35"/>
    </row>
    <row r="101" spans="1:54" x14ac:dyDescent="0.35">
      <c r="A101" s="28"/>
      <c r="B101" s="28"/>
      <c r="C101" s="58" t="s">
        <v>23</v>
      </c>
      <c r="D101" s="54"/>
      <c r="E101" s="6"/>
      <c r="F101" s="19"/>
      <c r="G101" s="24" t="s">
        <v>2</v>
      </c>
      <c r="H101" s="24" t="s">
        <v>2</v>
      </c>
      <c r="I101" s="31"/>
      <c r="J101" s="31"/>
      <c r="K101" s="35"/>
    </row>
    <row r="102" spans="1:54" x14ac:dyDescent="0.35">
      <c r="A102" s="28"/>
      <c r="B102" s="28"/>
      <c r="C102" s="58"/>
      <c r="D102" s="54"/>
      <c r="E102" s="6"/>
      <c r="F102" s="19"/>
      <c r="G102" s="24"/>
      <c r="H102" s="24"/>
      <c r="I102" s="31"/>
      <c r="J102" s="31"/>
      <c r="K102" s="35"/>
    </row>
    <row r="103" spans="1:54" x14ac:dyDescent="0.35">
      <c r="C103" s="59" t="s">
        <v>24</v>
      </c>
      <c r="D103" s="54"/>
      <c r="E103" s="6"/>
      <c r="F103" s="19"/>
      <c r="G103" s="24"/>
      <c r="H103" s="24"/>
      <c r="I103" s="31"/>
      <c r="J103" s="31"/>
      <c r="K103" s="35"/>
    </row>
    <row r="104" spans="1:54" x14ac:dyDescent="0.35">
      <c r="B104" s="8" t="s">
        <v>186</v>
      </c>
      <c r="C104" s="57" t="s">
        <v>187</v>
      </c>
      <c r="D104" s="54"/>
      <c r="E104" s="6"/>
      <c r="F104" s="19"/>
      <c r="G104" s="24">
        <v>49158.73</v>
      </c>
      <c r="H104" s="24">
        <v>2.62</v>
      </c>
      <c r="I104" s="31"/>
      <c r="J104" s="31"/>
      <c r="K104" s="35"/>
    </row>
    <row r="105" spans="1:54" x14ac:dyDescent="0.35">
      <c r="C105" s="58" t="s">
        <v>171</v>
      </c>
      <c r="D105" s="54"/>
      <c r="E105" s="6"/>
      <c r="F105" s="19"/>
      <c r="G105" s="25">
        <v>49158.73</v>
      </c>
      <c r="H105" s="25">
        <v>2.62</v>
      </c>
      <c r="I105" s="31"/>
      <c r="J105" s="31"/>
      <c r="K105" s="35"/>
    </row>
    <row r="106" spans="1:54" x14ac:dyDescent="0.35">
      <c r="C106" s="57"/>
      <c r="D106" s="54"/>
      <c r="E106" s="6"/>
      <c r="F106" s="19"/>
      <c r="G106" s="24"/>
      <c r="H106" s="24"/>
      <c r="I106" s="31"/>
      <c r="J106" s="31"/>
      <c r="K106" s="35"/>
    </row>
    <row r="107" spans="1:54" x14ac:dyDescent="0.35">
      <c r="A107" s="10"/>
      <c r="B107" s="28"/>
      <c r="C107" s="58" t="s">
        <v>25</v>
      </c>
      <c r="D107" s="54"/>
      <c r="E107" s="6"/>
      <c r="F107" s="19"/>
      <c r="G107" s="24"/>
      <c r="H107" s="24"/>
      <c r="I107" s="31"/>
      <c r="J107" s="31"/>
      <c r="K107" s="35"/>
    </row>
    <row r="108" spans="1:54" s="2" customFormat="1" ht="13.5" x14ac:dyDescent="0.35">
      <c r="A108" s="28"/>
      <c r="B108" s="28"/>
      <c r="C108" s="57" t="s">
        <v>4922</v>
      </c>
      <c r="D108" s="54"/>
      <c r="E108" s="6"/>
      <c r="F108" s="19"/>
      <c r="G108" s="24">
        <v>10600</v>
      </c>
      <c r="H108" s="24">
        <v>0.56000000000000005</v>
      </c>
      <c r="I108" s="31"/>
      <c r="J108" s="31"/>
      <c r="K108" s="35"/>
      <c r="L108" s="3"/>
      <c r="AI108" s="3"/>
      <c r="AV108" s="3"/>
      <c r="AX108" s="3"/>
      <c r="BB108" s="3"/>
    </row>
    <row r="109" spans="1:54" x14ac:dyDescent="0.35">
      <c r="B109" s="8"/>
      <c r="C109" s="57" t="s">
        <v>188</v>
      </c>
      <c r="D109" s="54"/>
      <c r="E109" s="6"/>
      <c r="F109" s="19"/>
      <c r="G109" s="24">
        <v>2514</v>
      </c>
      <c r="H109" s="24">
        <v>0.1699999999999999</v>
      </c>
      <c r="I109" s="31"/>
      <c r="J109" s="31"/>
      <c r="K109" s="35"/>
    </row>
    <row r="110" spans="1:54" x14ac:dyDescent="0.35">
      <c r="C110" s="58" t="s">
        <v>171</v>
      </c>
      <c r="D110" s="54"/>
      <c r="E110" s="6"/>
      <c r="F110" s="19"/>
      <c r="G110" s="25">
        <v>13114</v>
      </c>
      <c r="H110" s="25">
        <v>0.73</v>
      </c>
      <c r="I110" s="31"/>
      <c r="J110" s="31"/>
      <c r="K110" s="35"/>
    </row>
    <row r="111" spans="1:54" x14ac:dyDescent="0.35">
      <c r="C111" s="57"/>
      <c r="D111" s="54"/>
      <c r="E111" s="6"/>
      <c r="F111" s="19"/>
      <c r="G111" s="24"/>
      <c r="H111" s="24"/>
      <c r="I111" s="31"/>
      <c r="J111" s="31"/>
      <c r="K111" s="35"/>
    </row>
    <row r="112" spans="1:54" x14ac:dyDescent="0.35">
      <c r="C112" s="60" t="s">
        <v>189</v>
      </c>
      <c r="D112" s="55"/>
      <c r="E112" s="5"/>
      <c r="F112" s="20"/>
      <c r="G112" s="26">
        <v>1876903.51</v>
      </c>
      <c r="H112" s="26">
        <v>100.00000000000001</v>
      </c>
      <c r="I112" s="32"/>
      <c r="J112" s="32"/>
      <c r="K112" s="36"/>
    </row>
    <row r="115" spans="3:11" x14ac:dyDescent="0.35">
      <c r="C115" s="1" t="s">
        <v>190</v>
      </c>
    </row>
    <row r="116" spans="3:11" x14ac:dyDescent="0.35">
      <c r="C116" s="37" t="s">
        <v>191</v>
      </c>
      <c r="D116" s="37"/>
      <c r="E116" s="37"/>
      <c r="F116" s="37"/>
      <c r="G116" s="37"/>
      <c r="H116" s="37"/>
      <c r="I116" s="37"/>
      <c r="J116" s="37"/>
      <c r="K116" s="37"/>
    </row>
    <row r="117" spans="3:11" x14ac:dyDescent="0.35">
      <c r="C117" s="2" t="s">
        <v>192</v>
      </c>
    </row>
    <row r="118" spans="3:11" x14ac:dyDescent="0.35">
      <c r="C118" s="2" t="s">
        <v>193</v>
      </c>
    </row>
    <row r="119" spans="3:11" ht="30" customHeight="1" x14ac:dyDescent="0.35">
      <c r="C119" s="81" t="s">
        <v>194</v>
      </c>
      <c r="D119" s="82"/>
      <c r="E119" s="82"/>
      <c r="F119" s="82"/>
      <c r="G119" s="82"/>
      <c r="H119" s="82"/>
      <c r="I119" s="82"/>
      <c r="J119" s="82"/>
      <c r="K119" s="82"/>
    </row>
    <row r="120" spans="3:11" x14ac:dyDescent="0.35">
      <c r="C120" s="2" t="s">
        <v>195</v>
      </c>
    </row>
    <row r="122" spans="3:11" x14ac:dyDescent="0.35">
      <c r="C122" s="78" t="s">
        <v>5006</v>
      </c>
      <c r="E122" s="78" t="s">
        <v>5007</v>
      </c>
      <c r="F122" s="79"/>
    </row>
    <row r="123" spans="3:11" x14ac:dyDescent="0.35">
      <c r="E123" s="2" t="s">
        <v>5058</v>
      </c>
    </row>
  </sheetData>
  <mergeCells count="1">
    <mergeCell ref="C119:K119"/>
  </mergeCells>
  <hyperlinks>
    <hyperlink ref="J2" location="'Index'!A1" display="'Index'!A1" xr:uid="{947D8D0B-FB58-4D21-97CF-FA477A6AC3C8}"/>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7347D-1C62-4264-A02D-593156EF3221}">
  <sheetPr codeName="Sheet1"/>
  <dimension ref="A1:IV92"/>
  <sheetViews>
    <sheetView showGridLines="0" zoomScale="90" zoomScaleNormal="90" workbookViewId="0">
      <pane ySplit="6" topLeftCell="A81"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3695</v>
      </c>
      <c r="J2" s="38" t="s">
        <v>4662</v>
      </c>
    </row>
    <row r="3" spans="1:54" ht="16" x14ac:dyDescent="0.4">
      <c r="C3" s="1" t="s">
        <v>28</v>
      </c>
      <c r="D3" s="21" t="s">
        <v>3696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3697</v>
      </c>
      <c r="C26" s="57" t="s">
        <v>3698</v>
      </c>
      <c r="D26" s="54" t="s">
        <v>3699</v>
      </c>
      <c r="E26" s="6" t="s">
        <v>185</v>
      </c>
      <c r="F26" s="19">
        <v>5000000</v>
      </c>
      <c r="G26" s="24">
        <v>5035.01</v>
      </c>
      <c r="H26" s="24">
        <v>15.35</v>
      </c>
      <c r="I26" s="31">
        <v>7.0181557999999997</v>
      </c>
      <c r="J26" s="31"/>
      <c r="K26" s="35"/>
    </row>
    <row r="27" spans="1:11" x14ac:dyDescent="0.35">
      <c r="B27" s="8" t="s">
        <v>3700</v>
      </c>
      <c r="C27" s="57" t="s">
        <v>3701</v>
      </c>
      <c r="D27" s="54" t="s">
        <v>3702</v>
      </c>
      <c r="E27" s="6" t="s">
        <v>185</v>
      </c>
      <c r="F27" s="19">
        <v>3500000</v>
      </c>
      <c r="G27" s="24">
        <v>3548.68</v>
      </c>
      <c r="H27" s="24">
        <v>10.82</v>
      </c>
      <c r="I27" s="31">
        <v>6.9701922999999999</v>
      </c>
      <c r="J27" s="31"/>
      <c r="K27" s="35"/>
    </row>
    <row r="28" spans="1:11" x14ac:dyDescent="0.35">
      <c r="B28" s="8" t="s">
        <v>3703</v>
      </c>
      <c r="C28" s="57" t="s">
        <v>3704</v>
      </c>
      <c r="D28" s="54" t="s">
        <v>3705</v>
      </c>
      <c r="E28" s="6" t="s">
        <v>185</v>
      </c>
      <c r="F28" s="19">
        <v>3500000</v>
      </c>
      <c r="G28" s="24">
        <v>3530.95</v>
      </c>
      <c r="H28" s="24">
        <v>10.77</v>
      </c>
      <c r="I28" s="31">
        <v>6.9686627000000003</v>
      </c>
      <c r="J28" s="31"/>
      <c r="K28" s="35"/>
    </row>
    <row r="29" spans="1:11" x14ac:dyDescent="0.35">
      <c r="B29" s="8" t="s">
        <v>3706</v>
      </c>
      <c r="C29" s="57" t="s">
        <v>3707</v>
      </c>
      <c r="D29" s="54" t="s">
        <v>3708</v>
      </c>
      <c r="E29" s="6" t="s">
        <v>185</v>
      </c>
      <c r="F29" s="19">
        <v>3000000</v>
      </c>
      <c r="G29" s="24">
        <v>3025.45</v>
      </c>
      <c r="H29" s="24">
        <v>9.2200000000000006</v>
      </c>
      <c r="I29" s="31">
        <v>6.9650423000000004</v>
      </c>
      <c r="J29" s="31"/>
      <c r="K29" s="35"/>
    </row>
    <row r="30" spans="1:11" x14ac:dyDescent="0.35">
      <c r="B30" s="8" t="s">
        <v>3709</v>
      </c>
      <c r="C30" s="57" t="s">
        <v>3710</v>
      </c>
      <c r="D30" s="54" t="s">
        <v>3711</v>
      </c>
      <c r="E30" s="6" t="s">
        <v>185</v>
      </c>
      <c r="F30" s="19">
        <v>2500000</v>
      </c>
      <c r="G30" s="24">
        <v>2535.4899999999998</v>
      </c>
      <c r="H30" s="24">
        <v>7.73</v>
      </c>
      <c r="I30" s="31">
        <v>6.9561773999999996</v>
      </c>
      <c r="J30" s="31"/>
      <c r="K30" s="35"/>
    </row>
    <row r="31" spans="1:11" x14ac:dyDescent="0.35">
      <c r="B31" s="8" t="s">
        <v>3712</v>
      </c>
      <c r="C31" s="57" t="s">
        <v>3713</v>
      </c>
      <c r="D31" s="54" t="s">
        <v>3714</v>
      </c>
      <c r="E31" s="6" t="s">
        <v>185</v>
      </c>
      <c r="F31" s="19">
        <v>1180000</v>
      </c>
      <c r="G31" s="24">
        <v>1196.67</v>
      </c>
      <c r="H31" s="24">
        <v>3.65</v>
      </c>
      <c r="I31" s="31">
        <v>6.9492998999999998</v>
      </c>
      <c r="J31" s="31"/>
      <c r="K31" s="35"/>
    </row>
    <row r="32" spans="1:11" x14ac:dyDescent="0.35">
      <c r="B32" s="8" t="s">
        <v>3715</v>
      </c>
      <c r="C32" s="57" t="s">
        <v>3716</v>
      </c>
      <c r="D32" s="54" t="s">
        <v>3717</v>
      </c>
      <c r="E32" s="6" t="s">
        <v>185</v>
      </c>
      <c r="F32" s="19">
        <v>1000000</v>
      </c>
      <c r="G32" s="24">
        <v>1013.8</v>
      </c>
      <c r="H32" s="24">
        <v>3.09</v>
      </c>
      <c r="I32" s="31">
        <v>6.9752670999999999</v>
      </c>
      <c r="J32" s="31"/>
      <c r="K32" s="35"/>
    </row>
    <row r="33" spans="1:11" x14ac:dyDescent="0.35">
      <c r="B33" s="8" t="s">
        <v>3718</v>
      </c>
      <c r="C33" s="57" t="s">
        <v>3719</v>
      </c>
      <c r="D33" s="54" t="s">
        <v>3720</v>
      </c>
      <c r="E33" s="6" t="s">
        <v>185</v>
      </c>
      <c r="F33" s="19">
        <v>1000000</v>
      </c>
      <c r="G33" s="24">
        <v>1008.4</v>
      </c>
      <c r="H33" s="24">
        <v>3.07</v>
      </c>
      <c r="I33" s="31">
        <v>6.9995592999999996</v>
      </c>
      <c r="J33" s="31"/>
      <c r="K33" s="35"/>
    </row>
    <row r="34" spans="1:11" x14ac:dyDescent="0.35">
      <c r="B34" s="8" t="s">
        <v>3721</v>
      </c>
      <c r="C34" s="57" t="s">
        <v>3722</v>
      </c>
      <c r="D34" s="54" t="s">
        <v>3723</v>
      </c>
      <c r="E34" s="6" t="s">
        <v>185</v>
      </c>
      <c r="F34" s="19">
        <v>500000</v>
      </c>
      <c r="G34" s="24">
        <v>515.46</v>
      </c>
      <c r="H34" s="24">
        <v>1.57</v>
      </c>
      <c r="I34" s="31">
        <v>6.9923126</v>
      </c>
      <c r="J34" s="31"/>
      <c r="K34" s="35"/>
    </row>
    <row r="35" spans="1:11" x14ac:dyDescent="0.35">
      <c r="B35" s="8" t="s">
        <v>3724</v>
      </c>
      <c r="C35" s="57" t="s">
        <v>3725</v>
      </c>
      <c r="D35" s="54" t="s">
        <v>3726</v>
      </c>
      <c r="E35" s="6" t="s">
        <v>185</v>
      </c>
      <c r="F35" s="19">
        <v>500000</v>
      </c>
      <c r="G35" s="24">
        <v>504.06</v>
      </c>
      <c r="H35" s="24">
        <v>1.54</v>
      </c>
      <c r="I35" s="31">
        <v>6.9650423000000004</v>
      </c>
      <c r="J35" s="31"/>
      <c r="K35" s="35"/>
    </row>
    <row r="36" spans="1:11" x14ac:dyDescent="0.35">
      <c r="B36" s="8" t="s">
        <v>3727</v>
      </c>
      <c r="C36" s="57" t="s">
        <v>3728</v>
      </c>
      <c r="D36" s="54" t="s">
        <v>3729</v>
      </c>
      <c r="E36" s="6" t="s">
        <v>185</v>
      </c>
      <c r="F36" s="19">
        <v>500000</v>
      </c>
      <c r="G36" s="24">
        <v>503.88</v>
      </c>
      <c r="H36" s="24">
        <v>1.54</v>
      </c>
      <c r="I36" s="31">
        <v>6.9510274000000001</v>
      </c>
      <c r="J36" s="31"/>
      <c r="K36" s="35"/>
    </row>
    <row r="37" spans="1:11" x14ac:dyDescent="0.35">
      <c r="C37" s="58" t="s">
        <v>171</v>
      </c>
      <c r="D37" s="54"/>
      <c r="E37" s="6"/>
      <c r="F37" s="19"/>
      <c r="G37" s="25">
        <v>22417.85</v>
      </c>
      <c r="H37" s="25">
        <v>68.349999999999994</v>
      </c>
      <c r="I37" s="31"/>
      <c r="J37" s="31"/>
      <c r="K37" s="35"/>
    </row>
    <row r="38" spans="1:11" x14ac:dyDescent="0.35">
      <c r="C38" s="57"/>
      <c r="D38" s="54"/>
      <c r="E38" s="6"/>
      <c r="F38" s="19"/>
      <c r="G38" s="24"/>
      <c r="H38" s="24"/>
      <c r="I38" s="31"/>
      <c r="J38" s="31"/>
      <c r="K38" s="35"/>
    </row>
    <row r="39" spans="1:11" x14ac:dyDescent="0.35">
      <c r="A39" s="10"/>
      <c r="B39" s="28"/>
      <c r="C39" s="58" t="s">
        <v>11</v>
      </c>
      <c r="D39" s="54"/>
      <c r="E39" s="6"/>
      <c r="F39" s="19"/>
      <c r="G39" s="24"/>
      <c r="H39" s="24"/>
      <c r="I39" s="31"/>
      <c r="J39" s="31"/>
      <c r="K39" s="35"/>
    </row>
    <row r="40" spans="1:11" x14ac:dyDescent="0.35">
      <c r="A40" s="28"/>
      <c r="B40" s="28"/>
      <c r="C40" s="58" t="s">
        <v>13</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14</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15</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A46" s="28"/>
      <c r="B46" s="28"/>
      <c r="C46" s="58" t="s">
        <v>16</v>
      </c>
      <c r="D46" s="54"/>
      <c r="E46" s="6"/>
      <c r="F46" s="19"/>
      <c r="G46" s="24" t="s">
        <v>2</v>
      </c>
      <c r="H46" s="24" t="s">
        <v>2</v>
      </c>
      <c r="I46" s="31"/>
      <c r="J46" s="31"/>
      <c r="K46" s="35"/>
    </row>
    <row r="47" spans="1:11" x14ac:dyDescent="0.35">
      <c r="A47" s="28"/>
      <c r="B47" s="28"/>
      <c r="C47" s="58"/>
      <c r="D47" s="54"/>
      <c r="E47" s="6"/>
      <c r="F47" s="19"/>
      <c r="G47" s="24"/>
      <c r="H47" s="24"/>
      <c r="I47" s="31"/>
      <c r="J47" s="31"/>
      <c r="K47" s="35"/>
    </row>
    <row r="48" spans="1:11" x14ac:dyDescent="0.35">
      <c r="C48" s="59" t="s">
        <v>17</v>
      </c>
      <c r="D48" s="54"/>
      <c r="E48" s="6"/>
      <c r="F48" s="19"/>
      <c r="G48" s="24"/>
      <c r="H48" s="24"/>
      <c r="I48" s="31"/>
      <c r="J48" s="31"/>
      <c r="K48" s="35"/>
    </row>
    <row r="49" spans="1:11" x14ac:dyDescent="0.35">
      <c r="B49" s="8" t="s">
        <v>3687</v>
      </c>
      <c r="C49" s="57" t="s">
        <v>3688</v>
      </c>
      <c r="D49" s="54" t="s">
        <v>3689</v>
      </c>
      <c r="E49" s="6" t="s">
        <v>185</v>
      </c>
      <c r="F49" s="19">
        <v>4878400</v>
      </c>
      <c r="G49" s="24">
        <v>4258.3599999999997</v>
      </c>
      <c r="H49" s="24">
        <v>12.98</v>
      </c>
      <c r="I49" s="31">
        <v>6.8271743000000003</v>
      </c>
      <c r="J49" s="31"/>
      <c r="K49" s="35"/>
    </row>
    <row r="50" spans="1:11" x14ac:dyDescent="0.35">
      <c r="B50" s="8" t="s">
        <v>3730</v>
      </c>
      <c r="C50" s="57" t="s">
        <v>3731</v>
      </c>
      <c r="D50" s="54" t="s">
        <v>3732</v>
      </c>
      <c r="E50" s="6" t="s">
        <v>185</v>
      </c>
      <c r="F50" s="19">
        <v>1257500</v>
      </c>
      <c r="G50" s="24">
        <v>1075.44</v>
      </c>
      <c r="H50" s="24">
        <v>3.28</v>
      </c>
      <c r="I50" s="31">
        <v>6.8399502999999999</v>
      </c>
      <c r="J50" s="31"/>
      <c r="K50" s="35"/>
    </row>
    <row r="51" spans="1:11" x14ac:dyDescent="0.35">
      <c r="B51" s="8" t="s">
        <v>3733</v>
      </c>
      <c r="C51" s="57" t="s">
        <v>3734</v>
      </c>
      <c r="D51" s="54" t="s">
        <v>3735</v>
      </c>
      <c r="E51" s="6" t="s">
        <v>185</v>
      </c>
      <c r="F51" s="19">
        <v>872300</v>
      </c>
      <c r="G51" s="24">
        <v>745.46</v>
      </c>
      <c r="H51" s="24">
        <v>2.27</v>
      </c>
      <c r="I51" s="31">
        <v>6.8400536000000001</v>
      </c>
      <c r="J51" s="31"/>
      <c r="K51" s="35"/>
    </row>
    <row r="52" spans="1:11" x14ac:dyDescent="0.35">
      <c r="B52" s="8" t="s">
        <v>3690</v>
      </c>
      <c r="C52" s="57" t="s">
        <v>3691</v>
      </c>
      <c r="D52" s="54" t="s">
        <v>3692</v>
      </c>
      <c r="E52" s="6" t="s">
        <v>185</v>
      </c>
      <c r="F52" s="19">
        <v>797600</v>
      </c>
      <c r="G52" s="24">
        <v>693.67</v>
      </c>
      <c r="H52" s="24">
        <v>2.11</v>
      </c>
      <c r="I52" s="31">
        <v>6.8275874999999999</v>
      </c>
      <c r="J52" s="31"/>
      <c r="K52" s="35"/>
    </row>
    <row r="53" spans="1:11" x14ac:dyDescent="0.35">
      <c r="B53" s="8" t="s">
        <v>2590</v>
      </c>
      <c r="C53" s="57" t="s">
        <v>2591</v>
      </c>
      <c r="D53" s="54" t="s">
        <v>2592</v>
      </c>
      <c r="E53" s="6" t="s">
        <v>185</v>
      </c>
      <c r="F53" s="19">
        <v>753000</v>
      </c>
      <c r="G53" s="24">
        <v>643.63</v>
      </c>
      <c r="H53" s="24">
        <v>1.96</v>
      </c>
      <c r="I53" s="31">
        <v>6.8400536000000001</v>
      </c>
      <c r="J53" s="31"/>
      <c r="K53" s="35"/>
    </row>
    <row r="54" spans="1:11" x14ac:dyDescent="0.35">
      <c r="B54" s="8" t="s">
        <v>3736</v>
      </c>
      <c r="C54" s="57" t="s">
        <v>3737</v>
      </c>
      <c r="D54" s="54" t="s">
        <v>3738</v>
      </c>
      <c r="E54" s="6" t="s">
        <v>185</v>
      </c>
      <c r="F54" s="19">
        <v>613200</v>
      </c>
      <c r="G54" s="24">
        <v>529.35</v>
      </c>
      <c r="H54" s="24">
        <v>1.61</v>
      </c>
      <c r="I54" s="31">
        <v>6.8316656</v>
      </c>
      <c r="J54" s="31"/>
      <c r="K54" s="35"/>
    </row>
    <row r="55" spans="1:11" x14ac:dyDescent="0.35">
      <c r="B55" s="8" t="s">
        <v>3684</v>
      </c>
      <c r="C55" s="57" t="s">
        <v>3685</v>
      </c>
      <c r="D55" s="54" t="s">
        <v>3686</v>
      </c>
      <c r="E55" s="6" t="s">
        <v>185</v>
      </c>
      <c r="F55" s="19">
        <v>550000</v>
      </c>
      <c r="G55" s="24">
        <v>477.72</v>
      </c>
      <c r="H55" s="24">
        <v>1.46</v>
      </c>
      <c r="I55" s="31">
        <v>6.8277424</v>
      </c>
      <c r="J55" s="31"/>
      <c r="K55" s="35"/>
    </row>
    <row r="56" spans="1:11" x14ac:dyDescent="0.35">
      <c r="B56" s="8" t="s">
        <v>3739</v>
      </c>
      <c r="C56" s="57" t="s">
        <v>3740</v>
      </c>
      <c r="D56" s="54" t="s">
        <v>3741</v>
      </c>
      <c r="E56" s="6" t="s">
        <v>185</v>
      </c>
      <c r="F56" s="19">
        <v>500000</v>
      </c>
      <c r="G56" s="24">
        <v>441.2</v>
      </c>
      <c r="H56" s="24">
        <v>1.35</v>
      </c>
      <c r="I56" s="31">
        <v>6.8267984000000004</v>
      </c>
      <c r="J56" s="31"/>
      <c r="K56" s="35"/>
    </row>
    <row r="57" spans="1:11" x14ac:dyDescent="0.35">
      <c r="B57" s="8" t="s">
        <v>3405</v>
      </c>
      <c r="C57" s="57" t="s">
        <v>3406</v>
      </c>
      <c r="D57" s="54" t="s">
        <v>3407</v>
      </c>
      <c r="E57" s="6" t="s">
        <v>185</v>
      </c>
      <c r="F57" s="19">
        <v>350000</v>
      </c>
      <c r="G57" s="24">
        <v>312.20999999999998</v>
      </c>
      <c r="H57" s="24">
        <v>0.95</v>
      </c>
      <c r="I57" s="31">
        <v>6.8472042999999996</v>
      </c>
      <c r="J57" s="31"/>
      <c r="K57" s="35"/>
    </row>
    <row r="58" spans="1:11" x14ac:dyDescent="0.35">
      <c r="B58" s="8" t="s">
        <v>3742</v>
      </c>
      <c r="C58" s="57" t="s">
        <v>3743</v>
      </c>
      <c r="D58" s="54" t="s">
        <v>3744</v>
      </c>
      <c r="E58" s="6" t="s">
        <v>185</v>
      </c>
      <c r="F58" s="19">
        <v>192000</v>
      </c>
      <c r="G58" s="24">
        <v>163.99</v>
      </c>
      <c r="H58" s="24">
        <v>0.5</v>
      </c>
      <c r="I58" s="31">
        <v>6.8401052</v>
      </c>
      <c r="J58" s="31"/>
      <c r="K58" s="35"/>
    </row>
    <row r="59" spans="1:11" x14ac:dyDescent="0.35">
      <c r="C59" s="58" t="s">
        <v>171</v>
      </c>
      <c r="D59" s="54"/>
      <c r="E59" s="6"/>
      <c r="F59" s="19"/>
      <c r="G59" s="25">
        <v>9341.0300000000007</v>
      </c>
      <c r="H59" s="25">
        <v>28.47</v>
      </c>
      <c r="I59" s="31"/>
      <c r="J59" s="31"/>
      <c r="K59" s="35"/>
    </row>
    <row r="60" spans="1:11" x14ac:dyDescent="0.35">
      <c r="C60" s="57"/>
      <c r="D60" s="54"/>
      <c r="E60" s="6"/>
      <c r="F60" s="19"/>
      <c r="G60" s="24"/>
      <c r="H60" s="24"/>
      <c r="I60" s="31"/>
      <c r="J60" s="31"/>
      <c r="K60" s="35"/>
    </row>
    <row r="61" spans="1:11" x14ac:dyDescent="0.35">
      <c r="A61" s="10"/>
      <c r="B61" s="28"/>
      <c r="C61" s="58" t="s">
        <v>18</v>
      </c>
      <c r="D61" s="54"/>
      <c r="E61" s="6"/>
      <c r="F61" s="19"/>
      <c r="G61" s="24"/>
      <c r="H61" s="24"/>
      <c r="I61" s="31"/>
      <c r="J61" s="31"/>
      <c r="K61" s="35"/>
    </row>
    <row r="62" spans="1:11" x14ac:dyDescent="0.35">
      <c r="A62" s="28"/>
      <c r="B62" s="28"/>
      <c r="C62" s="58" t="s">
        <v>19</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20</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21</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22</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A70" s="28"/>
      <c r="B70" s="28"/>
      <c r="C70" s="58" t="s">
        <v>23</v>
      </c>
      <c r="D70" s="54"/>
      <c r="E70" s="6"/>
      <c r="F70" s="19"/>
      <c r="G70" s="24" t="s">
        <v>2</v>
      </c>
      <c r="H70" s="24" t="s">
        <v>2</v>
      </c>
      <c r="I70" s="31"/>
      <c r="J70" s="31"/>
      <c r="K70" s="35"/>
    </row>
    <row r="71" spans="1:54" x14ac:dyDescent="0.35">
      <c r="A71" s="28"/>
      <c r="B71" s="28"/>
      <c r="C71" s="58"/>
      <c r="D71" s="54"/>
      <c r="E71" s="6"/>
      <c r="F71" s="19"/>
      <c r="G71" s="24"/>
      <c r="H71" s="24"/>
      <c r="I71" s="31"/>
      <c r="J71" s="31"/>
      <c r="K71" s="35"/>
    </row>
    <row r="72" spans="1:54" x14ac:dyDescent="0.35">
      <c r="C72" s="59" t="s">
        <v>24</v>
      </c>
      <c r="D72" s="54"/>
      <c r="E72" s="6"/>
      <c r="F72" s="19"/>
      <c r="G72" s="24"/>
      <c r="H72" s="24"/>
      <c r="I72" s="31"/>
      <c r="J72" s="31"/>
      <c r="K72" s="35"/>
    </row>
    <row r="73" spans="1:54" x14ac:dyDescent="0.35">
      <c r="B73" s="8" t="s">
        <v>186</v>
      </c>
      <c r="C73" s="57" t="s">
        <v>187</v>
      </c>
      <c r="D73" s="54"/>
      <c r="E73" s="6"/>
      <c r="F73" s="19"/>
      <c r="G73" s="24">
        <v>811.61</v>
      </c>
      <c r="H73" s="24">
        <v>2.4700000000000002</v>
      </c>
      <c r="I73" s="31"/>
      <c r="J73" s="31"/>
      <c r="K73" s="35"/>
    </row>
    <row r="74" spans="1:54" x14ac:dyDescent="0.35">
      <c r="C74" s="58" t="s">
        <v>171</v>
      </c>
      <c r="D74" s="54"/>
      <c r="E74" s="6"/>
      <c r="F74" s="19"/>
      <c r="G74" s="25">
        <v>811.61</v>
      </c>
      <c r="H74" s="25">
        <v>2.4700000000000002</v>
      </c>
      <c r="I74" s="31"/>
      <c r="J74" s="31"/>
      <c r="K74" s="35"/>
    </row>
    <row r="75" spans="1:54" x14ac:dyDescent="0.35">
      <c r="C75" s="57"/>
      <c r="D75" s="54"/>
      <c r="E75" s="6"/>
      <c r="F75" s="19"/>
      <c r="G75" s="24"/>
      <c r="H75" s="24"/>
      <c r="I75" s="31"/>
      <c r="J75" s="31"/>
      <c r="K75" s="35"/>
    </row>
    <row r="76" spans="1:54" x14ac:dyDescent="0.35">
      <c r="A76" s="10"/>
      <c r="B76" s="28"/>
      <c r="C76" s="58" t="s">
        <v>25</v>
      </c>
      <c r="D76" s="54"/>
      <c r="E76" s="6"/>
      <c r="F76" s="19"/>
      <c r="G76" s="24"/>
      <c r="H76" s="24"/>
      <c r="I76" s="31"/>
      <c r="J76" s="31"/>
      <c r="K76" s="35"/>
    </row>
    <row r="77" spans="1:54" s="2" customFormat="1" ht="13.5" x14ac:dyDescent="0.35">
      <c r="A77" s="28"/>
      <c r="B77" s="28"/>
      <c r="C77" s="57" t="s">
        <v>4922</v>
      </c>
      <c r="D77" s="54"/>
      <c r="E77" s="6"/>
      <c r="F77" s="19"/>
      <c r="G77" s="24" t="s">
        <v>2</v>
      </c>
      <c r="H77" s="24" t="s">
        <v>2</v>
      </c>
      <c r="I77" s="31"/>
      <c r="J77" s="31"/>
      <c r="K77" s="35"/>
      <c r="L77" s="3"/>
      <c r="AI77" s="3"/>
      <c r="AV77" s="3"/>
      <c r="AX77" s="3"/>
      <c r="BB77" s="3"/>
    </row>
    <row r="78" spans="1:54" x14ac:dyDescent="0.35">
      <c r="B78" s="8"/>
      <c r="C78" s="57" t="s">
        <v>188</v>
      </c>
      <c r="D78" s="54"/>
      <c r="E78" s="6"/>
      <c r="F78" s="19"/>
      <c r="G78" s="24">
        <v>229.14</v>
      </c>
      <c r="H78" s="24">
        <v>0.71</v>
      </c>
      <c r="I78" s="31"/>
      <c r="J78" s="31"/>
      <c r="K78" s="35"/>
    </row>
    <row r="79" spans="1:54" x14ac:dyDescent="0.35">
      <c r="C79" s="58" t="s">
        <v>171</v>
      </c>
      <c r="D79" s="54"/>
      <c r="E79" s="6"/>
      <c r="F79" s="19"/>
      <c r="G79" s="25">
        <v>229.14</v>
      </c>
      <c r="H79" s="25">
        <v>0.71</v>
      </c>
      <c r="I79" s="31"/>
      <c r="J79" s="31"/>
      <c r="K79" s="35"/>
    </row>
    <row r="80" spans="1:54" x14ac:dyDescent="0.35">
      <c r="C80" s="57"/>
      <c r="D80" s="54"/>
      <c r="E80" s="6"/>
      <c r="F80" s="19"/>
      <c r="G80" s="24"/>
      <c r="H80" s="24"/>
      <c r="I80" s="31"/>
      <c r="J80" s="31"/>
      <c r="K80" s="35"/>
    </row>
    <row r="81" spans="3:11" x14ac:dyDescent="0.35">
      <c r="C81" s="60" t="s">
        <v>189</v>
      </c>
      <c r="D81" s="55"/>
      <c r="E81" s="5"/>
      <c r="F81" s="20"/>
      <c r="G81" s="26">
        <v>32799.629999999997</v>
      </c>
      <c r="H81" s="26">
        <v>99.999999999999986</v>
      </c>
      <c r="I81" s="32"/>
      <c r="J81" s="32"/>
      <c r="K81" s="36"/>
    </row>
    <row r="84" spans="3:11" x14ac:dyDescent="0.35">
      <c r="C84" s="1" t="s">
        <v>190</v>
      </c>
    </row>
    <row r="85" spans="3:11" x14ac:dyDescent="0.35">
      <c r="C85" s="37" t="s">
        <v>191</v>
      </c>
      <c r="D85" s="37"/>
      <c r="E85" s="37"/>
      <c r="F85" s="37"/>
      <c r="G85" s="37"/>
      <c r="H85" s="37"/>
      <c r="I85" s="37"/>
      <c r="J85" s="37"/>
      <c r="K85" s="37"/>
    </row>
    <row r="86" spans="3:11" x14ac:dyDescent="0.35">
      <c r="C86" s="2" t="s">
        <v>192</v>
      </c>
    </row>
    <row r="87" spans="3:11" x14ac:dyDescent="0.35">
      <c r="C87" s="2" t="s">
        <v>193</v>
      </c>
    </row>
    <row r="88" spans="3:11" ht="30" customHeight="1" x14ac:dyDescent="0.35">
      <c r="C88" s="81" t="s">
        <v>194</v>
      </c>
      <c r="D88" s="82"/>
      <c r="E88" s="82"/>
      <c r="F88" s="82"/>
      <c r="G88" s="82"/>
      <c r="H88" s="82"/>
      <c r="I88" s="82"/>
      <c r="J88" s="82"/>
      <c r="K88" s="82"/>
    </row>
    <row r="89" spans="3:11" x14ac:dyDescent="0.35">
      <c r="C89" s="2" t="s">
        <v>195</v>
      </c>
    </row>
    <row r="91" spans="3:11" x14ac:dyDescent="0.35">
      <c r="C91" s="78" t="s">
        <v>5006</v>
      </c>
      <c r="E91" s="78" t="s">
        <v>5007</v>
      </c>
      <c r="F91" s="79"/>
    </row>
    <row r="92" spans="3:11" x14ac:dyDescent="0.35">
      <c r="E92" s="2" t="s">
        <v>5013</v>
      </c>
    </row>
  </sheetData>
  <mergeCells count="1">
    <mergeCell ref="C88:K88"/>
  </mergeCells>
  <hyperlinks>
    <hyperlink ref="J2" location="'Index'!A1" display="'Index'!A1" xr:uid="{246455C3-AF3D-4FE9-B0B2-CC8787EB4685}"/>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C4A1-7FD8-4D48-9F30-4420260EEF7B}">
  <sheetPr codeName="Sheet1"/>
  <dimension ref="A1:IV90"/>
  <sheetViews>
    <sheetView showGridLines="0" zoomScale="90" zoomScaleNormal="90" workbookViewId="0">
      <pane ySplit="6" topLeftCell="A7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2762</v>
      </c>
      <c r="J2" s="38" t="s">
        <v>4662</v>
      </c>
    </row>
    <row r="3" spans="1:54" ht="16" x14ac:dyDescent="0.4">
      <c r="C3" s="1" t="s">
        <v>28</v>
      </c>
      <c r="D3" s="21" t="s">
        <v>3745</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3105</v>
      </c>
      <c r="C26" s="57" t="s">
        <v>3106</v>
      </c>
      <c r="D26" s="54" t="s">
        <v>3107</v>
      </c>
      <c r="E26" s="6" t="s">
        <v>185</v>
      </c>
      <c r="F26" s="19">
        <v>15000000</v>
      </c>
      <c r="G26" s="24">
        <v>14900.99</v>
      </c>
      <c r="H26" s="24">
        <v>22.34</v>
      </c>
      <c r="I26" s="31">
        <v>6.8836693999999996</v>
      </c>
      <c r="J26" s="31"/>
      <c r="K26" s="35"/>
    </row>
    <row r="27" spans="1:11" x14ac:dyDescent="0.35">
      <c r="B27" s="8" t="s">
        <v>3221</v>
      </c>
      <c r="C27" s="57" t="s">
        <v>3222</v>
      </c>
      <c r="D27" s="54" t="s">
        <v>3223</v>
      </c>
      <c r="E27" s="6" t="s">
        <v>185</v>
      </c>
      <c r="F27" s="19">
        <v>10000000</v>
      </c>
      <c r="G27" s="24">
        <v>10183.74</v>
      </c>
      <c r="H27" s="24">
        <v>15.27</v>
      </c>
      <c r="I27" s="31">
        <v>6.9515374999999997</v>
      </c>
      <c r="J27" s="31"/>
      <c r="K27" s="35"/>
    </row>
    <row r="28" spans="1:11" x14ac:dyDescent="0.35">
      <c r="B28" s="8" t="s">
        <v>3081</v>
      </c>
      <c r="C28" s="57" t="s">
        <v>3082</v>
      </c>
      <c r="D28" s="54" t="s">
        <v>3083</v>
      </c>
      <c r="E28" s="6" t="s">
        <v>185</v>
      </c>
      <c r="F28" s="19">
        <v>6500000</v>
      </c>
      <c r="G28" s="24">
        <v>6599.37</v>
      </c>
      <c r="H28" s="24">
        <v>9.89</v>
      </c>
      <c r="I28" s="31">
        <v>6.9156000000000004</v>
      </c>
      <c r="J28" s="31"/>
      <c r="K28" s="35"/>
    </row>
    <row r="29" spans="1:11" x14ac:dyDescent="0.35">
      <c r="B29" s="8" t="s">
        <v>3746</v>
      </c>
      <c r="C29" s="57" t="s">
        <v>3747</v>
      </c>
      <c r="D29" s="54" t="s">
        <v>3748</v>
      </c>
      <c r="E29" s="6" t="s">
        <v>185</v>
      </c>
      <c r="F29" s="19">
        <v>6000000</v>
      </c>
      <c r="G29" s="24">
        <v>6110.31</v>
      </c>
      <c r="H29" s="24">
        <v>9.16</v>
      </c>
      <c r="I29" s="31">
        <v>6.9198710999999999</v>
      </c>
      <c r="J29" s="31"/>
      <c r="K29" s="35"/>
    </row>
    <row r="30" spans="1:11" x14ac:dyDescent="0.35">
      <c r="B30" s="8" t="s">
        <v>3749</v>
      </c>
      <c r="C30" s="57" t="s">
        <v>3750</v>
      </c>
      <c r="D30" s="54" t="s">
        <v>3751</v>
      </c>
      <c r="E30" s="6" t="s">
        <v>185</v>
      </c>
      <c r="F30" s="19">
        <v>5000000</v>
      </c>
      <c r="G30" s="24">
        <v>5090.01</v>
      </c>
      <c r="H30" s="24">
        <v>7.63</v>
      </c>
      <c r="I30" s="31">
        <v>6.9761534999999997</v>
      </c>
      <c r="J30" s="31"/>
      <c r="K30" s="35"/>
    </row>
    <row r="31" spans="1:11" x14ac:dyDescent="0.35">
      <c r="B31" s="8" t="s">
        <v>3647</v>
      </c>
      <c r="C31" s="57" t="s">
        <v>3648</v>
      </c>
      <c r="D31" s="54" t="s">
        <v>3649</v>
      </c>
      <c r="E31" s="6" t="s">
        <v>185</v>
      </c>
      <c r="F31" s="19">
        <v>3500000</v>
      </c>
      <c r="G31" s="24">
        <v>3561.59</v>
      </c>
      <c r="H31" s="24">
        <v>5.34</v>
      </c>
      <c r="I31" s="31">
        <v>6.9761534999999997</v>
      </c>
      <c r="J31" s="31"/>
      <c r="K31" s="35"/>
    </row>
    <row r="32" spans="1:11" x14ac:dyDescent="0.35">
      <c r="B32" s="8" t="s">
        <v>3612</v>
      </c>
      <c r="C32" s="57" t="s">
        <v>3613</v>
      </c>
      <c r="D32" s="54" t="s">
        <v>3614</v>
      </c>
      <c r="E32" s="6" t="s">
        <v>185</v>
      </c>
      <c r="F32" s="19">
        <v>2500000</v>
      </c>
      <c r="G32" s="24">
        <v>2551.62</v>
      </c>
      <c r="H32" s="24">
        <v>3.83</v>
      </c>
      <c r="I32" s="31">
        <v>6.9431246</v>
      </c>
      <c r="J32" s="31"/>
      <c r="K32" s="35"/>
    </row>
    <row r="33" spans="1:11" x14ac:dyDescent="0.35">
      <c r="B33" s="8" t="s">
        <v>3752</v>
      </c>
      <c r="C33" s="57" t="s">
        <v>3753</v>
      </c>
      <c r="D33" s="54" t="s">
        <v>3754</v>
      </c>
      <c r="E33" s="6" t="s">
        <v>185</v>
      </c>
      <c r="F33" s="19">
        <v>1368600</v>
      </c>
      <c r="G33" s="24">
        <v>1393.44</v>
      </c>
      <c r="H33" s="24">
        <v>2.09</v>
      </c>
      <c r="I33" s="31">
        <v>6.9431246</v>
      </c>
      <c r="J33" s="31"/>
      <c r="K33" s="35"/>
    </row>
    <row r="34" spans="1:11" x14ac:dyDescent="0.35">
      <c r="B34" s="8" t="s">
        <v>3755</v>
      </c>
      <c r="C34" s="57" t="s">
        <v>3756</v>
      </c>
      <c r="D34" s="54" t="s">
        <v>3757</v>
      </c>
      <c r="E34" s="6" t="s">
        <v>185</v>
      </c>
      <c r="F34" s="19">
        <v>1000000</v>
      </c>
      <c r="G34" s="24">
        <v>1017.8</v>
      </c>
      <c r="H34" s="24">
        <v>1.53</v>
      </c>
      <c r="I34" s="31">
        <v>6.9156000000000004</v>
      </c>
      <c r="J34" s="31"/>
      <c r="K34" s="35"/>
    </row>
    <row r="35" spans="1:11" x14ac:dyDescent="0.35">
      <c r="C35" s="58" t="s">
        <v>171</v>
      </c>
      <c r="D35" s="54"/>
      <c r="E35" s="6"/>
      <c r="F35" s="19"/>
      <c r="G35" s="25">
        <v>51408.87</v>
      </c>
      <c r="H35" s="25">
        <v>77.08</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3758</v>
      </c>
      <c r="C47" s="57" t="s">
        <v>3759</v>
      </c>
      <c r="D47" s="54" t="s">
        <v>3760</v>
      </c>
      <c r="E47" s="6" t="s">
        <v>185</v>
      </c>
      <c r="F47" s="19">
        <v>2990000</v>
      </c>
      <c r="G47" s="24">
        <v>2822.28</v>
      </c>
      <c r="H47" s="24">
        <v>4.2300000000000004</v>
      </c>
      <c r="I47" s="31">
        <v>6.8202919</v>
      </c>
      <c r="J47" s="31"/>
      <c r="K47" s="35"/>
    </row>
    <row r="48" spans="1:11" x14ac:dyDescent="0.35">
      <c r="B48" s="8" t="s">
        <v>3135</v>
      </c>
      <c r="C48" s="57" t="s">
        <v>3136</v>
      </c>
      <c r="D48" s="54" t="s">
        <v>3137</v>
      </c>
      <c r="E48" s="6" t="s">
        <v>185</v>
      </c>
      <c r="F48" s="19">
        <v>2400000</v>
      </c>
      <c r="G48" s="24">
        <v>2265.7800000000002</v>
      </c>
      <c r="H48" s="24">
        <v>3.4</v>
      </c>
      <c r="I48" s="31">
        <v>6.8206534000000003</v>
      </c>
      <c r="J48" s="31"/>
      <c r="K48" s="35"/>
    </row>
    <row r="49" spans="1:11" x14ac:dyDescent="0.35">
      <c r="B49" s="8" t="s">
        <v>3141</v>
      </c>
      <c r="C49" s="57" t="s">
        <v>3142</v>
      </c>
      <c r="D49" s="54" t="s">
        <v>3143</v>
      </c>
      <c r="E49" s="6" t="s">
        <v>185</v>
      </c>
      <c r="F49" s="19">
        <v>1600000</v>
      </c>
      <c r="G49" s="24">
        <v>1509.43</v>
      </c>
      <c r="H49" s="24">
        <v>2.2599999999999998</v>
      </c>
      <c r="I49" s="31">
        <v>6.8192589999999997</v>
      </c>
      <c r="J49" s="31"/>
      <c r="K49" s="35"/>
    </row>
    <row r="50" spans="1:11" x14ac:dyDescent="0.35">
      <c r="B50" s="8" t="s">
        <v>3123</v>
      </c>
      <c r="C50" s="57" t="s">
        <v>3124</v>
      </c>
      <c r="D50" s="54" t="s">
        <v>3125</v>
      </c>
      <c r="E50" s="6" t="s">
        <v>185</v>
      </c>
      <c r="F50" s="19">
        <v>1400000</v>
      </c>
      <c r="G50" s="24">
        <v>1301.0999999999999</v>
      </c>
      <c r="H50" s="24">
        <v>1.95</v>
      </c>
      <c r="I50" s="31">
        <v>6.7982652999999997</v>
      </c>
      <c r="J50" s="31"/>
      <c r="K50" s="35"/>
    </row>
    <row r="51" spans="1:11" x14ac:dyDescent="0.35">
      <c r="B51" s="8" t="s">
        <v>3117</v>
      </c>
      <c r="C51" s="57" t="s">
        <v>3118</v>
      </c>
      <c r="D51" s="54" t="s">
        <v>3119</v>
      </c>
      <c r="E51" s="6" t="s">
        <v>185</v>
      </c>
      <c r="F51" s="19">
        <v>1177500</v>
      </c>
      <c r="G51" s="24">
        <v>1112.25</v>
      </c>
      <c r="H51" s="24">
        <v>1.67</v>
      </c>
      <c r="I51" s="31">
        <v>6.8216862999999996</v>
      </c>
      <c r="J51" s="31"/>
      <c r="K51" s="35"/>
    </row>
    <row r="52" spans="1:11" x14ac:dyDescent="0.35">
      <c r="B52" s="8" t="s">
        <v>3761</v>
      </c>
      <c r="C52" s="57" t="s">
        <v>3762</v>
      </c>
      <c r="D52" s="54" t="s">
        <v>3763</v>
      </c>
      <c r="E52" s="6" t="s">
        <v>185</v>
      </c>
      <c r="F52" s="19">
        <v>1044400</v>
      </c>
      <c r="G52" s="24">
        <v>993.04</v>
      </c>
      <c r="H52" s="24">
        <v>1.49</v>
      </c>
      <c r="I52" s="31">
        <v>6.8247850999999997</v>
      </c>
      <c r="J52" s="31"/>
      <c r="K52" s="35"/>
    </row>
    <row r="53" spans="1:11" x14ac:dyDescent="0.35">
      <c r="B53" s="8" t="s">
        <v>3129</v>
      </c>
      <c r="C53" s="57" t="s">
        <v>3130</v>
      </c>
      <c r="D53" s="54" t="s">
        <v>3131</v>
      </c>
      <c r="E53" s="6" t="s">
        <v>185</v>
      </c>
      <c r="F53" s="19">
        <v>1036000</v>
      </c>
      <c r="G53" s="24">
        <v>961.58</v>
      </c>
      <c r="H53" s="24">
        <v>1.44</v>
      </c>
      <c r="I53" s="31">
        <v>6.7986268000000001</v>
      </c>
      <c r="J53" s="31"/>
      <c r="K53" s="35"/>
    </row>
    <row r="54" spans="1:11" x14ac:dyDescent="0.35">
      <c r="B54" s="8" t="s">
        <v>3120</v>
      </c>
      <c r="C54" s="57" t="s">
        <v>3121</v>
      </c>
      <c r="D54" s="54" t="s">
        <v>3122</v>
      </c>
      <c r="E54" s="6" t="s">
        <v>185</v>
      </c>
      <c r="F54" s="19">
        <v>1028000</v>
      </c>
      <c r="G54" s="24">
        <v>958.89</v>
      </c>
      <c r="H54" s="24">
        <v>1.44</v>
      </c>
      <c r="I54" s="31">
        <v>6.7973356999999996</v>
      </c>
      <c r="J54" s="31"/>
      <c r="K54" s="35"/>
    </row>
    <row r="55" spans="1:11" x14ac:dyDescent="0.35">
      <c r="B55" s="8" t="s">
        <v>3764</v>
      </c>
      <c r="C55" s="57" t="s">
        <v>3765</v>
      </c>
      <c r="D55" s="54" t="s">
        <v>3766</v>
      </c>
      <c r="E55" s="6" t="s">
        <v>185</v>
      </c>
      <c r="F55" s="19">
        <v>539500</v>
      </c>
      <c r="G55" s="24">
        <v>507.85</v>
      </c>
      <c r="H55" s="24">
        <v>0.76</v>
      </c>
      <c r="I55" s="31">
        <v>6.7967675999999999</v>
      </c>
      <c r="J55" s="31"/>
      <c r="K55" s="35"/>
    </row>
    <row r="56" spans="1:11" x14ac:dyDescent="0.35">
      <c r="B56" s="8" t="s">
        <v>3767</v>
      </c>
      <c r="C56" s="57" t="s">
        <v>3768</v>
      </c>
      <c r="D56" s="54" t="s">
        <v>3769</v>
      </c>
      <c r="E56" s="6" t="s">
        <v>185</v>
      </c>
      <c r="F56" s="19">
        <v>335000</v>
      </c>
      <c r="G56" s="24">
        <v>315.81</v>
      </c>
      <c r="H56" s="24">
        <v>0.47</v>
      </c>
      <c r="I56" s="31">
        <v>6.8179162</v>
      </c>
      <c r="J56" s="31"/>
      <c r="K56" s="35"/>
    </row>
    <row r="57" spans="1:11" x14ac:dyDescent="0.35">
      <c r="C57" s="58" t="s">
        <v>171</v>
      </c>
      <c r="D57" s="54"/>
      <c r="E57" s="6"/>
      <c r="F57" s="19"/>
      <c r="G57" s="25">
        <v>12748.01</v>
      </c>
      <c r="H57" s="25">
        <v>19.11</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982.51</v>
      </c>
      <c r="H71" s="24">
        <v>1.47</v>
      </c>
      <c r="I71" s="31"/>
      <c r="J71" s="31"/>
      <c r="K71" s="35"/>
    </row>
    <row r="72" spans="1:54" x14ac:dyDescent="0.35">
      <c r="C72" s="58" t="s">
        <v>171</v>
      </c>
      <c r="D72" s="54"/>
      <c r="E72" s="6"/>
      <c r="F72" s="19"/>
      <c r="G72" s="25">
        <v>982.51</v>
      </c>
      <c r="H72" s="25">
        <v>1.47</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4922</v>
      </c>
      <c r="D75" s="54"/>
      <c r="E75" s="6"/>
      <c r="F75" s="19"/>
      <c r="G75" s="24" t="s">
        <v>2</v>
      </c>
      <c r="H75" s="24" t="s">
        <v>2</v>
      </c>
      <c r="I75" s="31"/>
      <c r="J75" s="31"/>
      <c r="K75" s="35"/>
      <c r="L75" s="3"/>
      <c r="AI75" s="3"/>
      <c r="AV75" s="3"/>
      <c r="AX75" s="3"/>
      <c r="BB75" s="3"/>
    </row>
    <row r="76" spans="1:54" x14ac:dyDescent="0.35">
      <c r="B76" s="8"/>
      <c r="C76" s="57" t="s">
        <v>188</v>
      </c>
      <c r="D76" s="54"/>
      <c r="E76" s="6"/>
      <c r="F76" s="19"/>
      <c r="G76" s="24">
        <v>1555.57</v>
      </c>
      <c r="H76" s="24">
        <v>2.34</v>
      </c>
      <c r="I76" s="31"/>
      <c r="J76" s="31"/>
      <c r="K76" s="35"/>
    </row>
    <row r="77" spans="1:54" x14ac:dyDescent="0.35">
      <c r="C77" s="58" t="s">
        <v>171</v>
      </c>
      <c r="D77" s="54"/>
      <c r="E77" s="6"/>
      <c r="F77" s="19"/>
      <c r="G77" s="25">
        <v>1555.57</v>
      </c>
      <c r="H77" s="25">
        <v>2.34</v>
      </c>
      <c r="I77" s="31"/>
      <c r="J77" s="31"/>
      <c r="K77" s="35"/>
    </row>
    <row r="78" spans="1:54" x14ac:dyDescent="0.35">
      <c r="C78" s="57"/>
      <c r="D78" s="54"/>
      <c r="E78" s="6"/>
      <c r="F78" s="19"/>
      <c r="G78" s="24"/>
      <c r="H78" s="24"/>
      <c r="I78" s="31"/>
      <c r="J78" s="31"/>
      <c r="K78" s="35"/>
    </row>
    <row r="79" spans="1:54" x14ac:dyDescent="0.35">
      <c r="C79" s="60" t="s">
        <v>189</v>
      </c>
      <c r="D79" s="55"/>
      <c r="E79" s="5"/>
      <c r="F79" s="20"/>
      <c r="G79" s="26">
        <v>66694.960000000006</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1" t="s">
        <v>194</v>
      </c>
      <c r="D86" s="82"/>
      <c r="E86" s="82"/>
      <c r="F86" s="82"/>
      <c r="G86" s="82"/>
      <c r="H86" s="82"/>
      <c r="I86" s="82"/>
      <c r="J86" s="82"/>
      <c r="K86" s="82"/>
    </row>
    <row r="87" spans="3:11" x14ac:dyDescent="0.35">
      <c r="C87" s="2" t="s">
        <v>195</v>
      </c>
    </row>
    <row r="89" spans="3:11" x14ac:dyDescent="0.35">
      <c r="C89" s="78" t="s">
        <v>5006</v>
      </c>
      <c r="E89" s="78" t="s">
        <v>5007</v>
      </c>
      <c r="F89" s="79"/>
    </row>
    <row r="90" spans="3:11" x14ac:dyDescent="0.35">
      <c r="E90" s="2" t="s">
        <v>5055</v>
      </c>
    </row>
  </sheetData>
  <mergeCells count="1">
    <mergeCell ref="C86:K86"/>
  </mergeCells>
  <hyperlinks>
    <hyperlink ref="J2" location="'Index'!A1" display="'Index'!A1" xr:uid="{12515D4D-56CC-44B5-8E35-4281A0F26881}"/>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7497-FD7E-4B97-A5B2-55A2C8F28B9B}">
  <sheetPr codeName="Sheet1"/>
  <dimension ref="A1:IV90"/>
  <sheetViews>
    <sheetView showGridLines="0" zoomScale="90" zoomScaleNormal="90" workbookViewId="0">
      <pane ySplit="6" topLeftCell="A79"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3770</v>
      </c>
      <c r="J2" s="38" t="s">
        <v>4662</v>
      </c>
    </row>
    <row r="3" spans="1:54" ht="16" x14ac:dyDescent="0.4">
      <c r="C3" s="1" t="s">
        <v>28</v>
      </c>
      <c r="D3" s="21" t="s">
        <v>3771</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A23" s="28"/>
      <c r="B23" s="28"/>
      <c r="C23" s="58" t="s">
        <v>9</v>
      </c>
      <c r="D23" s="54"/>
      <c r="E23" s="6"/>
      <c r="F23" s="19"/>
      <c r="G23" s="24" t="s">
        <v>2</v>
      </c>
      <c r="H23" s="24" t="s">
        <v>2</v>
      </c>
      <c r="I23" s="31"/>
      <c r="J23" s="31"/>
      <c r="K23" s="35"/>
    </row>
    <row r="24" spans="1:11" x14ac:dyDescent="0.35">
      <c r="A24" s="28"/>
      <c r="B24" s="28"/>
      <c r="C24" s="58"/>
      <c r="D24" s="54"/>
      <c r="E24" s="6"/>
      <c r="F24" s="19"/>
      <c r="G24" s="24"/>
      <c r="H24" s="24"/>
      <c r="I24" s="31"/>
      <c r="J24" s="31"/>
      <c r="K24" s="35"/>
    </row>
    <row r="25" spans="1:11" x14ac:dyDescent="0.35">
      <c r="C25" s="59" t="s">
        <v>10</v>
      </c>
      <c r="D25" s="54"/>
      <c r="E25" s="6"/>
      <c r="F25" s="19"/>
      <c r="G25" s="24"/>
      <c r="H25" s="24"/>
      <c r="I25" s="31"/>
      <c r="J25" s="31"/>
      <c r="K25" s="35"/>
    </row>
    <row r="26" spans="1:11" x14ac:dyDescent="0.35">
      <c r="B26" s="8" t="s">
        <v>3575</v>
      </c>
      <c r="C26" s="57" t="s">
        <v>3576</v>
      </c>
      <c r="D26" s="54" t="s">
        <v>3577</v>
      </c>
      <c r="E26" s="6" t="s">
        <v>185</v>
      </c>
      <c r="F26" s="19">
        <v>6500000</v>
      </c>
      <c r="G26" s="24">
        <v>6588.89</v>
      </c>
      <c r="H26" s="24">
        <v>11.5</v>
      </c>
      <c r="I26" s="31">
        <v>6.9456803999999996</v>
      </c>
      <c r="J26" s="31"/>
      <c r="K26" s="35"/>
    </row>
    <row r="27" spans="1:11" x14ac:dyDescent="0.35">
      <c r="B27" s="8" t="s">
        <v>3189</v>
      </c>
      <c r="C27" s="57" t="s">
        <v>3190</v>
      </c>
      <c r="D27" s="54" t="s">
        <v>3191</v>
      </c>
      <c r="E27" s="6" t="s">
        <v>185</v>
      </c>
      <c r="F27" s="19">
        <v>4000000</v>
      </c>
      <c r="G27" s="24">
        <v>4064.51</v>
      </c>
      <c r="H27" s="24">
        <v>7.09</v>
      </c>
      <c r="I27" s="31">
        <v>6.9250528999999998</v>
      </c>
      <c r="J27" s="31"/>
      <c r="K27" s="35"/>
    </row>
    <row r="28" spans="1:11" x14ac:dyDescent="0.35">
      <c r="B28" s="8" t="s">
        <v>3566</v>
      </c>
      <c r="C28" s="57" t="s">
        <v>3567</v>
      </c>
      <c r="D28" s="54" t="s">
        <v>3568</v>
      </c>
      <c r="E28" s="6" t="s">
        <v>185</v>
      </c>
      <c r="F28" s="19">
        <v>4000000</v>
      </c>
      <c r="G28" s="24">
        <v>4054.38</v>
      </c>
      <c r="H28" s="24">
        <v>7.07</v>
      </c>
      <c r="I28" s="31">
        <v>6.9518336999999999</v>
      </c>
      <c r="J28" s="31"/>
      <c r="K28" s="35"/>
    </row>
    <row r="29" spans="1:11" x14ac:dyDescent="0.35">
      <c r="B29" s="8" t="s">
        <v>3246</v>
      </c>
      <c r="C29" s="57" t="s">
        <v>3247</v>
      </c>
      <c r="D29" s="54" t="s">
        <v>3248</v>
      </c>
      <c r="E29" s="6" t="s">
        <v>185</v>
      </c>
      <c r="F29" s="19">
        <v>3858400</v>
      </c>
      <c r="G29" s="24">
        <v>3909.29</v>
      </c>
      <c r="H29" s="24">
        <v>6.82</v>
      </c>
      <c r="I29" s="31">
        <v>7.0028401000000002</v>
      </c>
      <c r="J29" s="31"/>
      <c r="K29" s="35"/>
    </row>
    <row r="30" spans="1:11" x14ac:dyDescent="0.35">
      <c r="B30" s="8" t="s">
        <v>3233</v>
      </c>
      <c r="C30" s="57" t="s">
        <v>3234</v>
      </c>
      <c r="D30" s="54" t="s">
        <v>3235</v>
      </c>
      <c r="E30" s="6" t="s">
        <v>185</v>
      </c>
      <c r="F30" s="19">
        <v>3570300</v>
      </c>
      <c r="G30" s="24">
        <v>3628.25</v>
      </c>
      <c r="H30" s="24">
        <v>6.33</v>
      </c>
      <c r="I30" s="31">
        <v>6.9269661999999999</v>
      </c>
      <c r="J30" s="31"/>
      <c r="K30" s="35"/>
    </row>
    <row r="31" spans="1:11" x14ac:dyDescent="0.35">
      <c r="B31" s="8" t="s">
        <v>3296</v>
      </c>
      <c r="C31" s="57" t="s">
        <v>3297</v>
      </c>
      <c r="D31" s="54" t="s">
        <v>3298</v>
      </c>
      <c r="E31" s="6" t="s">
        <v>185</v>
      </c>
      <c r="F31" s="19">
        <v>2974400</v>
      </c>
      <c r="G31" s="24">
        <v>3014.04</v>
      </c>
      <c r="H31" s="24">
        <v>5.26</v>
      </c>
      <c r="I31" s="31">
        <v>6.9924901000000004</v>
      </c>
      <c r="J31" s="31"/>
      <c r="K31" s="35"/>
    </row>
    <row r="32" spans="1:11" x14ac:dyDescent="0.35">
      <c r="B32" s="8" t="s">
        <v>3183</v>
      </c>
      <c r="C32" s="57" t="s">
        <v>3184</v>
      </c>
      <c r="D32" s="54" t="s">
        <v>3185</v>
      </c>
      <c r="E32" s="6" t="s">
        <v>185</v>
      </c>
      <c r="F32" s="19">
        <v>2200000</v>
      </c>
      <c r="G32" s="24">
        <v>2234.7399999999998</v>
      </c>
      <c r="H32" s="24">
        <v>3.9</v>
      </c>
      <c r="I32" s="31">
        <v>6.9518939</v>
      </c>
      <c r="J32" s="31"/>
      <c r="K32" s="35"/>
    </row>
    <row r="33" spans="1:11" x14ac:dyDescent="0.35">
      <c r="B33" s="8" t="s">
        <v>3249</v>
      </c>
      <c r="C33" s="57" t="s">
        <v>3250</v>
      </c>
      <c r="D33" s="54" t="s">
        <v>3251</v>
      </c>
      <c r="E33" s="6" t="s">
        <v>185</v>
      </c>
      <c r="F33" s="19">
        <v>1000000</v>
      </c>
      <c r="G33" s="24">
        <v>1013.44</v>
      </c>
      <c r="H33" s="24">
        <v>1.77</v>
      </c>
      <c r="I33" s="31">
        <v>6.9529712999999997</v>
      </c>
      <c r="J33" s="31"/>
      <c r="K33" s="35"/>
    </row>
    <row r="34" spans="1:11" x14ac:dyDescent="0.35">
      <c r="B34" s="8" t="s">
        <v>3772</v>
      </c>
      <c r="C34" s="57" t="s">
        <v>3773</v>
      </c>
      <c r="D34" s="54" t="s">
        <v>3774</v>
      </c>
      <c r="E34" s="6" t="s">
        <v>185</v>
      </c>
      <c r="F34" s="19">
        <v>500000</v>
      </c>
      <c r="G34" s="24">
        <v>507.88</v>
      </c>
      <c r="H34" s="24">
        <v>0.89</v>
      </c>
      <c r="I34" s="31">
        <v>6.9442456000000004</v>
      </c>
      <c r="J34" s="31"/>
      <c r="K34" s="35"/>
    </row>
    <row r="35" spans="1:11" x14ac:dyDescent="0.35">
      <c r="C35" s="58" t="s">
        <v>171</v>
      </c>
      <c r="D35" s="54"/>
      <c r="E35" s="6"/>
      <c r="F35" s="19"/>
      <c r="G35" s="25">
        <v>29015.42</v>
      </c>
      <c r="H35" s="25">
        <v>50.63</v>
      </c>
      <c r="I35" s="31"/>
      <c r="J35" s="31"/>
      <c r="K35" s="35"/>
    </row>
    <row r="36" spans="1:11" x14ac:dyDescent="0.35">
      <c r="C36" s="57"/>
      <c r="D36" s="54"/>
      <c r="E36" s="6"/>
      <c r="F36" s="19"/>
      <c r="G36" s="24"/>
      <c r="H36" s="24"/>
      <c r="I36" s="31"/>
      <c r="J36" s="31"/>
      <c r="K36" s="35"/>
    </row>
    <row r="37" spans="1:11" x14ac:dyDescent="0.35">
      <c r="A37" s="10"/>
      <c r="B37" s="28"/>
      <c r="C37" s="58" t="s">
        <v>11</v>
      </c>
      <c r="D37" s="54"/>
      <c r="E37" s="6"/>
      <c r="F37" s="19"/>
      <c r="G37" s="24"/>
      <c r="H37" s="24"/>
      <c r="I37" s="31"/>
      <c r="J37" s="31"/>
      <c r="K37" s="35"/>
    </row>
    <row r="38" spans="1:11" x14ac:dyDescent="0.35">
      <c r="A38" s="28"/>
      <c r="B38" s="28"/>
      <c r="C38" s="58" t="s">
        <v>13</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14</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15</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A44" s="28"/>
      <c r="B44" s="28"/>
      <c r="C44" s="58" t="s">
        <v>16</v>
      </c>
      <c r="D44" s="54"/>
      <c r="E44" s="6"/>
      <c r="F44" s="19"/>
      <c r="G44" s="24" t="s">
        <v>2</v>
      </c>
      <c r="H44" s="24" t="s">
        <v>2</v>
      </c>
      <c r="I44" s="31"/>
      <c r="J44" s="31"/>
      <c r="K44" s="35"/>
    </row>
    <row r="45" spans="1:11" x14ac:dyDescent="0.35">
      <c r="A45" s="28"/>
      <c r="B45" s="28"/>
      <c r="C45" s="58"/>
      <c r="D45" s="54"/>
      <c r="E45" s="6"/>
      <c r="F45" s="19"/>
      <c r="G45" s="24"/>
      <c r="H45" s="24"/>
      <c r="I45" s="31"/>
      <c r="J45" s="31"/>
      <c r="K45" s="35"/>
    </row>
    <row r="46" spans="1:11" x14ac:dyDescent="0.35">
      <c r="C46" s="59" t="s">
        <v>17</v>
      </c>
      <c r="D46" s="54"/>
      <c r="E46" s="6"/>
      <c r="F46" s="19"/>
      <c r="G46" s="24"/>
      <c r="H46" s="24"/>
      <c r="I46" s="31"/>
      <c r="J46" s="31"/>
      <c r="K46" s="35"/>
    </row>
    <row r="47" spans="1:11" x14ac:dyDescent="0.35">
      <c r="B47" s="8" t="s">
        <v>3204</v>
      </c>
      <c r="C47" s="57" t="s">
        <v>3205</v>
      </c>
      <c r="D47" s="54" t="s">
        <v>3206</v>
      </c>
      <c r="E47" s="6" t="s">
        <v>185</v>
      </c>
      <c r="F47" s="19">
        <v>16101100</v>
      </c>
      <c r="G47" s="24">
        <v>14704.7</v>
      </c>
      <c r="H47" s="24">
        <v>25.66</v>
      </c>
      <c r="I47" s="31">
        <v>6.8205099999999996</v>
      </c>
      <c r="J47" s="31"/>
      <c r="K47" s="35"/>
    </row>
    <row r="48" spans="1:11" x14ac:dyDescent="0.35">
      <c r="B48" s="8" t="s">
        <v>3201</v>
      </c>
      <c r="C48" s="57" t="s">
        <v>3202</v>
      </c>
      <c r="D48" s="54" t="s">
        <v>3203</v>
      </c>
      <c r="E48" s="6" t="s">
        <v>185</v>
      </c>
      <c r="F48" s="19">
        <v>7027400</v>
      </c>
      <c r="G48" s="24">
        <v>6419.12</v>
      </c>
      <c r="H48" s="24">
        <v>11.2</v>
      </c>
      <c r="I48" s="31">
        <v>6.8204583000000003</v>
      </c>
      <c r="J48" s="31"/>
      <c r="K48" s="35"/>
    </row>
    <row r="49" spans="1:11" x14ac:dyDescent="0.35">
      <c r="B49" s="8" t="s">
        <v>3126</v>
      </c>
      <c r="C49" s="57" t="s">
        <v>3127</v>
      </c>
      <c r="D49" s="54" t="s">
        <v>3128</v>
      </c>
      <c r="E49" s="6" t="s">
        <v>185</v>
      </c>
      <c r="F49" s="19">
        <v>1241400</v>
      </c>
      <c r="G49" s="24">
        <v>1145.05</v>
      </c>
      <c r="H49" s="24">
        <v>2</v>
      </c>
      <c r="I49" s="31">
        <v>6.8179277000000003</v>
      </c>
      <c r="J49" s="31"/>
      <c r="K49" s="35"/>
    </row>
    <row r="50" spans="1:11" x14ac:dyDescent="0.35">
      <c r="B50" s="8" t="s">
        <v>3213</v>
      </c>
      <c r="C50" s="57" t="s">
        <v>3214</v>
      </c>
      <c r="D50" s="54" t="s">
        <v>3215</v>
      </c>
      <c r="E50" s="6" t="s">
        <v>185</v>
      </c>
      <c r="F50" s="19">
        <v>1200000</v>
      </c>
      <c r="G50" s="24">
        <v>1095.73</v>
      </c>
      <c r="H50" s="24">
        <v>1.91</v>
      </c>
      <c r="I50" s="31">
        <v>6.8205615999999996</v>
      </c>
      <c r="J50" s="31"/>
      <c r="K50" s="35"/>
    </row>
    <row r="51" spans="1:11" x14ac:dyDescent="0.35">
      <c r="B51" s="8" t="s">
        <v>3216</v>
      </c>
      <c r="C51" s="57" t="s">
        <v>3217</v>
      </c>
      <c r="D51" s="54" t="s">
        <v>3218</v>
      </c>
      <c r="E51" s="6" t="s">
        <v>185</v>
      </c>
      <c r="F51" s="19">
        <v>1100000</v>
      </c>
      <c r="G51" s="24">
        <v>1005.34</v>
      </c>
      <c r="H51" s="24">
        <v>1.75</v>
      </c>
      <c r="I51" s="31">
        <v>6.8203550999999996</v>
      </c>
      <c r="J51" s="31"/>
      <c r="K51" s="35"/>
    </row>
    <row r="52" spans="1:11" x14ac:dyDescent="0.35">
      <c r="B52" s="8" t="s">
        <v>3775</v>
      </c>
      <c r="C52" s="57" t="s">
        <v>3776</v>
      </c>
      <c r="D52" s="54" t="s">
        <v>3777</v>
      </c>
      <c r="E52" s="6" t="s">
        <v>185</v>
      </c>
      <c r="F52" s="19">
        <v>824000</v>
      </c>
      <c r="G52" s="24">
        <v>757.53</v>
      </c>
      <c r="H52" s="24">
        <v>1.32</v>
      </c>
      <c r="I52" s="31">
        <v>6.8188057000000004</v>
      </c>
      <c r="J52" s="31"/>
      <c r="K52" s="35"/>
    </row>
    <row r="53" spans="1:11" x14ac:dyDescent="0.35">
      <c r="B53" s="8" t="s">
        <v>3778</v>
      </c>
      <c r="C53" s="57" t="s">
        <v>3779</v>
      </c>
      <c r="D53" s="54" t="s">
        <v>3780</v>
      </c>
      <c r="E53" s="6" t="s">
        <v>185</v>
      </c>
      <c r="F53" s="19">
        <v>749700</v>
      </c>
      <c r="G53" s="24">
        <v>685.82</v>
      </c>
      <c r="H53" s="24">
        <v>1.2</v>
      </c>
      <c r="I53" s="31">
        <v>6.8200968</v>
      </c>
      <c r="J53" s="31"/>
      <c r="K53" s="35"/>
    </row>
    <row r="54" spans="1:11" x14ac:dyDescent="0.35">
      <c r="B54" s="8" t="s">
        <v>3359</v>
      </c>
      <c r="C54" s="57" t="s">
        <v>3360</v>
      </c>
      <c r="D54" s="54" t="s">
        <v>3361</v>
      </c>
      <c r="E54" s="6" t="s">
        <v>185</v>
      </c>
      <c r="F54" s="19">
        <v>534500</v>
      </c>
      <c r="G54" s="24">
        <v>486.76</v>
      </c>
      <c r="H54" s="24">
        <v>0.85</v>
      </c>
      <c r="I54" s="31">
        <v>6.8129847000000003</v>
      </c>
      <c r="J54" s="31"/>
      <c r="K54" s="35"/>
    </row>
    <row r="55" spans="1:11" x14ac:dyDescent="0.35">
      <c r="B55" s="8" t="s">
        <v>3123</v>
      </c>
      <c r="C55" s="57" t="s">
        <v>3124</v>
      </c>
      <c r="D55" s="54" t="s">
        <v>3125</v>
      </c>
      <c r="E55" s="6" t="s">
        <v>185</v>
      </c>
      <c r="F55" s="19">
        <v>499800</v>
      </c>
      <c r="G55" s="24">
        <v>464.49</v>
      </c>
      <c r="H55" s="24">
        <v>0.81</v>
      </c>
      <c r="I55" s="31">
        <v>6.7982652999999997</v>
      </c>
      <c r="J55" s="31"/>
      <c r="K55" s="35"/>
    </row>
    <row r="56" spans="1:11" x14ac:dyDescent="0.35">
      <c r="B56" s="8" t="s">
        <v>3207</v>
      </c>
      <c r="C56" s="57" t="s">
        <v>3208</v>
      </c>
      <c r="D56" s="54" t="s">
        <v>3209</v>
      </c>
      <c r="E56" s="6" t="s">
        <v>185</v>
      </c>
      <c r="F56" s="19">
        <v>233000</v>
      </c>
      <c r="G56" s="24">
        <v>212.68</v>
      </c>
      <c r="H56" s="24">
        <v>0.37</v>
      </c>
      <c r="I56" s="31">
        <v>6.8206648999999997</v>
      </c>
      <c r="J56" s="31"/>
      <c r="K56" s="35"/>
    </row>
    <row r="57" spans="1:11" x14ac:dyDescent="0.35">
      <c r="C57" s="58" t="s">
        <v>171</v>
      </c>
      <c r="D57" s="54"/>
      <c r="E57" s="6"/>
      <c r="F57" s="19"/>
      <c r="G57" s="25">
        <v>26977.22</v>
      </c>
      <c r="H57" s="25">
        <v>47.07</v>
      </c>
      <c r="I57" s="31"/>
      <c r="J57" s="31"/>
      <c r="K57" s="35"/>
    </row>
    <row r="58" spans="1:11" x14ac:dyDescent="0.35">
      <c r="C58" s="57"/>
      <c r="D58" s="54"/>
      <c r="E58" s="6"/>
      <c r="F58" s="19"/>
      <c r="G58" s="24"/>
      <c r="H58" s="24"/>
      <c r="I58" s="31"/>
      <c r="J58" s="31"/>
      <c r="K58" s="35"/>
    </row>
    <row r="59" spans="1:11" x14ac:dyDescent="0.35">
      <c r="A59" s="10"/>
      <c r="B59" s="28"/>
      <c r="C59" s="58" t="s">
        <v>18</v>
      </c>
      <c r="D59" s="54"/>
      <c r="E59" s="6"/>
      <c r="F59" s="19"/>
      <c r="G59" s="24"/>
      <c r="H59" s="24"/>
      <c r="I59" s="31"/>
      <c r="J59" s="31"/>
      <c r="K59" s="35"/>
    </row>
    <row r="60" spans="1:11" x14ac:dyDescent="0.35">
      <c r="A60" s="28"/>
      <c r="B60" s="28"/>
      <c r="C60" s="58" t="s">
        <v>19</v>
      </c>
      <c r="D60" s="54"/>
      <c r="E60" s="6"/>
      <c r="F60" s="19"/>
      <c r="G60" s="24" t="s">
        <v>2</v>
      </c>
      <c r="H60" s="24" t="s">
        <v>2</v>
      </c>
      <c r="I60" s="31"/>
      <c r="J60" s="31"/>
      <c r="K60" s="35"/>
    </row>
    <row r="61" spans="1:11" x14ac:dyDescent="0.35">
      <c r="A61" s="28"/>
      <c r="B61" s="28"/>
      <c r="C61" s="58"/>
      <c r="D61" s="54"/>
      <c r="E61" s="6"/>
      <c r="F61" s="19"/>
      <c r="G61" s="24"/>
      <c r="H61" s="24"/>
      <c r="I61" s="31"/>
      <c r="J61" s="31"/>
      <c r="K61" s="35"/>
    </row>
    <row r="62" spans="1:11" x14ac:dyDescent="0.35">
      <c r="A62" s="28"/>
      <c r="B62" s="28"/>
      <c r="C62" s="58" t="s">
        <v>20</v>
      </c>
      <c r="D62" s="54"/>
      <c r="E62" s="6"/>
      <c r="F62" s="19"/>
      <c r="G62" s="24" t="s">
        <v>2</v>
      </c>
      <c r="H62" s="24" t="s">
        <v>2</v>
      </c>
      <c r="I62" s="31"/>
      <c r="J62" s="31"/>
      <c r="K62" s="35"/>
    </row>
    <row r="63" spans="1:11" x14ac:dyDescent="0.35">
      <c r="A63" s="28"/>
      <c r="B63" s="28"/>
      <c r="C63" s="58"/>
      <c r="D63" s="54"/>
      <c r="E63" s="6"/>
      <c r="F63" s="19"/>
      <c r="G63" s="24"/>
      <c r="H63" s="24"/>
      <c r="I63" s="31"/>
      <c r="J63" s="31"/>
      <c r="K63" s="35"/>
    </row>
    <row r="64" spans="1:11" x14ac:dyDescent="0.35">
      <c r="A64" s="28"/>
      <c r="B64" s="28"/>
      <c r="C64" s="58" t="s">
        <v>21</v>
      </c>
      <c r="D64" s="54"/>
      <c r="E64" s="6"/>
      <c r="F64" s="19"/>
      <c r="G64" s="24" t="s">
        <v>2</v>
      </c>
      <c r="H64" s="24" t="s">
        <v>2</v>
      </c>
      <c r="I64" s="31"/>
      <c r="J64" s="31"/>
      <c r="K64" s="35"/>
    </row>
    <row r="65" spans="1:54" x14ac:dyDescent="0.35">
      <c r="A65" s="28"/>
      <c r="B65" s="28"/>
      <c r="C65" s="58"/>
      <c r="D65" s="54"/>
      <c r="E65" s="6"/>
      <c r="F65" s="19"/>
      <c r="G65" s="24"/>
      <c r="H65" s="24"/>
      <c r="I65" s="31"/>
      <c r="J65" s="31"/>
      <c r="K65" s="35"/>
    </row>
    <row r="66" spans="1:54" x14ac:dyDescent="0.35">
      <c r="A66" s="28"/>
      <c r="B66" s="28"/>
      <c r="C66" s="58" t="s">
        <v>22</v>
      </c>
      <c r="D66" s="54"/>
      <c r="E66" s="6"/>
      <c r="F66" s="19"/>
      <c r="G66" s="24" t="s">
        <v>2</v>
      </c>
      <c r="H66" s="24" t="s">
        <v>2</v>
      </c>
      <c r="I66" s="31"/>
      <c r="J66" s="31"/>
      <c r="K66" s="35"/>
    </row>
    <row r="67" spans="1:54" x14ac:dyDescent="0.35">
      <c r="A67" s="28"/>
      <c r="B67" s="28"/>
      <c r="C67" s="58"/>
      <c r="D67" s="54"/>
      <c r="E67" s="6"/>
      <c r="F67" s="19"/>
      <c r="G67" s="24"/>
      <c r="H67" s="24"/>
      <c r="I67" s="31"/>
      <c r="J67" s="31"/>
      <c r="K67" s="35"/>
    </row>
    <row r="68" spans="1:54" x14ac:dyDescent="0.35">
      <c r="A68" s="28"/>
      <c r="B68" s="28"/>
      <c r="C68" s="58" t="s">
        <v>23</v>
      </c>
      <c r="D68" s="54"/>
      <c r="E68" s="6"/>
      <c r="F68" s="19"/>
      <c r="G68" s="24" t="s">
        <v>2</v>
      </c>
      <c r="H68" s="24" t="s">
        <v>2</v>
      </c>
      <c r="I68" s="31"/>
      <c r="J68" s="31"/>
      <c r="K68" s="35"/>
    </row>
    <row r="69" spans="1:54" x14ac:dyDescent="0.35">
      <c r="A69" s="28"/>
      <c r="B69" s="28"/>
      <c r="C69" s="58"/>
      <c r="D69" s="54"/>
      <c r="E69" s="6"/>
      <c r="F69" s="19"/>
      <c r="G69" s="24"/>
      <c r="H69" s="24"/>
      <c r="I69" s="31"/>
      <c r="J69" s="31"/>
      <c r="K69" s="35"/>
    </row>
    <row r="70" spans="1:54" x14ac:dyDescent="0.35">
      <c r="C70" s="59" t="s">
        <v>24</v>
      </c>
      <c r="D70" s="54"/>
      <c r="E70" s="6"/>
      <c r="F70" s="19"/>
      <c r="G70" s="24"/>
      <c r="H70" s="24"/>
      <c r="I70" s="31"/>
      <c r="J70" s="31"/>
      <c r="K70" s="35"/>
    </row>
    <row r="71" spans="1:54" x14ac:dyDescent="0.35">
      <c r="B71" s="8" t="s">
        <v>186</v>
      </c>
      <c r="C71" s="57" t="s">
        <v>187</v>
      </c>
      <c r="D71" s="54"/>
      <c r="E71" s="6"/>
      <c r="F71" s="19"/>
      <c r="G71" s="24">
        <v>1144.5899999999999</v>
      </c>
      <c r="H71" s="24">
        <v>2</v>
      </c>
      <c r="I71" s="31"/>
      <c r="J71" s="31"/>
      <c r="K71" s="35"/>
    </row>
    <row r="72" spans="1:54" x14ac:dyDescent="0.35">
      <c r="C72" s="58" t="s">
        <v>171</v>
      </c>
      <c r="D72" s="54"/>
      <c r="E72" s="6"/>
      <c r="F72" s="19"/>
      <c r="G72" s="25">
        <v>1144.5899999999999</v>
      </c>
      <c r="H72" s="25">
        <v>2</v>
      </c>
      <c r="I72" s="31"/>
      <c r="J72" s="31"/>
      <c r="K72" s="35"/>
    </row>
    <row r="73" spans="1:54" x14ac:dyDescent="0.35">
      <c r="C73" s="57"/>
      <c r="D73" s="54"/>
      <c r="E73" s="6"/>
      <c r="F73" s="19"/>
      <c r="G73" s="24"/>
      <c r="H73" s="24"/>
      <c r="I73" s="31"/>
      <c r="J73" s="31"/>
      <c r="K73" s="35"/>
    </row>
    <row r="74" spans="1:54" x14ac:dyDescent="0.35">
      <c r="A74" s="10"/>
      <c r="B74" s="28"/>
      <c r="C74" s="58" t="s">
        <v>25</v>
      </c>
      <c r="D74" s="54"/>
      <c r="E74" s="6"/>
      <c r="F74" s="19"/>
      <c r="G74" s="24"/>
      <c r="H74" s="24"/>
      <c r="I74" s="31"/>
      <c r="J74" s="31"/>
      <c r="K74" s="35"/>
    </row>
    <row r="75" spans="1:54" s="2" customFormat="1" ht="13.5" x14ac:dyDescent="0.35">
      <c r="A75" s="28"/>
      <c r="B75" s="28"/>
      <c r="C75" s="57" t="s">
        <v>4922</v>
      </c>
      <c r="D75" s="54"/>
      <c r="E75" s="6"/>
      <c r="F75" s="19"/>
      <c r="G75" s="24" t="s">
        <v>2</v>
      </c>
      <c r="H75" s="24" t="s">
        <v>2</v>
      </c>
      <c r="I75" s="31"/>
      <c r="J75" s="31"/>
      <c r="K75" s="35"/>
      <c r="L75" s="3"/>
      <c r="AI75" s="3"/>
      <c r="AV75" s="3"/>
      <c r="AX75" s="3"/>
      <c r="BB75" s="3"/>
    </row>
    <row r="76" spans="1:54" x14ac:dyDescent="0.35">
      <c r="B76" s="8"/>
      <c r="C76" s="57" t="s">
        <v>188</v>
      </c>
      <c r="D76" s="54"/>
      <c r="E76" s="6"/>
      <c r="F76" s="19"/>
      <c r="G76" s="24">
        <v>169.54</v>
      </c>
      <c r="H76" s="24">
        <v>0.3</v>
      </c>
      <c r="I76" s="31"/>
      <c r="J76" s="31"/>
      <c r="K76" s="35"/>
    </row>
    <row r="77" spans="1:54" x14ac:dyDescent="0.35">
      <c r="C77" s="58" t="s">
        <v>171</v>
      </c>
      <c r="D77" s="54"/>
      <c r="E77" s="6"/>
      <c r="F77" s="19"/>
      <c r="G77" s="25">
        <v>169.54</v>
      </c>
      <c r="H77" s="25">
        <v>0.3</v>
      </c>
      <c r="I77" s="31"/>
      <c r="J77" s="31"/>
      <c r="K77" s="35"/>
    </row>
    <row r="78" spans="1:54" x14ac:dyDescent="0.35">
      <c r="C78" s="57"/>
      <c r="D78" s="54"/>
      <c r="E78" s="6"/>
      <c r="F78" s="19"/>
      <c r="G78" s="24"/>
      <c r="H78" s="24"/>
      <c r="I78" s="31"/>
      <c r="J78" s="31"/>
      <c r="K78" s="35"/>
    </row>
    <row r="79" spans="1:54" x14ac:dyDescent="0.35">
      <c r="C79" s="60" t="s">
        <v>189</v>
      </c>
      <c r="D79" s="55"/>
      <c r="E79" s="5"/>
      <c r="F79" s="20"/>
      <c r="G79" s="26">
        <v>57306.77</v>
      </c>
      <c r="H79" s="26">
        <v>100</v>
      </c>
      <c r="I79" s="32"/>
      <c r="J79" s="32"/>
      <c r="K79" s="36"/>
    </row>
    <row r="82" spans="3:11" x14ac:dyDescent="0.35">
      <c r="C82" s="1" t="s">
        <v>190</v>
      </c>
    </row>
    <row r="83" spans="3:11" x14ac:dyDescent="0.35">
      <c r="C83" s="37" t="s">
        <v>191</v>
      </c>
      <c r="D83" s="37"/>
      <c r="E83" s="37"/>
      <c r="F83" s="37"/>
      <c r="G83" s="37"/>
      <c r="H83" s="37"/>
      <c r="I83" s="37"/>
      <c r="J83" s="37"/>
      <c r="K83" s="37"/>
    </row>
    <row r="84" spans="3:11" x14ac:dyDescent="0.35">
      <c r="C84" s="2" t="s">
        <v>192</v>
      </c>
    </row>
    <row r="85" spans="3:11" x14ac:dyDescent="0.35">
      <c r="C85" s="2" t="s">
        <v>193</v>
      </c>
    </row>
    <row r="86" spans="3:11" ht="30" customHeight="1" x14ac:dyDescent="0.35">
      <c r="C86" s="81" t="s">
        <v>194</v>
      </c>
      <c r="D86" s="82"/>
      <c r="E86" s="82"/>
      <c r="F86" s="82"/>
      <c r="G86" s="82"/>
      <c r="H86" s="82"/>
      <c r="I86" s="82"/>
      <c r="J86" s="82"/>
      <c r="K86" s="82"/>
    </row>
    <row r="87" spans="3:11" x14ac:dyDescent="0.35">
      <c r="C87" s="2" t="s">
        <v>195</v>
      </c>
    </row>
    <row r="89" spans="3:11" x14ac:dyDescent="0.35">
      <c r="C89" s="78" t="s">
        <v>5006</v>
      </c>
      <c r="E89" s="78" t="s">
        <v>5007</v>
      </c>
      <c r="F89" s="79"/>
    </row>
    <row r="90" spans="3:11" x14ac:dyDescent="0.35">
      <c r="E90" s="2" t="s">
        <v>5013</v>
      </c>
    </row>
  </sheetData>
  <mergeCells count="1">
    <mergeCell ref="C86:K86"/>
  </mergeCells>
  <hyperlinks>
    <hyperlink ref="J2" location="'Index'!A1" display="'Index'!A1" xr:uid="{4F4CA150-C470-44BE-9365-66DC6FE8F016}"/>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D7A6-C32D-43C3-B8EB-097FDFA69577}">
  <sheetPr codeName="Sheet1"/>
  <dimension ref="A1:IV87"/>
  <sheetViews>
    <sheetView showGridLines="0" zoomScale="90" zoomScaleNormal="90" workbookViewId="0">
      <pane ySplit="6" topLeftCell="A76"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3781</v>
      </c>
      <c r="J2" s="38" t="s">
        <v>4662</v>
      </c>
    </row>
    <row r="3" spans="1:54" ht="16" x14ac:dyDescent="0.4">
      <c r="C3" s="1" t="s">
        <v>28</v>
      </c>
      <c r="D3" s="21" t="s">
        <v>3782</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3783</v>
      </c>
      <c r="C24" s="57" t="s">
        <v>3784</v>
      </c>
      <c r="D24" s="54" t="s">
        <v>3785</v>
      </c>
      <c r="E24" s="6" t="s">
        <v>185</v>
      </c>
      <c r="F24" s="19">
        <v>11980000</v>
      </c>
      <c r="G24" s="24">
        <v>11845.03</v>
      </c>
      <c r="H24" s="24">
        <v>30.1</v>
      </c>
      <c r="I24" s="31">
        <v>6.7674896000000002</v>
      </c>
      <c r="J24" s="31"/>
      <c r="K24" s="35"/>
    </row>
    <row r="25" spans="1:11" x14ac:dyDescent="0.35">
      <c r="C25" s="58" t="s">
        <v>171</v>
      </c>
      <c r="D25" s="54"/>
      <c r="E25" s="6"/>
      <c r="F25" s="19"/>
      <c r="G25" s="25">
        <v>11845.03</v>
      </c>
      <c r="H25" s="25">
        <v>30.1</v>
      </c>
      <c r="I25" s="31"/>
      <c r="J25" s="31"/>
      <c r="K25" s="35"/>
    </row>
    <row r="26" spans="1:11" x14ac:dyDescent="0.35">
      <c r="C26" s="57"/>
      <c r="D26" s="54"/>
      <c r="E26" s="6"/>
      <c r="F26" s="19"/>
      <c r="G26" s="24"/>
      <c r="H26" s="24"/>
      <c r="I26" s="31"/>
      <c r="J26" s="31"/>
      <c r="K26" s="35"/>
    </row>
    <row r="27" spans="1:11" x14ac:dyDescent="0.35">
      <c r="C27" s="59" t="s">
        <v>10</v>
      </c>
      <c r="D27" s="54"/>
      <c r="E27" s="6"/>
      <c r="F27" s="19"/>
      <c r="G27" s="24"/>
      <c r="H27" s="24"/>
      <c r="I27" s="31"/>
      <c r="J27" s="31"/>
      <c r="K27" s="35"/>
    </row>
    <row r="28" spans="1:11" x14ac:dyDescent="0.35">
      <c r="B28" s="8" t="s">
        <v>1505</v>
      </c>
      <c r="C28" s="57" t="s">
        <v>1506</v>
      </c>
      <c r="D28" s="54" t="s">
        <v>1507</v>
      </c>
      <c r="E28" s="6" t="s">
        <v>185</v>
      </c>
      <c r="F28" s="19">
        <v>3900000</v>
      </c>
      <c r="G28" s="24">
        <v>3930.45</v>
      </c>
      <c r="H28" s="24">
        <v>9.99</v>
      </c>
      <c r="I28" s="31">
        <v>6.8949410999999996</v>
      </c>
      <c r="J28" s="31"/>
      <c r="K28" s="35"/>
    </row>
    <row r="29" spans="1:11" x14ac:dyDescent="0.35">
      <c r="B29" s="8" t="s">
        <v>1432</v>
      </c>
      <c r="C29" s="57" t="s">
        <v>1433</v>
      </c>
      <c r="D29" s="54" t="s">
        <v>1434</v>
      </c>
      <c r="E29" s="6" t="s">
        <v>185</v>
      </c>
      <c r="F29" s="19">
        <v>3500000</v>
      </c>
      <c r="G29" s="24">
        <v>3529.81</v>
      </c>
      <c r="H29" s="24">
        <v>8.9700000000000006</v>
      </c>
      <c r="I29" s="31">
        <v>6.8845910999999997</v>
      </c>
      <c r="J29" s="31"/>
      <c r="K29" s="35"/>
    </row>
    <row r="30" spans="1:11" x14ac:dyDescent="0.35">
      <c r="B30" s="8" t="s">
        <v>3786</v>
      </c>
      <c r="C30" s="57" t="s">
        <v>3787</v>
      </c>
      <c r="D30" s="54" t="s">
        <v>3788</v>
      </c>
      <c r="E30" s="6" t="s">
        <v>185</v>
      </c>
      <c r="F30" s="19">
        <v>2950500</v>
      </c>
      <c r="G30" s="24">
        <v>2974.12</v>
      </c>
      <c r="H30" s="24">
        <v>7.56</v>
      </c>
      <c r="I30" s="31">
        <v>6.9157751999999997</v>
      </c>
      <c r="J30" s="31"/>
      <c r="K30" s="35"/>
    </row>
    <row r="31" spans="1:11" x14ac:dyDescent="0.35">
      <c r="B31" s="8" t="s">
        <v>3789</v>
      </c>
      <c r="C31" s="57" t="s">
        <v>3790</v>
      </c>
      <c r="D31" s="54" t="s">
        <v>3791</v>
      </c>
      <c r="E31" s="6" t="s">
        <v>185</v>
      </c>
      <c r="F31" s="19">
        <v>2500000</v>
      </c>
      <c r="G31" s="24">
        <v>2519.5</v>
      </c>
      <c r="H31" s="24">
        <v>6.4</v>
      </c>
      <c r="I31" s="31">
        <v>6.9060556000000002</v>
      </c>
      <c r="J31" s="31"/>
      <c r="K31" s="35"/>
    </row>
    <row r="32" spans="1:11" x14ac:dyDescent="0.35">
      <c r="B32" s="8" t="s">
        <v>3792</v>
      </c>
      <c r="C32" s="57" t="s">
        <v>3793</v>
      </c>
      <c r="D32" s="54" t="s">
        <v>3794</v>
      </c>
      <c r="E32" s="6" t="s">
        <v>185</v>
      </c>
      <c r="F32" s="19">
        <v>2000000</v>
      </c>
      <c r="G32" s="24">
        <v>2015.02</v>
      </c>
      <c r="H32" s="24">
        <v>5.12</v>
      </c>
      <c r="I32" s="31">
        <v>6.9504586000000002</v>
      </c>
      <c r="J32" s="31"/>
      <c r="K32" s="35"/>
    </row>
    <row r="33" spans="1:11" x14ac:dyDescent="0.35">
      <c r="C33" s="58" t="s">
        <v>171</v>
      </c>
      <c r="D33" s="54"/>
      <c r="E33" s="6"/>
      <c r="F33" s="19"/>
      <c r="G33" s="25">
        <v>14968.9</v>
      </c>
      <c r="H33" s="25">
        <v>38.04</v>
      </c>
      <c r="I33" s="31"/>
      <c r="J33" s="31"/>
      <c r="K33" s="35"/>
    </row>
    <row r="34" spans="1:11" x14ac:dyDescent="0.35">
      <c r="C34" s="57"/>
      <c r="D34" s="54"/>
      <c r="E34" s="6"/>
      <c r="F34" s="19"/>
      <c r="G34" s="24"/>
      <c r="H34" s="24"/>
      <c r="I34" s="31"/>
      <c r="J34" s="31"/>
      <c r="K34" s="35"/>
    </row>
    <row r="35" spans="1:11" x14ac:dyDescent="0.35">
      <c r="A35" s="10"/>
      <c r="B35" s="28"/>
      <c r="C35" s="58" t="s">
        <v>11</v>
      </c>
      <c r="D35" s="54"/>
      <c r="E35" s="6"/>
      <c r="F35" s="19"/>
      <c r="G35" s="24"/>
      <c r="H35" s="24"/>
      <c r="I35" s="31"/>
      <c r="J35" s="31"/>
      <c r="K35" s="35"/>
    </row>
    <row r="36" spans="1:11" x14ac:dyDescent="0.35">
      <c r="A36" s="28"/>
      <c r="B36" s="28"/>
      <c r="C36" s="58" t="s">
        <v>13</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A38" s="28"/>
      <c r="B38" s="28"/>
      <c r="C38" s="58" t="s">
        <v>14</v>
      </c>
      <c r="D38" s="54"/>
      <c r="E38" s="6"/>
      <c r="F38" s="19"/>
      <c r="G38" s="24" t="s">
        <v>2</v>
      </c>
      <c r="H38" s="24" t="s">
        <v>2</v>
      </c>
      <c r="I38" s="31"/>
      <c r="J38" s="31"/>
      <c r="K38" s="35"/>
    </row>
    <row r="39" spans="1:11" x14ac:dyDescent="0.35">
      <c r="A39" s="28"/>
      <c r="B39" s="28"/>
      <c r="C39" s="58"/>
      <c r="D39" s="54"/>
      <c r="E39" s="6"/>
      <c r="F39" s="19"/>
      <c r="G39" s="24"/>
      <c r="H39" s="24"/>
      <c r="I39" s="31"/>
      <c r="J39" s="31"/>
      <c r="K39" s="35"/>
    </row>
    <row r="40" spans="1:11" x14ac:dyDescent="0.35">
      <c r="A40" s="28"/>
      <c r="B40" s="28"/>
      <c r="C40" s="58" t="s">
        <v>15</v>
      </c>
      <c r="D40" s="54"/>
      <c r="E40" s="6"/>
      <c r="F40" s="19"/>
      <c r="G40" s="24" t="s">
        <v>2</v>
      </c>
      <c r="H40" s="24" t="s">
        <v>2</v>
      </c>
      <c r="I40" s="31"/>
      <c r="J40" s="31"/>
      <c r="K40" s="35"/>
    </row>
    <row r="41" spans="1:11" x14ac:dyDescent="0.35">
      <c r="A41" s="28"/>
      <c r="B41" s="28"/>
      <c r="C41" s="58"/>
      <c r="D41" s="54"/>
      <c r="E41" s="6"/>
      <c r="F41" s="19"/>
      <c r="G41" s="24"/>
      <c r="H41" s="24"/>
      <c r="I41" s="31"/>
      <c r="J41" s="31"/>
      <c r="K41" s="35"/>
    </row>
    <row r="42" spans="1:11" x14ac:dyDescent="0.35">
      <c r="A42" s="28"/>
      <c r="B42" s="28"/>
      <c r="C42" s="58" t="s">
        <v>16</v>
      </c>
      <c r="D42" s="54"/>
      <c r="E42" s="6"/>
      <c r="F42" s="19"/>
      <c r="G42" s="24" t="s">
        <v>2</v>
      </c>
      <c r="H42" s="24" t="s">
        <v>2</v>
      </c>
      <c r="I42" s="31"/>
      <c r="J42" s="31"/>
      <c r="K42" s="35"/>
    </row>
    <row r="43" spans="1:11" x14ac:dyDescent="0.35">
      <c r="A43" s="28"/>
      <c r="B43" s="28"/>
      <c r="C43" s="58"/>
      <c r="D43" s="54"/>
      <c r="E43" s="6"/>
      <c r="F43" s="19"/>
      <c r="G43" s="24"/>
      <c r="H43" s="24"/>
      <c r="I43" s="31"/>
      <c r="J43" s="31"/>
      <c r="K43" s="35"/>
    </row>
    <row r="44" spans="1:11" x14ac:dyDescent="0.35">
      <c r="C44" s="59" t="s">
        <v>17</v>
      </c>
      <c r="D44" s="54"/>
      <c r="E44" s="6"/>
      <c r="F44" s="19"/>
      <c r="G44" s="24"/>
      <c r="H44" s="24"/>
      <c r="I44" s="31"/>
      <c r="J44" s="31"/>
      <c r="K44" s="35"/>
    </row>
    <row r="45" spans="1:11" x14ac:dyDescent="0.35">
      <c r="B45" s="8" t="s">
        <v>3164</v>
      </c>
      <c r="C45" s="57" t="s">
        <v>3165</v>
      </c>
      <c r="D45" s="54" t="s">
        <v>3166</v>
      </c>
      <c r="E45" s="6" t="s">
        <v>185</v>
      </c>
      <c r="F45" s="19">
        <v>5116000</v>
      </c>
      <c r="G45" s="24">
        <v>4993.7299999999996</v>
      </c>
      <c r="H45" s="24">
        <v>12.69</v>
      </c>
      <c r="I45" s="31">
        <v>6.6200999999999999</v>
      </c>
      <c r="J45" s="31"/>
      <c r="K45" s="35"/>
    </row>
    <row r="46" spans="1:11" x14ac:dyDescent="0.35">
      <c r="B46" s="8" t="s">
        <v>3259</v>
      </c>
      <c r="C46" s="57" t="s">
        <v>3260</v>
      </c>
      <c r="D46" s="54" t="s">
        <v>3261</v>
      </c>
      <c r="E46" s="6" t="s">
        <v>185</v>
      </c>
      <c r="F46" s="19">
        <v>2248500</v>
      </c>
      <c r="G46" s="24">
        <v>2195.16</v>
      </c>
      <c r="H46" s="24">
        <v>5.58</v>
      </c>
      <c r="I46" s="31">
        <v>6.6189999999999998</v>
      </c>
      <c r="J46" s="31"/>
      <c r="K46" s="35"/>
    </row>
    <row r="47" spans="1:11" x14ac:dyDescent="0.35">
      <c r="B47" s="8" t="s">
        <v>3138</v>
      </c>
      <c r="C47" s="57" t="s">
        <v>3139</v>
      </c>
      <c r="D47" s="54" t="s">
        <v>3140</v>
      </c>
      <c r="E47" s="6" t="s">
        <v>185</v>
      </c>
      <c r="F47" s="19">
        <v>1107000</v>
      </c>
      <c r="G47" s="24">
        <v>1061.75</v>
      </c>
      <c r="H47" s="24">
        <v>2.7</v>
      </c>
      <c r="I47" s="31">
        <v>6.8111851000000003</v>
      </c>
      <c r="J47" s="31"/>
      <c r="K47" s="35"/>
    </row>
    <row r="48" spans="1:11" x14ac:dyDescent="0.35">
      <c r="B48" s="8" t="s">
        <v>2490</v>
      </c>
      <c r="C48" s="57" t="s">
        <v>2491</v>
      </c>
      <c r="D48" s="54" t="s">
        <v>2492</v>
      </c>
      <c r="E48" s="6" t="s">
        <v>185</v>
      </c>
      <c r="F48" s="19">
        <v>1063800</v>
      </c>
      <c r="G48" s="24">
        <v>1015.94</v>
      </c>
      <c r="H48" s="24">
        <v>2.58</v>
      </c>
      <c r="I48" s="31">
        <v>6.8247850999999997</v>
      </c>
      <c r="J48" s="31"/>
      <c r="K48" s="35"/>
    </row>
    <row r="49" spans="1:11" x14ac:dyDescent="0.35">
      <c r="B49" s="8" t="s">
        <v>3761</v>
      </c>
      <c r="C49" s="57" t="s">
        <v>3762</v>
      </c>
      <c r="D49" s="54" t="s">
        <v>3763</v>
      </c>
      <c r="E49" s="6" t="s">
        <v>185</v>
      </c>
      <c r="F49" s="19">
        <v>1056900</v>
      </c>
      <c r="G49" s="24">
        <v>1004.92</v>
      </c>
      <c r="H49" s="24">
        <v>2.5499999999999998</v>
      </c>
      <c r="I49" s="31">
        <v>6.8247850999999997</v>
      </c>
      <c r="J49" s="31"/>
      <c r="K49" s="35"/>
    </row>
    <row r="50" spans="1:11" x14ac:dyDescent="0.35">
      <c r="B50" s="8" t="s">
        <v>3173</v>
      </c>
      <c r="C50" s="57" t="s">
        <v>3174</v>
      </c>
      <c r="D50" s="54" t="s">
        <v>3175</v>
      </c>
      <c r="E50" s="6" t="s">
        <v>185</v>
      </c>
      <c r="F50" s="19">
        <v>950000</v>
      </c>
      <c r="G50" s="24">
        <v>926.79</v>
      </c>
      <c r="H50" s="24">
        <v>2.35</v>
      </c>
      <c r="I50" s="31">
        <v>6.6232499999999996</v>
      </c>
      <c r="J50" s="31"/>
      <c r="K50" s="35"/>
    </row>
    <row r="51" spans="1:11" x14ac:dyDescent="0.35">
      <c r="B51" s="8" t="s">
        <v>3176</v>
      </c>
      <c r="C51" s="57" t="s">
        <v>3177</v>
      </c>
      <c r="D51" s="54" t="s">
        <v>3178</v>
      </c>
      <c r="E51" s="6" t="s">
        <v>185</v>
      </c>
      <c r="F51" s="19">
        <v>507500</v>
      </c>
      <c r="G51" s="24">
        <v>495.73</v>
      </c>
      <c r="H51" s="24">
        <v>1.26</v>
      </c>
      <c r="I51" s="31">
        <v>6.61585</v>
      </c>
      <c r="J51" s="31"/>
      <c r="K51" s="35"/>
    </row>
    <row r="52" spans="1:11" x14ac:dyDescent="0.35">
      <c r="B52" s="8" t="s">
        <v>3795</v>
      </c>
      <c r="C52" s="57" t="s">
        <v>3796</v>
      </c>
      <c r="D52" s="54" t="s">
        <v>3797</v>
      </c>
      <c r="E52" s="6" t="s">
        <v>185</v>
      </c>
      <c r="F52" s="19">
        <v>290000</v>
      </c>
      <c r="G52" s="24">
        <v>276.45</v>
      </c>
      <c r="H52" s="24">
        <v>0.7</v>
      </c>
      <c r="I52" s="31">
        <v>6.8247850999999997</v>
      </c>
      <c r="J52" s="31"/>
      <c r="K52" s="35"/>
    </row>
    <row r="53" spans="1:11" x14ac:dyDescent="0.35">
      <c r="B53" s="8" t="s">
        <v>3170</v>
      </c>
      <c r="C53" s="57" t="s">
        <v>3171</v>
      </c>
      <c r="D53" s="54" t="s">
        <v>3172</v>
      </c>
      <c r="E53" s="6" t="s">
        <v>185</v>
      </c>
      <c r="F53" s="19">
        <v>60800</v>
      </c>
      <c r="G53" s="24">
        <v>58.39</v>
      </c>
      <c r="H53" s="24">
        <v>0.15</v>
      </c>
      <c r="I53" s="31">
        <v>6.8111851000000003</v>
      </c>
      <c r="J53" s="31"/>
      <c r="K53" s="35"/>
    </row>
    <row r="54" spans="1:11" x14ac:dyDescent="0.35">
      <c r="C54" s="58" t="s">
        <v>171</v>
      </c>
      <c r="D54" s="54"/>
      <c r="E54" s="6"/>
      <c r="F54" s="19"/>
      <c r="G54" s="25">
        <v>12028.86</v>
      </c>
      <c r="H54" s="25">
        <v>30.56</v>
      </c>
      <c r="I54" s="31"/>
      <c r="J54" s="31"/>
      <c r="K54" s="35"/>
    </row>
    <row r="55" spans="1:11" x14ac:dyDescent="0.35">
      <c r="C55" s="57"/>
      <c r="D55" s="54"/>
      <c r="E55" s="6"/>
      <c r="F55" s="19"/>
      <c r="G55" s="24"/>
      <c r="H55" s="24"/>
      <c r="I55" s="31"/>
      <c r="J55" s="31"/>
      <c r="K55" s="35"/>
    </row>
    <row r="56" spans="1:11" x14ac:dyDescent="0.35">
      <c r="A56" s="10"/>
      <c r="B56" s="28"/>
      <c r="C56" s="58" t="s">
        <v>18</v>
      </c>
      <c r="D56" s="54"/>
      <c r="E56" s="6"/>
      <c r="F56" s="19"/>
      <c r="G56" s="24"/>
      <c r="H56" s="24"/>
      <c r="I56" s="31"/>
      <c r="J56" s="31"/>
      <c r="K56" s="35"/>
    </row>
    <row r="57" spans="1:11" x14ac:dyDescent="0.35">
      <c r="A57" s="28"/>
      <c r="B57" s="28"/>
      <c r="C57" s="58" t="s">
        <v>19</v>
      </c>
      <c r="D57" s="54"/>
      <c r="E57" s="6"/>
      <c r="F57" s="19"/>
      <c r="G57" s="24" t="s">
        <v>2</v>
      </c>
      <c r="H57" s="24" t="s">
        <v>2</v>
      </c>
      <c r="I57" s="31"/>
      <c r="J57" s="31"/>
      <c r="K57" s="35"/>
    </row>
    <row r="58" spans="1:11" x14ac:dyDescent="0.35">
      <c r="A58" s="28"/>
      <c r="B58" s="28"/>
      <c r="C58" s="58"/>
      <c r="D58" s="54"/>
      <c r="E58" s="6"/>
      <c r="F58" s="19"/>
      <c r="G58" s="24"/>
      <c r="H58" s="24"/>
      <c r="I58" s="31"/>
      <c r="J58" s="31"/>
      <c r="K58" s="35"/>
    </row>
    <row r="59" spans="1:11" x14ac:dyDescent="0.35">
      <c r="A59" s="28"/>
      <c r="B59" s="28"/>
      <c r="C59" s="58" t="s">
        <v>20</v>
      </c>
      <c r="D59" s="54"/>
      <c r="E59" s="6"/>
      <c r="F59" s="19"/>
      <c r="G59" s="24" t="s">
        <v>2</v>
      </c>
      <c r="H59" s="24" t="s">
        <v>2</v>
      </c>
      <c r="I59" s="31"/>
      <c r="J59" s="31"/>
      <c r="K59" s="35"/>
    </row>
    <row r="60" spans="1:11" x14ac:dyDescent="0.35">
      <c r="A60" s="28"/>
      <c r="B60" s="28"/>
      <c r="C60" s="58"/>
      <c r="D60" s="54"/>
      <c r="E60" s="6"/>
      <c r="F60" s="19"/>
      <c r="G60" s="24"/>
      <c r="H60" s="24"/>
      <c r="I60" s="31"/>
      <c r="J60" s="31"/>
      <c r="K60" s="35"/>
    </row>
    <row r="61" spans="1:11" x14ac:dyDescent="0.35">
      <c r="A61" s="28"/>
      <c r="B61" s="28"/>
      <c r="C61" s="58" t="s">
        <v>21</v>
      </c>
      <c r="D61" s="54"/>
      <c r="E61" s="6"/>
      <c r="F61" s="19"/>
      <c r="G61" s="24" t="s">
        <v>2</v>
      </c>
      <c r="H61" s="24" t="s">
        <v>2</v>
      </c>
      <c r="I61" s="31"/>
      <c r="J61" s="31"/>
      <c r="K61" s="35"/>
    </row>
    <row r="62" spans="1:11" x14ac:dyDescent="0.35">
      <c r="A62" s="28"/>
      <c r="B62" s="28"/>
      <c r="C62" s="58"/>
      <c r="D62" s="54"/>
      <c r="E62" s="6"/>
      <c r="F62" s="19"/>
      <c r="G62" s="24"/>
      <c r="H62" s="24"/>
      <c r="I62" s="31"/>
      <c r="J62" s="31"/>
      <c r="K62" s="35"/>
    </row>
    <row r="63" spans="1:11" x14ac:dyDescent="0.35">
      <c r="A63" s="28"/>
      <c r="B63" s="28"/>
      <c r="C63" s="58" t="s">
        <v>22</v>
      </c>
      <c r="D63" s="54"/>
      <c r="E63" s="6"/>
      <c r="F63" s="19"/>
      <c r="G63" s="24" t="s">
        <v>2</v>
      </c>
      <c r="H63" s="24" t="s">
        <v>2</v>
      </c>
      <c r="I63" s="31"/>
      <c r="J63" s="31"/>
      <c r="K63" s="35"/>
    </row>
    <row r="64" spans="1:11" x14ac:dyDescent="0.35">
      <c r="A64" s="28"/>
      <c r="B64" s="28"/>
      <c r="C64" s="58"/>
      <c r="D64" s="54"/>
      <c r="E64" s="6"/>
      <c r="F64" s="19"/>
      <c r="G64" s="24"/>
      <c r="H64" s="24"/>
      <c r="I64" s="31"/>
      <c r="J64" s="31"/>
      <c r="K64" s="35"/>
    </row>
    <row r="65" spans="1:54" x14ac:dyDescent="0.35">
      <c r="A65" s="28"/>
      <c r="B65" s="28"/>
      <c r="C65" s="58" t="s">
        <v>23</v>
      </c>
      <c r="D65" s="54"/>
      <c r="E65" s="6"/>
      <c r="F65" s="19"/>
      <c r="G65" s="24" t="s">
        <v>2</v>
      </c>
      <c r="H65" s="24" t="s">
        <v>2</v>
      </c>
      <c r="I65" s="31"/>
      <c r="J65" s="31"/>
      <c r="K65" s="35"/>
    </row>
    <row r="66" spans="1:54" x14ac:dyDescent="0.35">
      <c r="A66" s="28"/>
      <c r="B66" s="28"/>
      <c r="C66" s="58"/>
      <c r="D66" s="54"/>
      <c r="E66" s="6"/>
      <c r="F66" s="19"/>
      <c r="G66" s="24"/>
      <c r="H66" s="24"/>
      <c r="I66" s="31"/>
      <c r="J66" s="31"/>
      <c r="K66" s="35"/>
    </row>
    <row r="67" spans="1:54" x14ac:dyDescent="0.35">
      <c r="C67" s="59" t="s">
        <v>24</v>
      </c>
      <c r="D67" s="54"/>
      <c r="E67" s="6"/>
      <c r="F67" s="19"/>
      <c r="G67" s="24"/>
      <c r="H67" s="24"/>
      <c r="I67" s="31"/>
      <c r="J67" s="31"/>
      <c r="K67" s="35"/>
    </row>
    <row r="68" spans="1:54" x14ac:dyDescent="0.35">
      <c r="B68" s="8" t="s">
        <v>186</v>
      </c>
      <c r="C68" s="57" t="s">
        <v>187</v>
      </c>
      <c r="D68" s="54"/>
      <c r="E68" s="6"/>
      <c r="F68" s="19"/>
      <c r="G68" s="24">
        <v>28.23</v>
      </c>
      <c r="H68" s="24">
        <v>7.0000000000000007E-2</v>
      </c>
      <c r="I68" s="31"/>
      <c r="J68" s="31"/>
      <c r="K68" s="35"/>
    </row>
    <row r="69" spans="1:54" x14ac:dyDescent="0.35">
      <c r="C69" s="58" t="s">
        <v>171</v>
      </c>
      <c r="D69" s="54"/>
      <c r="E69" s="6"/>
      <c r="F69" s="19"/>
      <c r="G69" s="25">
        <v>28.23</v>
      </c>
      <c r="H69" s="25">
        <v>7.0000000000000007E-2</v>
      </c>
      <c r="I69" s="31"/>
      <c r="J69" s="31"/>
      <c r="K69" s="35"/>
    </row>
    <row r="70" spans="1:54" x14ac:dyDescent="0.35">
      <c r="C70" s="57"/>
      <c r="D70" s="54"/>
      <c r="E70" s="6"/>
      <c r="F70" s="19"/>
      <c r="G70" s="24"/>
      <c r="H70" s="24"/>
      <c r="I70" s="31"/>
      <c r="J70" s="31"/>
      <c r="K70" s="35"/>
    </row>
    <row r="71" spans="1:54" x14ac:dyDescent="0.35">
      <c r="A71" s="10"/>
      <c r="B71" s="28"/>
      <c r="C71" s="58" t="s">
        <v>25</v>
      </c>
      <c r="D71" s="54"/>
      <c r="E71" s="6"/>
      <c r="F71" s="19"/>
      <c r="G71" s="24"/>
      <c r="H71" s="24"/>
      <c r="I71" s="31"/>
      <c r="J71" s="31"/>
      <c r="K71" s="35"/>
    </row>
    <row r="72" spans="1:54" s="2" customFormat="1" ht="13.5" x14ac:dyDescent="0.35">
      <c r="A72" s="28"/>
      <c r="B72" s="28"/>
      <c r="C72" s="57" t="s">
        <v>4922</v>
      </c>
      <c r="D72" s="54"/>
      <c r="E72" s="6"/>
      <c r="F72" s="19"/>
      <c r="G72" s="24" t="s">
        <v>2</v>
      </c>
      <c r="H72" s="24" t="s">
        <v>2</v>
      </c>
      <c r="I72" s="31"/>
      <c r="J72" s="31"/>
      <c r="K72" s="35"/>
      <c r="L72" s="3"/>
      <c r="AI72" s="3"/>
      <c r="AV72" s="3"/>
      <c r="AX72" s="3"/>
      <c r="BB72" s="3"/>
    </row>
    <row r="73" spans="1:54" x14ac:dyDescent="0.35">
      <c r="B73" s="8"/>
      <c r="C73" s="57" t="s">
        <v>188</v>
      </c>
      <c r="D73" s="54"/>
      <c r="E73" s="6"/>
      <c r="F73" s="19"/>
      <c r="G73" s="24">
        <v>483.62</v>
      </c>
      <c r="H73" s="24">
        <v>1.23</v>
      </c>
      <c r="I73" s="31"/>
      <c r="J73" s="31"/>
      <c r="K73" s="35"/>
    </row>
    <row r="74" spans="1:54" x14ac:dyDescent="0.35">
      <c r="C74" s="58" t="s">
        <v>171</v>
      </c>
      <c r="D74" s="54"/>
      <c r="E74" s="6"/>
      <c r="F74" s="19"/>
      <c r="G74" s="25">
        <v>483.62</v>
      </c>
      <c r="H74" s="25">
        <v>1.23</v>
      </c>
      <c r="I74" s="31"/>
      <c r="J74" s="31"/>
      <c r="K74" s="35"/>
    </row>
    <row r="75" spans="1:54" x14ac:dyDescent="0.35">
      <c r="C75" s="57"/>
      <c r="D75" s="54"/>
      <c r="E75" s="6"/>
      <c r="F75" s="19"/>
      <c r="G75" s="24"/>
      <c r="H75" s="24"/>
      <c r="I75" s="31"/>
      <c r="J75" s="31"/>
      <c r="K75" s="35"/>
    </row>
    <row r="76" spans="1:54" x14ac:dyDescent="0.35">
      <c r="C76" s="60" t="s">
        <v>189</v>
      </c>
      <c r="D76" s="55"/>
      <c r="E76" s="5"/>
      <c r="F76" s="20"/>
      <c r="G76" s="26">
        <v>39354.639999999999</v>
      </c>
      <c r="H76" s="26">
        <v>100</v>
      </c>
      <c r="I76" s="32"/>
      <c r="J76" s="32"/>
      <c r="K76" s="36"/>
    </row>
    <row r="79" spans="1:54" x14ac:dyDescent="0.35">
      <c r="C79" s="1" t="s">
        <v>190</v>
      </c>
    </row>
    <row r="80" spans="1:54" x14ac:dyDescent="0.35">
      <c r="C80" s="37" t="s">
        <v>191</v>
      </c>
      <c r="D80" s="37"/>
      <c r="E80" s="37"/>
      <c r="F80" s="37"/>
      <c r="G80" s="37"/>
      <c r="H80" s="37"/>
      <c r="I80" s="37"/>
      <c r="J80" s="37"/>
      <c r="K80" s="37"/>
    </row>
    <row r="81" spans="3:11" x14ac:dyDescent="0.35">
      <c r="C81" s="2" t="s">
        <v>192</v>
      </c>
    </row>
    <row r="82" spans="3:11" x14ac:dyDescent="0.35">
      <c r="C82" s="2" t="s">
        <v>193</v>
      </c>
    </row>
    <row r="83" spans="3:11" ht="30" customHeight="1" x14ac:dyDescent="0.35">
      <c r="C83" s="81" t="s">
        <v>194</v>
      </c>
      <c r="D83" s="82"/>
      <c r="E83" s="82"/>
      <c r="F83" s="82"/>
      <c r="G83" s="82"/>
      <c r="H83" s="82"/>
      <c r="I83" s="82"/>
      <c r="J83" s="82"/>
      <c r="K83" s="82"/>
    </row>
    <row r="84" spans="3:11" x14ac:dyDescent="0.35">
      <c r="C84" s="2" t="s">
        <v>195</v>
      </c>
    </row>
    <row r="86" spans="3:11" x14ac:dyDescent="0.35">
      <c r="C86" s="78" t="s">
        <v>5006</v>
      </c>
      <c r="E86" s="78" t="s">
        <v>5007</v>
      </c>
      <c r="F86" s="79"/>
    </row>
    <row r="87" spans="3:11" x14ac:dyDescent="0.35">
      <c r="E87" s="2" t="s">
        <v>5055</v>
      </c>
    </row>
  </sheetData>
  <mergeCells count="1">
    <mergeCell ref="C83:K83"/>
  </mergeCells>
  <hyperlinks>
    <hyperlink ref="J2" location="'Index'!A1" display="'Index'!A1" xr:uid="{5B532C49-FECB-47D9-98C7-B13DDFFE893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E946-9BFF-4CD4-BE43-58538E4EBD39}">
  <sheetPr codeName="Sheet1"/>
  <dimension ref="A1:IV75"/>
  <sheetViews>
    <sheetView showGridLines="0" zoomScale="90" zoomScaleNormal="90" workbookViewId="0">
      <pane ySplit="6" topLeftCell="A64"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3798</v>
      </c>
      <c r="J2" s="38" t="s">
        <v>4662</v>
      </c>
    </row>
    <row r="3" spans="1:54" ht="16" x14ac:dyDescent="0.4">
      <c r="C3" s="1" t="s">
        <v>28</v>
      </c>
      <c r="D3" s="21" t="s">
        <v>3799</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C8" s="58" t="s">
        <v>0</v>
      </c>
      <c r="D8" s="54"/>
      <c r="E8" s="6"/>
      <c r="F8" s="19"/>
      <c r="G8" s="24"/>
      <c r="H8" s="24"/>
      <c r="I8" s="31"/>
      <c r="J8" s="31"/>
      <c r="K8" s="35"/>
    </row>
    <row r="9" spans="1:54" x14ac:dyDescent="0.35">
      <c r="C9" s="57"/>
      <c r="D9" s="54"/>
      <c r="E9" s="6"/>
      <c r="F9" s="19"/>
      <c r="G9" s="24"/>
      <c r="H9" s="24"/>
      <c r="I9" s="31"/>
      <c r="J9" s="31"/>
      <c r="K9" s="35"/>
    </row>
    <row r="10" spans="1:54" x14ac:dyDescent="0.35">
      <c r="C10" s="58" t="s">
        <v>1</v>
      </c>
      <c r="D10" s="54"/>
      <c r="E10" s="6"/>
      <c r="F10" s="19"/>
      <c r="G10" s="24" t="s">
        <v>2</v>
      </c>
      <c r="H10" s="24" t="s">
        <v>2</v>
      </c>
      <c r="I10" s="31"/>
      <c r="J10" s="31"/>
      <c r="K10" s="35"/>
    </row>
    <row r="11" spans="1:54" x14ac:dyDescent="0.35">
      <c r="C11" s="57"/>
      <c r="D11" s="54"/>
      <c r="E11" s="6"/>
      <c r="F11" s="19"/>
      <c r="G11" s="24"/>
      <c r="H11" s="24"/>
      <c r="I11" s="31"/>
      <c r="J11" s="31"/>
      <c r="K11" s="35"/>
    </row>
    <row r="12" spans="1:54" x14ac:dyDescent="0.35">
      <c r="C12" s="58" t="s">
        <v>3</v>
      </c>
      <c r="D12" s="54"/>
      <c r="E12" s="6"/>
      <c r="F12" s="19"/>
      <c r="G12" s="24" t="s">
        <v>2</v>
      </c>
      <c r="H12" s="24" t="s">
        <v>2</v>
      </c>
      <c r="I12" s="31"/>
      <c r="J12" s="31"/>
      <c r="K12" s="35"/>
    </row>
    <row r="13" spans="1:54" x14ac:dyDescent="0.35">
      <c r="C13" s="57"/>
      <c r="D13" s="54"/>
      <c r="E13" s="6"/>
      <c r="F13" s="19"/>
      <c r="G13" s="24"/>
      <c r="H13" s="24"/>
      <c r="I13" s="31"/>
      <c r="J13" s="31"/>
      <c r="K13" s="35"/>
    </row>
    <row r="14" spans="1:54" x14ac:dyDescent="0.35">
      <c r="C14" s="58" t="s">
        <v>4</v>
      </c>
      <c r="D14" s="54"/>
      <c r="E14" s="6"/>
      <c r="F14" s="19"/>
      <c r="G14" s="24" t="s">
        <v>2</v>
      </c>
      <c r="H14" s="24" t="s">
        <v>2</v>
      </c>
      <c r="I14" s="31"/>
      <c r="J14" s="31"/>
      <c r="K14" s="35"/>
    </row>
    <row r="15" spans="1:54" x14ac:dyDescent="0.35">
      <c r="C15" s="57"/>
      <c r="D15" s="54"/>
      <c r="E15" s="6"/>
      <c r="F15" s="19"/>
      <c r="G15" s="24"/>
      <c r="H15" s="24"/>
      <c r="I15" s="31"/>
      <c r="J15" s="31"/>
      <c r="K15" s="35"/>
    </row>
    <row r="16" spans="1:54" x14ac:dyDescent="0.35">
      <c r="A16" s="10"/>
      <c r="B16" s="28"/>
      <c r="C16" s="58" t="s">
        <v>5</v>
      </c>
      <c r="D16" s="54"/>
      <c r="E16" s="6"/>
      <c r="F16" s="19"/>
      <c r="G16" s="24"/>
      <c r="H16" s="24"/>
      <c r="I16" s="31"/>
      <c r="J16" s="31"/>
      <c r="K16" s="35"/>
    </row>
    <row r="17" spans="1:11" x14ac:dyDescent="0.35">
      <c r="A17" s="28"/>
      <c r="B17" s="28"/>
      <c r="C17" s="58" t="s">
        <v>6</v>
      </c>
      <c r="D17" s="54"/>
      <c r="E17" s="6"/>
      <c r="F17" s="19"/>
      <c r="G17" s="24" t="s">
        <v>2</v>
      </c>
      <c r="H17" s="24" t="s">
        <v>2</v>
      </c>
      <c r="I17" s="31"/>
      <c r="J17" s="31"/>
      <c r="K17" s="35"/>
    </row>
    <row r="18" spans="1:11" x14ac:dyDescent="0.35">
      <c r="A18" s="28"/>
      <c r="B18" s="28"/>
      <c r="C18" s="58"/>
      <c r="D18" s="54"/>
      <c r="E18" s="6"/>
      <c r="F18" s="19"/>
      <c r="G18" s="24"/>
      <c r="H18" s="24"/>
      <c r="I18" s="31"/>
      <c r="J18" s="31"/>
      <c r="K18" s="35"/>
    </row>
    <row r="19" spans="1:11" x14ac:dyDescent="0.35">
      <c r="A19" s="28"/>
      <c r="B19" s="28"/>
      <c r="C19" s="58" t="s">
        <v>7</v>
      </c>
      <c r="D19" s="54"/>
      <c r="E19" s="6"/>
      <c r="F19" s="19"/>
      <c r="G19" s="24" t="s">
        <v>2</v>
      </c>
      <c r="H19" s="24" t="s">
        <v>2</v>
      </c>
      <c r="I19" s="31"/>
      <c r="J19" s="31"/>
      <c r="K19" s="35"/>
    </row>
    <row r="20" spans="1:11" x14ac:dyDescent="0.35">
      <c r="A20" s="28"/>
      <c r="B20" s="28"/>
      <c r="C20" s="58"/>
      <c r="D20" s="54"/>
      <c r="E20" s="6"/>
      <c r="F20" s="19"/>
      <c r="G20" s="24"/>
      <c r="H20" s="24"/>
      <c r="I20" s="31"/>
      <c r="J20" s="31"/>
      <c r="K20" s="35"/>
    </row>
    <row r="21" spans="1:11" x14ac:dyDescent="0.35">
      <c r="A21" s="28"/>
      <c r="B21" s="28"/>
      <c r="C21" s="58" t="s">
        <v>8</v>
      </c>
      <c r="D21" s="54"/>
      <c r="E21" s="6"/>
      <c r="F21" s="19"/>
      <c r="G21" s="24" t="s">
        <v>2</v>
      </c>
      <c r="H21" s="24" t="s">
        <v>2</v>
      </c>
      <c r="I21" s="31"/>
      <c r="J21" s="31"/>
      <c r="K21" s="35"/>
    </row>
    <row r="22" spans="1:11" x14ac:dyDescent="0.35">
      <c r="A22" s="28"/>
      <c r="B22" s="28"/>
      <c r="C22" s="58"/>
      <c r="D22" s="54"/>
      <c r="E22" s="6"/>
      <c r="F22" s="19"/>
      <c r="G22" s="24"/>
      <c r="H22" s="24"/>
      <c r="I22" s="31"/>
      <c r="J22" s="31"/>
      <c r="K22" s="35"/>
    </row>
    <row r="23" spans="1:11" x14ac:dyDescent="0.35">
      <c r="C23" s="59" t="s">
        <v>9</v>
      </c>
      <c r="D23" s="54"/>
      <c r="E23" s="6"/>
      <c r="F23" s="19"/>
      <c r="G23" s="24"/>
      <c r="H23" s="24"/>
      <c r="I23" s="31"/>
      <c r="J23" s="31"/>
      <c r="K23" s="35"/>
    </row>
    <row r="24" spans="1:11" x14ac:dyDescent="0.35">
      <c r="B24" s="8" t="s">
        <v>3545</v>
      </c>
      <c r="C24" s="57" t="s">
        <v>3546</v>
      </c>
      <c r="D24" s="54" t="s">
        <v>3547</v>
      </c>
      <c r="E24" s="6" t="s">
        <v>185</v>
      </c>
      <c r="F24" s="19">
        <v>1500000</v>
      </c>
      <c r="G24" s="24">
        <v>1483.8</v>
      </c>
      <c r="H24" s="24">
        <v>7.82</v>
      </c>
      <c r="I24" s="31">
        <v>6.6811071000000002</v>
      </c>
      <c r="J24" s="31"/>
      <c r="K24" s="35"/>
    </row>
    <row r="25" spans="1:11" x14ac:dyDescent="0.35">
      <c r="C25" s="58" t="s">
        <v>171</v>
      </c>
      <c r="D25" s="54"/>
      <c r="E25" s="6"/>
      <c r="F25" s="19"/>
      <c r="G25" s="25">
        <v>1483.8</v>
      </c>
      <c r="H25" s="25">
        <v>7.82</v>
      </c>
      <c r="I25" s="31"/>
      <c r="J25" s="31"/>
      <c r="K25" s="35"/>
    </row>
    <row r="26" spans="1:11" x14ac:dyDescent="0.35">
      <c r="C26" s="57"/>
      <c r="D26" s="54"/>
      <c r="E26" s="6"/>
      <c r="F26" s="19"/>
      <c r="G26" s="24"/>
      <c r="H26" s="24"/>
      <c r="I26" s="31"/>
      <c r="J26" s="31"/>
      <c r="K26" s="35"/>
    </row>
    <row r="27" spans="1:11" x14ac:dyDescent="0.35">
      <c r="C27" s="58" t="s">
        <v>10</v>
      </c>
      <c r="D27" s="54"/>
      <c r="E27" s="6"/>
      <c r="F27" s="19"/>
      <c r="G27" s="24" t="s">
        <v>2</v>
      </c>
      <c r="H27" s="24" t="s">
        <v>2</v>
      </c>
      <c r="I27" s="31"/>
      <c r="J27" s="31"/>
      <c r="K27" s="35"/>
    </row>
    <row r="28" spans="1:11" x14ac:dyDescent="0.35">
      <c r="C28" s="57"/>
      <c r="D28" s="54"/>
      <c r="E28" s="6"/>
      <c r="F28" s="19"/>
      <c r="G28" s="24"/>
      <c r="H28" s="24"/>
      <c r="I28" s="31"/>
      <c r="J28" s="31"/>
      <c r="K28" s="35"/>
    </row>
    <row r="29" spans="1:11" x14ac:dyDescent="0.35">
      <c r="A29" s="10"/>
      <c r="B29" s="28"/>
      <c r="C29" s="58" t="s">
        <v>11</v>
      </c>
      <c r="D29" s="54"/>
      <c r="E29" s="6"/>
      <c r="F29" s="19"/>
      <c r="G29" s="24"/>
      <c r="H29" s="24"/>
      <c r="I29" s="31"/>
      <c r="J29" s="31"/>
      <c r="K29" s="35"/>
    </row>
    <row r="30" spans="1:11" x14ac:dyDescent="0.35">
      <c r="A30" s="28"/>
      <c r="B30" s="28"/>
      <c r="C30" s="58" t="s">
        <v>13</v>
      </c>
      <c r="D30" s="54"/>
      <c r="E30" s="6"/>
      <c r="F30" s="19"/>
      <c r="G30" s="24" t="s">
        <v>2</v>
      </c>
      <c r="H30" s="24" t="s">
        <v>2</v>
      </c>
      <c r="I30" s="31"/>
      <c r="J30" s="31"/>
      <c r="K30" s="35"/>
    </row>
    <row r="31" spans="1:11" x14ac:dyDescent="0.35">
      <c r="A31" s="28"/>
      <c r="B31" s="28"/>
      <c r="C31" s="58"/>
      <c r="D31" s="54"/>
      <c r="E31" s="6"/>
      <c r="F31" s="19"/>
      <c r="G31" s="24"/>
      <c r="H31" s="24"/>
      <c r="I31" s="31"/>
      <c r="J31" s="31"/>
      <c r="K31" s="35"/>
    </row>
    <row r="32" spans="1:11" x14ac:dyDescent="0.35">
      <c r="A32" s="28"/>
      <c r="B32" s="28"/>
      <c r="C32" s="58" t="s">
        <v>14</v>
      </c>
      <c r="D32" s="54"/>
      <c r="E32" s="6"/>
      <c r="F32" s="19"/>
      <c r="G32" s="24" t="s">
        <v>2</v>
      </c>
      <c r="H32" s="24" t="s">
        <v>2</v>
      </c>
      <c r="I32" s="31"/>
      <c r="J32" s="31"/>
      <c r="K32" s="35"/>
    </row>
    <row r="33" spans="1:11" x14ac:dyDescent="0.35">
      <c r="A33" s="28"/>
      <c r="B33" s="28"/>
      <c r="C33" s="58"/>
      <c r="D33" s="54"/>
      <c r="E33" s="6"/>
      <c r="F33" s="19"/>
      <c r="G33" s="24"/>
      <c r="H33" s="24"/>
      <c r="I33" s="31"/>
      <c r="J33" s="31"/>
      <c r="K33" s="35"/>
    </row>
    <row r="34" spans="1:11" x14ac:dyDescent="0.35">
      <c r="A34" s="28"/>
      <c r="B34" s="28"/>
      <c r="C34" s="58" t="s">
        <v>15</v>
      </c>
      <c r="D34" s="54"/>
      <c r="E34" s="6"/>
      <c r="F34" s="19"/>
      <c r="G34" s="24" t="s">
        <v>2</v>
      </c>
      <c r="H34" s="24" t="s">
        <v>2</v>
      </c>
      <c r="I34" s="31"/>
      <c r="J34" s="31"/>
      <c r="K34" s="35"/>
    </row>
    <row r="35" spans="1:11" x14ac:dyDescent="0.35">
      <c r="A35" s="28"/>
      <c r="B35" s="28"/>
      <c r="C35" s="58"/>
      <c r="D35" s="54"/>
      <c r="E35" s="6"/>
      <c r="F35" s="19"/>
      <c r="G35" s="24"/>
      <c r="H35" s="24"/>
      <c r="I35" s="31"/>
      <c r="J35" s="31"/>
      <c r="K35" s="35"/>
    </row>
    <row r="36" spans="1:11" x14ac:dyDescent="0.35">
      <c r="A36" s="28"/>
      <c r="B36" s="28"/>
      <c r="C36" s="58" t="s">
        <v>16</v>
      </c>
      <c r="D36" s="54"/>
      <c r="E36" s="6"/>
      <c r="F36" s="19"/>
      <c r="G36" s="24" t="s">
        <v>2</v>
      </c>
      <c r="H36" s="24" t="s">
        <v>2</v>
      </c>
      <c r="I36" s="31"/>
      <c r="J36" s="31"/>
      <c r="K36" s="35"/>
    </row>
    <row r="37" spans="1:11" x14ac:dyDescent="0.35">
      <c r="A37" s="28"/>
      <c r="B37" s="28"/>
      <c r="C37" s="58"/>
      <c r="D37" s="54"/>
      <c r="E37" s="6"/>
      <c r="F37" s="19"/>
      <c r="G37" s="24"/>
      <c r="H37" s="24"/>
      <c r="I37" s="31"/>
      <c r="J37" s="31"/>
      <c r="K37" s="35"/>
    </row>
    <row r="38" spans="1:11" x14ac:dyDescent="0.35">
      <c r="C38" s="59" t="s">
        <v>17</v>
      </c>
      <c r="D38" s="54"/>
      <c r="E38" s="6"/>
      <c r="F38" s="19"/>
      <c r="G38" s="24"/>
      <c r="H38" s="24"/>
      <c r="I38" s="31"/>
      <c r="J38" s="31"/>
      <c r="K38" s="35"/>
    </row>
    <row r="39" spans="1:11" x14ac:dyDescent="0.35">
      <c r="B39" s="8" t="s">
        <v>3800</v>
      </c>
      <c r="C39" s="57" t="s">
        <v>3801</v>
      </c>
      <c r="D39" s="54" t="s">
        <v>3802</v>
      </c>
      <c r="E39" s="6" t="s">
        <v>185</v>
      </c>
      <c r="F39" s="19">
        <v>18000000</v>
      </c>
      <c r="G39" s="24">
        <v>16638.8</v>
      </c>
      <c r="H39" s="24">
        <v>87.73</v>
      </c>
      <c r="I39" s="31">
        <v>6.7886629000000003</v>
      </c>
      <c r="J39" s="31"/>
      <c r="K39" s="35"/>
    </row>
    <row r="40" spans="1:11" x14ac:dyDescent="0.35">
      <c r="B40" s="8" t="s">
        <v>3803</v>
      </c>
      <c r="C40" s="57" t="s">
        <v>3801</v>
      </c>
      <c r="D40" s="54" t="s">
        <v>3804</v>
      </c>
      <c r="E40" s="6" t="s">
        <v>185</v>
      </c>
      <c r="F40" s="19">
        <v>506700</v>
      </c>
      <c r="G40" s="24">
        <v>468.38</v>
      </c>
      <c r="H40" s="24">
        <v>2.4700000000000002</v>
      </c>
      <c r="I40" s="31">
        <v>6.7886629000000003</v>
      </c>
      <c r="J40" s="31"/>
      <c r="K40" s="35"/>
    </row>
    <row r="41" spans="1:11" x14ac:dyDescent="0.35">
      <c r="B41" s="8" t="s">
        <v>3123</v>
      </c>
      <c r="C41" s="57" t="s">
        <v>3124</v>
      </c>
      <c r="D41" s="54" t="s">
        <v>3125</v>
      </c>
      <c r="E41" s="6" t="s">
        <v>185</v>
      </c>
      <c r="F41" s="19">
        <v>250000</v>
      </c>
      <c r="G41" s="24">
        <v>232.34</v>
      </c>
      <c r="H41" s="24">
        <v>1.23</v>
      </c>
      <c r="I41" s="31">
        <v>6.7982652999999997</v>
      </c>
      <c r="J41" s="31"/>
      <c r="K41" s="35"/>
    </row>
    <row r="42" spans="1:11" x14ac:dyDescent="0.35">
      <c r="C42" s="58" t="s">
        <v>171</v>
      </c>
      <c r="D42" s="54"/>
      <c r="E42" s="6"/>
      <c r="F42" s="19"/>
      <c r="G42" s="25">
        <v>17339.52</v>
      </c>
      <c r="H42" s="25">
        <v>91.43</v>
      </c>
      <c r="I42" s="31"/>
      <c r="J42" s="31"/>
      <c r="K42" s="35"/>
    </row>
    <row r="43" spans="1:11" x14ac:dyDescent="0.35">
      <c r="C43" s="57"/>
      <c r="D43" s="54"/>
      <c r="E43" s="6"/>
      <c r="F43" s="19"/>
      <c r="G43" s="24"/>
      <c r="H43" s="24"/>
      <c r="I43" s="31"/>
      <c r="J43" s="31"/>
      <c r="K43" s="35"/>
    </row>
    <row r="44" spans="1:11" x14ac:dyDescent="0.35">
      <c r="A44" s="10"/>
      <c r="B44" s="28"/>
      <c r="C44" s="58" t="s">
        <v>18</v>
      </c>
      <c r="D44" s="54"/>
      <c r="E44" s="6"/>
      <c r="F44" s="19"/>
      <c r="G44" s="24"/>
      <c r="H44" s="24"/>
      <c r="I44" s="31"/>
      <c r="J44" s="31"/>
      <c r="K44" s="35"/>
    </row>
    <row r="45" spans="1:11" x14ac:dyDescent="0.35">
      <c r="A45" s="28"/>
      <c r="B45" s="28"/>
      <c r="C45" s="58" t="s">
        <v>19</v>
      </c>
      <c r="D45" s="54"/>
      <c r="E45" s="6"/>
      <c r="F45" s="19"/>
      <c r="G45" s="24" t="s">
        <v>2</v>
      </c>
      <c r="H45" s="24" t="s">
        <v>2</v>
      </c>
      <c r="I45" s="31"/>
      <c r="J45" s="31"/>
      <c r="K45" s="35"/>
    </row>
    <row r="46" spans="1:11" x14ac:dyDescent="0.35">
      <c r="A46" s="28"/>
      <c r="B46" s="28"/>
      <c r="C46" s="58"/>
      <c r="D46" s="54"/>
      <c r="E46" s="6"/>
      <c r="F46" s="19"/>
      <c r="G46" s="24"/>
      <c r="H46" s="24"/>
      <c r="I46" s="31"/>
      <c r="J46" s="31"/>
      <c r="K46" s="35"/>
    </row>
    <row r="47" spans="1:11" x14ac:dyDescent="0.35">
      <c r="A47" s="28"/>
      <c r="B47" s="28"/>
      <c r="C47" s="58" t="s">
        <v>20</v>
      </c>
      <c r="D47" s="54"/>
      <c r="E47" s="6"/>
      <c r="F47" s="19"/>
      <c r="G47" s="24" t="s">
        <v>2</v>
      </c>
      <c r="H47" s="24" t="s">
        <v>2</v>
      </c>
      <c r="I47" s="31"/>
      <c r="J47" s="31"/>
      <c r="K47" s="35"/>
    </row>
    <row r="48" spans="1:11" x14ac:dyDescent="0.35">
      <c r="A48" s="28"/>
      <c r="B48" s="28"/>
      <c r="C48" s="58"/>
      <c r="D48" s="54"/>
      <c r="E48" s="6"/>
      <c r="F48" s="19"/>
      <c r="G48" s="24"/>
      <c r="H48" s="24"/>
      <c r="I48" s="31"/>
      <c r="J48" s="31"/>
      <c r="K48" s="35"/>
    </row>
    <row r="49" spans="1:54" x14ac:dyDescent="0.35">
      <c r="A49" s="28"/>
      <c r="B49" s="28"/>
      <c r="C49" s="58" t="s">
        <v>21</v>
      </c>
      <c r="D49" s="54"/>
      <c r="E49" s="6"/>
      <c r="F49" s="19"/>
      <c r="G49" s="24" t="s">
        <v>2</v>
      </c>
      <c r="H49" s="24" t="s">
        <v>2</v>
      </c>
      <c r="I49" s="31"/>
      <c r="J49" s="31"/>
      <c r="K49" s="35"/>
    </row>
    <row r="50" spans="1:54" x14ac:dyDescent="0.35">
      <c r="A50" s="28"/>
      <c r="B50" s="28"/>
      <c r="C50" s="58"/>
      <c r="D50" s="54"/>
      <c r="E50" s="6"/>
      <c r="F50" s="19"/>
      <c r="G50" s="24"/>
      <c r="H50" s="24"/>
      <c r="I50" s="31"/>
      <c r="J50" s="31"/>
      <c r="K50" s="35"/>
    </row>
    <row r="51" spans="1:54" x14ac:dyDescent="0.35">
      <c r="A51" s="28"/>
      <c r="B51" s="28"/>
      <c r="C51" s="58" t="s">
        <v>22</v>
      </c>
      <c r="D51" s="54"/>
      <c r="E51" s="6"/>
      <c r="F51" s="19"/>
      <c r="G51" s="24" t="s">
        <v>2</v>
      </c>
      <c r="H51" s="24" t="s">
        <v>2</v>
      </c>
      <c r="I51" s="31"/>
      <c r="J51" s="31"/>
      <c r="K51" s="35"/>
    </row>
    <row r="52" spans="1:54" x14ac:dyDescent="0.35">
      <c r="A52" s="28"/>
      <c r="B52" s="28"/>
      <c r="C52" s="58"/>
      <c r="D52" s="54"/>
      <c r="E52" s="6"/>
      <c r="F52" s="19"/>
      <c r="G52" s="24"/>
      <c r="H52" s="24"/>
      <c r="I52" s="31"/>
      <c r="J52" s="31"/>
      <c r="K52" s="35"/>
    </row>
    <row r="53" spans="1:54" x14ac:dyDescent="0.35">
      <c r="A53" s="28"/>
      <c r="B53" s="28"/>
      <c r="C53" s="58" t="s">
        <v>23</v>
      </c>
      <c r="D53" s="54"/>
      <c r="E53" s="6"/>
      <c r="F53" s="19"/>
      <c r="G53" s="24" t="s">
        <v>2</v>
      </c>
      <c r="H53" s="24" t="s">
        <v>2</v>
      </c>
      <c r="I53" s="31"/>
      <c r="J53" s="31"/>
      <c r="K53" s="35"/>
    </row>
    <row r="54" spans="1:54" x14ac:dyDescent="0.35">
      <c r="A54" s="28"/>
      <c r="B54" s="28"/>
      <c r="C54" s="58"/>
      <c r="D54" s="54"/>
      <c r="E54" s="6"/>
      <c r="F54" s="19"/>
      <c r="G54" s="24"/>
      <c r="H54" s="24"/>
      <c r="I54" s="31"/>
      <c r="J54" s="31"/>
      <c r="K54" s="35"/>
    </row>
    <row r="55" spans="1:54" x14ac:dyDescent="0.35">
      <c r="C55" s="59" t="s">
        <v>24</v>
      </c>
      <c r="D55" s="54"/>
      <c r="E55" s="6"/>
      <c r="F55" s="19"/>
      <c r="G55" s="24"/>
      <c r="H55" s="24"/>
      <c r="I55" s="31"/>
      <c r="J55" s="31"/>
      <c r="K55" s="35"/>
    </row>
    <row r="56" spans="1:54" x14ac:dyDescent="0.35">
      <c r="B56" s="8" t="s">
        <v>186</v>
      </c>
      <c r="C56" s="57" t="s">
        <v>187</v>
      </c>
      <c r="D56" s="54"/>
      <c r="E56" s="6"/>
      <c r="F56" s="19"/>
      <c r="G56" s="24">
        <v>109.11</v>
      </c>
      <c r="H56" s="24">
        <v>0.57999999999999996</v>
      </c>
      <c r="I56" s="31"/>
      <c r="J56" s="31"/>
      <c r="K56" s="35"/>
    </row>
    <row r="57" spans="1:54" x14ac:dyDescent="0.35">
      <c r="C57" s="58" t="s">
        <v>171</v>
      </c>
      <c r="D57" s="54"/>
      <c r="E57" s="6"/>
      <c r="F57" s="19"/>
      <c r="G57" s="25">
        <v>109.11</v>
      </c>
      <c r="H57" s="25">
        <v>0.57999999999999996</v>
      </c>
      <c r="I57" s="31"/>
      <c r="J57" s="31"/>
      <c r="K57" s="35"/>
    </row>
    <row r="58" spans="1:54" x14ac:dyDescent="0.35">
      <c r="C58" s="57"/>
      <c r="D58" s="54"/>
      <c r="E58" s="6"/>
      <c r="F58" s="19"/>
      <c r="G58" s="24"/>
      <c r="H58" s="24"/>
      <c r="I58" s="31"/>
      <c r="J58" s="31"/>
      <c r="K58" s="35"/>
    </row>
    <row r="59" spans="1:54" x14ac:dyDescent="0.35">
      <c r="A59" s="10"/>
      <c r="B59" s="28"/>
      <c r="C59" s="58" t="s">
        <v>25</v>
      </c>
      <c r="D59" s="54"/>
      <c r="E59" s="6"/>
      <c r="F59" s="19"/>
      <c r="G59" s="24"/>
      <c r="H59" s="24"/>
      <c r="I59" s="31"/>
      <c r="J59" s="31"/>
      <c r="K59" s="35"/>
    </row>
    <row r="60" spans="1:54" s="2" customFormat="1" ht="13.5" x14ac:dyDescent="0.35">
      <c r="A60" s="28"/>
      <c r="B60" s="28"/>
      <c r="C60" s="57" t="s">
        <v>4922</v>
      </c>
      <c r="D60" s="54"/>
      <c r="E60" s="6"/>
      <c r="F60" s="19"/>
      <c r="G60" s="24" t="s">
        <v>2</v>
      </c>
      <c r="H60" s="24" t="s">
        <v>2</v>
      </c>
      <c r="I60" s="31"/>
      <c r="J60" s="31"/>
      <c r="K60" s="35"/>
      <c r="L60" s="3"/>
      <c r="AI60" s="3"/>
      <c r="AV60" s="3"/>
      <c r="AX60" s="3"/>
      <c r="BB60" s="3"/>
    </row>
    <row r="61" spans="1:54" x14ac:dyDescent="0.35">
      <c r="B61" s="8"/>
      <c r="C61" s="57" t="s">
        <v>188</v>
      </c>
      <c r="D61" s="54"/>
      <c r="E61" s="6"/>
      <c r="F61" s="19"/>
      <c r="G61" s="24">
        <v>32.94</v>
      </c>
      <c r="H61" s="24">
        <v>0.17</v>
      </c>
      <c r="I61" s="31"/>
      <c r="J61" s="31"/>
      <c r="K61" s="35"/>
    </row>
    <row r="62" spans="1:54" x14ac:dyDescent="0.35">
      <c r="C62" s="58" t="s">
        <v>171</v>
      </c>
      <c r="D62" s="54"/>
      <c r="E62" s="6"/>
      <c r="F62" s="19"/>
      <c r="G62" s="25">
        <v>32.94</v>
      </c>
      <c r="H62" s="25">
        <v>0.17</v>
      </c>
      <c r="I62" s="31"/>
      <c r="J62" s="31"/>
      <c r="K62" s="35"/>
    </row>
    <row r="63" spans="1:54" x14ac:dyDescent="0.35">
      <c r="C63" s="57"/>
      <c r="D63" s="54"/>
      <c r="E63" s="6"/>
      <c r="F63" s="19"/>
      <c r="G63" s="24"/>
      <c r="H63" s="24"/>
      <c r="I63" s="31"/>
      <c r="J63" s="31"/>
      <c r="K63" s="35"/>
    </row>
    <row r="64" spans="1:54" x14ac:dyDescent="0.35">
      <c r="C64" s="60" t="s">
        <v>189</v>
      </c>
      <c r="D64" s="55"/>
      <c r="E64" s="5"/>
      <c r="F64" s="20"/>
      <c r="G64" s="26">
        <v>18965.37</v>
      </c>
      <c r="H64" s="26">
        <v>100</v>
      </c>
      <c r="I64" s="32"/>
      <c r="J64" s="32"/>
      <c r="K64" s="36"/>
    </row>
    <row r="67" spans="3:11" x14ac:dyDescent="0.35">
      <c r="C67" s="1" t="s">
        <v>190</v>
      </c>
    </row>
    <row r="68" spans="3:11" x14ac:dyDescent="0.35">
      <c r="C68" s="37" t="s">
        <v>191</v>
      </c>
      <c r="D68" s="37"/>
      <c r="E68" s="37"/>
      <c r="F68" s="37"/>
      <c r="G68" s="37"/>
      <c r="H68" s="37"/>
      <c r="I68" s="37"/>
      <c r="J68" s="37"/>
      <c r="K68" s="37"/>
    </row>
    <row r="69" spans="3:11" x14ac:dyDescent="0.35">
      <c r="C69" s="2" t="s">
        <v>192</v>
      </c>
    </row>
    <row r="70" spans="3:11" x14ac:dyDescent="0.35">
      <c r="C70" s="2" t="s">
        <v>193</v>
      </c>
    </row>
    <row r="71" spans="3:11" ht="30" customHeight="1" x14ac:dyDescent="0.35">
      <c r="C71" s="81" t="s">
        <v>194</v>
      </c>
      <c r="D71" s="82"/>
      <c r="E71" s="82"/>
      <c r="F71" s="82"/>
      <c r="G71" s="82"/>
      <c r="H71" s="82"/>
      <c r="I71" s="82"/>
      <c r="J71" s="82"/>
      <c r="K71" s="82"/>
    </row>
    <row r="72" spans="3:11" x14ac:dyDescent="0.35">
      <c r="C72" s="2" t="s">
        <v>195</v>
      </c>
    </row>
    <row r="74" spans="3:11" x14ac:dyDescent="0.35">
      <c r="C74" s="78" t="s">
        <v>5006</v>
      </c>
      <c r="E74" s="78" t="s">
        <v>5007</v>
      </c>
      <c r="F74" s="79"/>
    </row>
    <row r="75" spans="3:11" x14ac:dyDescent="0.35">
      <c r="E75" s="2" t="s">
        <v>5055</v>
      </c>
    </row>
  </sheetData>
  <mergeCells count="1">
    <mergeCell ref="C71:K71"/>
  </mergeCells>
  <hyperlinks>
    <hyperlink ref="J2" location="'Index'!A1" display="'Index'!A1" xr:uid="{E4635376-4FE2-4583-95D1-3E0953A0186B}"/>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5569-9A54-4CA9-98DE-F2A0882130E9}">
  <sheetPr codeName="Sheet1"/>
  <dimension ref="A1:IV221"/>
  <sheetViews>
    <sheetView showGridLines="0" zoomScale="90" zoomScaleNormal="90" workbookViewId="0">
      <pane ySplit="6" topLeftCell="A210" activePane="bottomLeft" state="frozen"/>
      <selection activeCell="A6" sqref="A6"/>
      <selection pane="bottomLeft"/>
    </sheetView>
  </sheetViews>
  <sheetFormatPr defaultColWidth="13.81640625" defaultRowHeight="14.5" x14ac:dyDescent="0.35"/>
  <cols>
    <col min="1" max="1" width="2.54296875" style="2" customWidth="1"/>
    <col min="2" max="2" width="5.81640625" style="2" hidden="1" customWidth="1"/>
    <col min="3" max="3" width="58.1796875" style="2" customWidth="1"/>
    <col min="4" max="4" width="19.54296875" style="2" customWidth="1"/>
    <col min="5" max="5" width="23.7265625" style="2" customWidth="1"/>
    <col min="6" max="6" width="19.54296875" style="16" customWidth="1"/>
    <col min="7" max="10" width="19.54296875" style="13" customWidth="1"/>
    <col min="11" max="11" width="19.54296875" style="3" customWidth="1"/>
    <col min="12" max="12" width="9.1796875" style="3" bestFit="1" customWidth="1"/>
    <col min="13" max="13" width="7.453125" style="2" bestFit="1" customWidth="1"/>
    <col min="14" max="14" width="6.7265625" style="2" bestFit="1" customWidth="1"/>
    <col min="15" max="15" width="9.81640625" style="2" bestFit="1" customWidth="1"/>
    <col min="16" max="16" width="21.1796875" style="2" bestFit="1" customWidth="1"/>
    <col min="17" max="17" width="16.453125" style="2" bestFit="1" customWidth="1"/>
    <col min="18" max="18" width="7.26953125" style="2" bestFit="1" customWidth="1"/>
    <col min="19" max="19" width="9.26953125" style="2" bestFit="1" customWidth="1"/>
    <col min="20" max="20" width="17.81640625" style="2" bestFit="1" customWidth="1"/>
    <col min="21" max="21" width="6.7265625" style="2" bestFit="1" customWidth="1"/>
    <col min="22" max="22" width="19.1796875" style="2" bestFit="1" customWidth="1"/>
    <col min="23" max="23" width="25.1796875" style="2" bestFit="1" customWidth="1"/>
    <col min="24" max="24" width="21.453125" style="2" bestFit="1" customWidth="1"/>
    <col min="25" max="25" width="19.7265625" style="2" bestFit="1" customWidth="1"/>
    <col min="26" max="26" width="14" style="2" bestFit="1" customWidth="1"/>
    <col min="27" max="27" width="13.1796875" style="2" bestFit="1" customWidth="1"/>
    <col min="28" max="28" width="9.26953125" style="2" bestFit="1" customWidth="1"/>
    <col min="29" max="29" width="13.1796875" style="2" bestFit="1" customWidth="1"/>
    <col min="30" max="30" width="7.453125" style="2" bestFit="1" customWidth="1"/>
    <col min="31" max="31" width="19.453125" style="2" bestFit="1" customWidth="1"/>
    <col min="32" max="32" width="20.81640625" style="2" bestFit="1" customWidth="1"/>
    <col min="33" max="33" width="19" style="2" bestFit="1" customWidth="1"/>
    <col min="34" max="34" width="25.81640625" style="2" bestFit="1" customWidth="1"/>
    <col min="35" max="35" width="14.54296875" style="3" bestFit="1" customWidth="1"/>
    <col min="36" max="36" width="14.453125" style="2" bestFit="1" customWidth="1"/>
    <col min="37" max="37" width="27.26953125" style="2" bestFit="1" customWidth="1"/>
    <col min="38" max="38" width="11.54296875" style="2" bestFit="1" customWidth="1"/>
    <col min="39" max="39" width="6.26953125" style="2" bestFit="1" customWidth="1"/>
    <col min="40" max="40" width="7" style="2" bestFit="1" customWidth="1"/>
    <col min="41" max="41" width="23.81640625" style="2" bestFit="1" customWidth="1"/>
    <col min="42" max="42" width="12.81640625" style="2" bestFit="1" customWidth="1"/>
    <col min="43" max="43" width="11.26953125" style="2" bestFit="1" customWidth="1"/>
    <col min="44" max="44" width="15.26953125" style="2" bestFit="1" customWidth="1"/>
    <col min="45" max="45" width="21.1796875" style="2" bestFit="1" customWidth="1"/>
    <col min="46" max="46" width="23.81640625" style="2" bestFit="1" customWidth="1"/>
    <col min="47" max="47" width="14.453125" style="2" bestFit="1" customWidth="1"/>
    <col min="48" max="48" width="11.1796875" style="3" bestFit="1" customWidth="1"/>
    <col min="49" max="49" width="15" style="2" bestFit="1" customWidth="1"/>
    <col min="50" max="50" width="11.7265625" style="3" bestFit="1" customWidth="1"/>
    <col min="51" max="51" width="23.54296875" style="2" bestFit="1" customWidth="1"/>
    <col min="52" max="52" width="22.1796875" style="2" bestFit="1" customWidth="1"/>
    <col min="53" max="53" width="21" style="2" bestFit="1" customWidth="1"/>
    <col min="54" max="54" width="15.7265625" style="3" bestFit="1" customWidth="1"/>
    <col min="55" max="55" width="10.453125" style="2" bestFit="1" customWidth="1"/>
    <col min="56" max="56" width="13.7265625" style="2" bestFit="1" customWidth="1"/>
    <col min="57" max="57" width="18" style="2" bestFit="1" customWidth="1"/>
    <col min="58" max="58" width="19.7265625" style="2" bestFit="1" customWidth="1"/>
    <col min="59" max="59" width="13.81640625" style="2" bestFit="1" customWidth="1"/>
    <col min="60" max="60" width="15.7265625" style="2" bestFit="1" customWidth="1"/>
    <col min="61" max="61" width="28.54296875" style="2" bestFit="1" customWidth="1"/>
    <col min="62" max="62" width="20.26953125" style="2" bestFit="1" customWidth="1"/>
    <col min="63" max="63" width="16" style="2" bestFit="1" customWidth="1"/>
    <col min="64" max="64" width="13.7265625" style="2" bestFit="1" customWidth="1"/>
    <col min="65" max="65" width="28.1796875" style="2" bestFit="1" customWidth="1"/>
    <col min="66" max="66" width="15.81640625" style="2" bestFit="1" customWidth="1"/>
    <col min="67" max="67" width="26.26953125" style="2" bestFit="1" customWidth="1"/>
    <col min="68" max="68" width="13.1796875" style="2" bestFit="1" customWidth="1"/>
    <col min="69" max="69" width="15" style="2" bestFit="1" customWidth="1"/>
    <col min="70" max="70" width="9" style="2" bestFit="1" customWidth="1"/>
    <col min="71" max="71" width="18" style="2" bestFit="1" customWidth="1"/>
    <col min="72" max="72" width="14.26953125" style="2" bestFit="1" customWidth="1"/>
    <col min="73" max="73" width="15.7265625" style="2" bestFit="1" customWidth="1"/>
    <col min="74" max="74" width="18.7265625" style="2" bestFit="1" customWidth="1"/>
    <col min="75" max="75" width="16.1796875" style="2" bestFit="1" customWidth="1"/>
    <col min="76" max="76" width="23.54296875" style="2" bestFit="1" customWidth="1"/>
    <col min="77" max="77" width="23.81640625" style="2" bestFit="1" customWidth="1"/>
    <col min="78" max="78" width="22.81640625" style="2" bestFit="1" customWidth="1"/>
    <col min="79" max="79" width="11.7265625" style="2" bestFit="1" customWidth="1"/>
    <col min="80" max="80" width="11.81640625" style="2" bestFit="1" customWidth="1"/>
    <col min="81" max="81" width="15.1796875" style="2" bestFit="1" customWidth="1"/>
    <col min="82" max="82" width="15.26953125" style="2" bestFit="1" customWidth="1"/>
    <col min="83" max="83" width="19.54296875" style="2" bestFit="1" customWidth="1"/>
    <col min="84" max="84" width="21.54296875" style="2" bestFit="1" customWidth="1"/>
    <col min="85" max="85" width="18.81640625" style="2" bestFit="1" customWidth="1"/>
    <col min="86" max="86" width="8.7265625" style="2" bestFit="1" customWidth="1"/>
    <col min="87" max="87" width="8.81640625" style="2" bestFit="1" customWidth="1"/>
    <col min="88" max="88" width="13.1796875" style="2" bestFit="1" customWidth="1"/>
    <col min="89" max="89" width="9.54296875" style="2" bestFit="1" customWidth="1"/>
    <col min="90" max="90" width="9.7265625" style="2" bestFit="1" customWidth="1"/>
    <col min="91" max="91" width="14" style="2" bestFit="1" customWidth="1"/>
    <col min="92" max="92" width="17" style="2" bestFit="1" customWidth="1"/>
    <col min="93" max="93" width="17.26953125" style="2" bestFit="1" customWidth="1"/>
    <col min="94" max="94" width="21.54296875" style="2" bestFit="1" customWidth="1"/>
    <col min="95" max="95" width="17.7265625" style="2" bestFit="1" customWidth="1"/>
    <col min="96" max="96" width="14.54296875" style="2" bestFit="1" customWidth="1"/>
    <col min="97" max="97" width="15.7265625" style="2" bestFit="1" customWidth="1"/>
    <col min="98" max="98" width="19.1796875" style="2" bestFit="1" customWidth="1"/>
    <col min="99" max="99" width="12.453125" style="2" bestFit="1" customWidth="1"/>
    <col min="100" max="101" width="14.81640625" style="2" bestFit="1" customWidth="1"/>
    <col min="102" max="102" width="14.453125" style="2" bestFit="1" customWidth="1"/>
    <col min="103" max="103" width="23.1796875" style="2" bestFit="1" customWidth="1"/>
    <col min="104" max="104" width="26" style="2" bestFit="1" customWidth="1"/>
    <col min="105" max="105" width="19.453125" style="2" bestFit="1" customWidth="1"/>
    <col min="106" max="106" width="21.54296875" style="2" bestFit="1" customWidth="1"/>
    <col min="107" max="107" width="25.81640625" style="2" bestFit="1" customWidth="1"/>
    <col min="108" max="108" width="18.54296875" style="2" bestFit="1" customWidth="1"/>
    <col min="109" max="109" width="16.26953125" style="2" bestFit="1" customWidth="1"/>
    <col min="110" max="110" width="15.453125" style="2" bestFit="1" customWidth="1"/>
    <col min="111" max="111" width="17.26953125" style="2" bestFit="1" customWidth="1"/>
    <col min="112" max="112" width="17.453125" style="2" bestFit="1" customWidth="1"/>
    <col min="113" max="113" width="21.7265625" style="2" bestFit="1" customWidth="1"/>
    <col min="114" max="114" width="17.26953125" style="2" bestFit="1" customWidth="1"/>
    <col min="115" max="115" width="17.453125" style="2" bestFit="1" customWidth="1"/>
    <col min="116" max="116" width="21.7265625" style="2" bestFit="1" customWidth="1"/>
    <col min="117" max="117" width="13.453125" style="2" bestFit="1" customWidth="1"/>
    <col min="118" max="215" width="12" style="2" customWidth="1"/>
    <col min="216" max="216" width="17.1796875" style="2" customWidth="1"/>
    <col min="217" max="256" width="13.81640625" style="2"/>
  </cols>
  <sheetData>
    <row r="1" spans="1:54" x14ac:dyDescent="0.35">
      <c r="A1" s="8"/>
      <c r="C1" s="8"/>
      <c r="D1" s="8"/>
      <c r="E1" s="8"/>
      <c r="F1" s="15"/>
      <c r="G1" s="12"/>
      <c r="H1" s="12"/>
      <c r="I1" s="12"/>
      <c r="J1" s="12"/>
      <c r="K1" s="11"/>
      <c r="L1" s="11"/>
      <c r="AI1" s="11"/>
      <c r="AV1" s="11"/>
      <c r="AX1" s="11"/>
      <c r="BB1" s="11"/>
    </row>
    <row r="2" spans="1:54" ht="19" x14ac:dyDescent="0.5">
      <c r="C2" s="7" t="s">
        <v>26</v>
      </c>
      <c r="D2" s="8" t="s">
        <v>3805</v>
      </c>
      <c r="J2" s="38" t="s">
        <v>4662</v>
      </c>
    </row>
    <row r="3" spans="1:54" ht="16" x14ac:dyDescent="0.4">
      <c r="C3" s="1" t="s">
        <v>28</v>
      </c>
      <c r="D3" s="21" t="s">
        <v>3806</v>
      </c>
    </row>
    <row r="4" spans="1:54" ht="15" x14ac:dyDescent="0.4">
      <c r="C4" s="1" t="s">
        <v>30</v>
      </c>
      <c r="D4" s="22">
        <v>45688</v>
      </c>
    </row>
    <row r="5" spans="1:54" x14ac:dyDescent="0.35">
      <c r="C5" s="1"/>
    </row>
    <row r="6" spans="1:54" ht="27" x14ac:dyDescent="0.35">
      <c r="C6" s="56" t="s">
        <v>31</v>
      </c>
      <c r="D6" s="52" t="s">
        <v>32</v>
      </c>
      <c r="E6" s="9" t="s">
        <v>33</v>
      </c>
      <c r="F6" s="17" t="s">
        <v>34</v>
      </c>
      <c r="G6" s="14" t="s">
        <v>35</v>
      </c>
      <c r="H6" s="14" t="s">
        <v>36</v>
      </c>
      <c r="I6" s="29" t="s">
        <v>37</v>
      </c>
      <c r="J6" s="29" t="s">
        <v>38</v>
      </c>
      <c r="K6" s="33" t="s">
        <v>39</v>
      </c>
    </row>
    <row r="7" spans="1:54" x14ac:dyDescent="0.35">
      <c r="C7" s="57"/>
      <c r="D7" s="53"/>
      <c r="E7" s="4"/>
      <c r="F7" s="18"/>
      <c r="G7" s="23"/>
      <c r="H7" s="23"/>
      <c r="I7" s="30"/>
      <c r="J7" s="30"/>
      <c r="K7" s="34"/>
    </row>
    <row r="8" spans="1:54" x14ac:dyDescent="0.35">
      <c r="A8" s="10"/>
      <c r="B8" s="28"/>
      <c r="C8" s="58" t="s">
        <v>0</v>
      </c>
      <c r="D8" s="54"/>
      <c r="E8" s="6"/>
      <c r="F8" s="19"/>
      <c r="G8" s="24"/>
      <c r="H8" s="24"/>
      <c r="I8" s="31"/>
      <c r="J8" s="31"/>
      <c r="K8" s="35"/>
    </row>
    <row r="9" spans="1:54" x14ac:dyDescent="0.35">
      <c r="C9" s="59" t="s">
        <v>1</v>
      </c>
      <c r="D9" s="54"/>
      <c r="E9" s="6"/>
      <c r="F9" s="19"/>
      <c r="G9" s="24"/>
      <c r="H9" s="24"/>
      <c r="I9" s="31"/>
      <c r="J9" s="31"/>
      <c r="K9" s="35"/>
    </row>
    <row r="10" spans="1:54" x14ac:dyDescent="0.35">
      <c r="B10" s="8" t="s">
        <v>540</v>
      </c>
      <c r="C10" s="57" t="s">
        <v>541</v>
      </c>
      <c r="D10" s="54" t="s">
        <v>542</v>
      </c>
      <c r="E10" s="6" t="s">
        <v>139</v>
      </c>
      <c r="F10" s="19">
        <v>165718</v>
      </c>
      <c r="G10" s="24">
        <v>1758.68</v>
      </c>
      <c r="H10" s="24">
        <v>2.4500000000000002</v>
      </c>
      <c r="I10" s="31"/>
      <c r="J10" s="31"/>
      <c r="K10" s="35"/>
    </row>
    <row r="11" spans="1:54" x14ac:dyDescent="0.35">
      <c r="B11" s="8" t="s">
        <v>2270</v>
      </c>
      <c r="C11" s="57" t="s">
        <v>2271</v>
      </c>
      <c r="D11" s="54" t="s">
        <v>2272</v>
      </c>
      <c r="E11" s="6" t="s">
        <v>206</v>
      </c>
      <c r="F11" s="19">
        <v>30268</v>
      </c>
      <c r="G11" s="24">
        <v>1606</v>
      </c>
      <c r="H11" s="24">
        <v>2.2400000000000002</v>
      </c>
      <c r="I11" s="31"/>
      <c r="J11" s="31"/>
      <c r="K11" s="35"/>
    </row>
    <row r="12" spans="1:54" x14ac:dyDescent="0.35">
      <c r="B12" s="8" t="s">
        <v>2764</v>
      </c>
      <c r="C12" s="57" t="s">
        <v>2765</v>
      </c>
      <c r="D12" s="54" t="s">
        <v>2766</v>
      </c>
      <c r="E12" s="6" t="s">
        <v>131</v>
      </c>
      <c r="F12" s="19">
        <v>2642798</v>
      </c>
      <c r="G12" s="24">
        <v>1537.32</v>
      </c>
      <c r="H12" s="24">
        <v>2.14</v>
      </c>
      <c r="I12" s="31"/>
      <c r="J12" s="31"/>
      <c r="K12" s="35"/>
    </row>
    <row r="13" spans="1:54" x14ac:dyDescent="0.35">
      <c r="B13" s="8" t="s">
        <v>1927</v>
      </c>
      <c r="C13" s="57" t="s">
        <v>1928</v>
      </c>
      <c r="D13" s="54" t="s">
        <v>1929</v>
      </c>
      <c r="E13" s="6" t="s">
        <v>123</v>
      </c>
      <c r="F13" s="19">
        <v>196306</v>
      </c>
      <c r="G13" s="24">
        <v>1501.15</v>
      </c>
      <c r="H13" s="24">
        <v>2.09</v>
      </c>
      <c r="I13" s="31"/>
      <c r="J13" s="31"/>
      <c r="K13" s="35"/>
    </row>
    <row r="14" spans="1:54" x14ac:dyDescent="0.35">
      <c r="B14" s="8" t="s">
        <v>843</v>
      </c>
      <c r="C14" s="57" t="s">
        <v>844</v>
      </c>
      <c r="D14" s="54" t="s">
        <v>845</v>
      </c>
      <c r="E14" s="6" t="s">
        <v>50</v>
      </c>
      <c r="F14" s="19">
        <v>23536</v>
      </c>
      <c r="G14" s="24">
        <v>1419.83</v>
      </c>
      <c r="H14" s="24">
        <v>1.98</v>
      </c>
      <c r="I14" s="31"/>
      <c r="J14" s="31"/>
      <c r="K14" s="35"/>
    </row>
    <row r="15" spans="1:54" x14ac:dyDescent="0.35">
      <c r="B15" s="8" t="s">
        <v>2306</v>
      </c>
      <c r="C15" s="57" t="s">
        <v>2307</v>
      </c>
      <c r="D15" s="54" t="s">
        <v>2308</v>
      </c>
      <c r="E15" s="6" t="s">
        <v>150</v>
      </c>
      <c r="F15" s="19">
        <v>8521</v>
      </c>
      <c r="G15" s="24">
        <v>1276.95</v>
      </c>
      <c r="H15" s="24">
        <v>1.78</v>
      </c>
      <c r="I15" s="31"/>
      <c r="J15" s="31"/>
      <c r="K15" s="35"/>
    </row>
    <row r="16" spans="1:54" x14ac:dyDescent="0.35">
      <c r="B16" s="8" t="s">
        <v>846</v>
      </c>
      <c r="C16" s="57" t="s">
        <v>847</v>
      </c>
      <c r="D16" s="54" t="s">
        <v>848</v>
      </c>
      <c r="E16" s="6" t="s">
        <v>849</v>
      </c>
      <c r="F16" s="19">
        <v>73745</v>
      </c>
      <c r="G16" s="24">
        <v>1273.43</v>
      </c>
      <c r="H16" s="24">
        <v>1.78</v>
      </c>
      <c r="I16" s="31"/>
      <c r="J16" s="31"/>
      <c r="K16" s="35"/>
    </row>
    <row r="17" spans="2:11" x14ac:dyDescent="0.35">
      <c r="B17" s="8" t="s">
        <v>213</v>
      </c>
      <c r="C17" s="57" t="s">
        <v>214</v>
      </c>
      <c r="D17" s="54" t="s">
        <v>215</v>
      </c>
      <c r="E17" s="6" t="s">
        <v>50</v>
      </c>
      <c r="F17" s="19">
        <v>14862</v>
      </c>
      <c r="G17" s="24">
        <v>1228.17</v>
      </c>
      <c r="H17" s="24">
        <v>1.71</v>
      </c>
      <c r="I17" s="31"/>
      <c r="J17" s="31"/>
      <c r="K17" s="35"/>
    </row>
    <row r="18" spans="2:11" x14ac:dyDescent="0.35">
      <c r="B18" s="8" t="s">
        <v>387</v>
      </c>
      <c r="C18" s="57" t="s">
        <v>388</v>
      </c>
      <c r="D18" s="54" t="s">
        <v>389</v>
      </c>
      <c r="E18" s="6" t="s">
        <v>100</v>
      </c>
      <c r="F18" s="19">
        <v>53830</v>
      </c>
      <c r="G18" s="24">
        <v>1119.9100000000001</v>
      </c>
      <c r="H18" s="24">
        <v>1.56</v>
      </c>
      <c r="I18" s="31"/>
      <c r="J18" s="31"/>
      <c r="K18" s="35"/>
    </row>
    <row r="19" spans="2:11" x14ac:dyDescent="0.35">
      <c r="B19" s="8" t="s">
        <v>1922</v>
      </c>
      <c r="C19" s="57" t="s">
        <v>1613</v>
      </c>
      <c r="D19" s="54" t="s">
        <v>1923</v>
      </c>
      <c r="E19" s="6" t="s">
        <v>43</v>
      </c>
      <c r="F19" s="19">
        <v>546393</v>
      </c>
      <c r="G19" s="24">
        <v>1022.9</v>
      </c>
      <c r="H19" s="24">
        <v>1.43</v>
      </c>
      <c r="I19" s="31"/>
      <c r="J19" s="31"/>
      <c r="K19" s="35"/>
    </row>
    <row r="20" spans="2:11" x14ac:dyDescent="0.35">
      <c r="B20" s="8" t="s">
        <v>240</v>
      </c>
      <c r="C20" s="57" t="s">
        <v>241</v>
      </c>
      <c r="D20" s="54" t="s">
        <v>242</v>
      </c>
      <c r="E20" s="6" t="s">
        <v>243</v>
      </c>
      <c r="F20" s="19">
        <v>277133</v>
      </c>
      <c r="G20" s="24">
        <v>962.21</v>
      </c>
      <c r="H20" s="24">
        <v>1.34</v>
      </c>
      <c r="I20" s="31"/>
      <c r="J20" s="31"/>
      <c r="K20" s="35"/>
    </row>
    <row r="21" spans="2:11" x14ac:dyDescent="0.35">
      <c r="B21" s="8" t="s">
        <v>2261</v>
      </c>
      <c r="C21" s="57" t="s">
        <v>2262</v>
      </c>
      <c r="D21" s="54" t="s">
        <v>2263</v>
      </c>
      <c r="E21" s="6" t="s">
        <v>312</v>
      </c>
      <c r="F21" s="19">
        <v>32373</v>
      </c>
      <c r="G21" s="24">
        <v>909.63</v>
      </c>
      <c r="H21" s="24">
        <v>1.27</v>
      </c>
      <c r="I21" s="31"/>
      <c r="J21" s="31"/>
      <c r="K21" s="35"/>
    </row>
    <row r="22" spans="2:11" x14ac:dyDescent="0.35">
      <c r="B22" s="8" t="s">
        <v>2253</v>
      </c>
      <c r="C22" s="57" t="s">
        <v>2254</v>
      </c>
      <c r="D22" s="54" t="s">
        <v>2255</v>
      </c>
      <c r="E22" s="6" t="s">
        <v>131</v>
      </c>
      <c r="F22" s="19">
        <v>142780</v>
      </c>
      <c r="G22" s="24">
        <v>906.44</v>
      </c>
      <c r="H22" s="24">
        <v>1.26</v>
      </c>
      <c r="I22" s="31"/>
      <c r="J22" s="31"/>
      <c r="K22" s="35"/>
    </row>
    <row r="23" spans="2:11" x14ac:dyDescent="0.35">
      <c r="B23" s="8" t="s">
        <v>161</v>
      </c>
      <c r="C23" s="57" t="s">
        <v>162</v>
      </c>
      <c r="D23" s="54" t="s">
        <v>163</v>
      </c>
      <c r="E23" s="6" t="s">
        <v>127</v>
      </c>
      <c r="F23" s="19">
        <v>30233</v>
      </c>
      <c r="G23" s="24">
        <v>881</v>
      </c>
      <c r="H23" s="24">
        <v>1.23</v>
      </c>
      <c r="I23" s="31"/>
      <c r="J23" s="31"/>
      <c r="K23" s="35"/>
    </row>
    <row r="24" spans="2:11" x14ac:dyDescent="0.35">
      <c r="B24" s="8" t="s">
        <v>203</v>
      </c>
      <c r="C24" s="57" t="s">
        <v>204</v>
      </c>
      <c r="D24" s="54" t="s">
        <v>205</v>
      </c>
      <c r="E24" s="6" t="s">
        <v>206</v>
      </c>
      <c r="F24" s="19">
        <v>22603</v>
      </c>
      <c r="G24" s="24">
        <v>874.71</v>
      </c>
      <c r="H24" s="24">
        <v>1.22</v>
      </c>
      <c r="I24" s="31"/>
      <c r="J24" s="31"/>
      <c r="K24" s="35"/>
    </row>
    <row r="25" spans="2:11" x14ac:dyDescent="0.35">
      <c r="B25" s="8" t="s">
        <v>2127</v>
      </c>
      <c r="C25" s="57" t="s">
        <v>2128</v>
      </c>
      <c r="D25" s="54" t="s">
        <v>2129</v>
      </c>
      <c r="E25" s="6" t="s">
        <v>43</v>
      </c>
      <c r="F25" s="19">
        <v>1381942</v>
      </c>
      <c r="G25" s="24">
        <v>873.94</v>
      </c>
      <c r="H25" s="24">
        <v>1.22</v>
      </c>
      <c r="I25" s="31"/>
      <c r="J25" s="31"/>
      <c r="K25" s="35"/>
    </row>
    <row r="26" spans="2:11" x14ac:dyDescent="0.35">
      <c r="B26" s="8" t="s">
        <v>157</v>
      </c>
      <c r="C26" s="57" t="s">
        <v>158</v>
      </c>
      <c r="D26" s="54" t="s">
        <v>159</v>
      </c>
      <c r="E26" s="6" t="s">
        <v>160</v>
      </c>
      <c r="F26" s="19">
        <v>29553</v>
      </c>
      <c r="G26" s="24">
        <v>833.85</v>
      </c>
      <c r="H26" s="24">
        <v>1.1599999999999999</v>
      </c>
      <c r="I26" s="31"/>
      <c r="J26" s="31"/>
      <c r="K26" s="35"/>
    </row>
    <row r="27" spans="2:11" x14ac:dyDescent="0.35">
      <c r="B27" s="8" t="s">
        <v>2767</v>
      </c>
      <c r="C27" s="57" t="s">
        <v>1142</v>
      </c>
      <c r="D27" s="54" t="s">
        <v>2768</v>
      </c>
      <c r="E27" s="6" t="s">
        <v>43</v>
      </c>
      <c r="F27" s="19">
        <v>4204037</v>
      </c>
      <c r="G27" s="24">
        <v>808.44</v>
      </c>
      <c r="H27" s="24">
        <v>1.1299999999999999</v>
      </c>
      <c r="I27" s="31"/>
      <c r="J27" s="31"/>
      <c r="K27" s="35"/>
    </row>
    <row r="28" spans="2:11" x14ac:dyDescent="0.35">
      <c r="B28" s="8" t="s">
        <v>319</v>
      </c>
      <c r="C28" s="57" t="s">
        <v>320</v>
      </c>
      <c r="D28" s="54" t="s">
        <v>321</v>
      </c>
      <c r="E28" s="6" t="s">
        <v>143</v>
      </c>
      <c r="F28" s="19">
        <v>23807</v>
      </c>
      <c r="G28" s="24">
        <v>790.89</v>
      </c>
      <c r="H28" s="24">
        <v>1.1000000000000001</v>
      </c>
      <c r="I28" s="31"/>
      <c r="J28" s="31"/>
      <c r="K28" s="35"/>
    </row>
    <row r="29" spans="2:11" x14ac:dyDescent="0.35">
      <c r="B29" s="8" t="s">
        <v>2171</v>
      </c>
      <c r="C29" s="57" t="s">
        <v>2172</v>
      </c>
      <c r="D29" s="54" t="s">
        <v>2173</v>
      </c>
      <c r="E29" s="6" t="s">
        <v>481</v>
      </c>
      <c r="F29" s="19">
        <v>117661</v>
      </c>
      <c r="G29" s="24">
        <v>789.09</v>
      </c>
      <c r="H29" s="24">
        <v>1.1000000000000001</v>
      </c>
      <c r="I29" s="31"/>
      <c r="J29" s="31"/>
      <c r="K29" s="35"/>
    </row>
    <row r="30" spans="2:11" x14ac:dyDescent="0.35">
      <c r="B30" s="8" t="s">
        <v>1948</v>
      </c>
      <c r="C30" s="57" t="s">
        <v>735</v>
      </c>
      <c r="D30" s="54" t="s">
        <v>1949</v>
      </c>
      <c r="E30" s="6" t="s">
        <v>200</v>
      </c>
      <c r="F30" s="19">
        <v>33645</v>
      </c>
      <c r="G30" s="24">
        <v>783.74</v>
      </c>
      <c r="H30" s="24">
        <v>1.0900000000000001</v>
      </c>
      <c r="I30" s="31"/>
      <c r="J30" s="31"/>
      <c r="K30" s="35"/>
    </row>
    <row r="31" spans="2:11" x14ac:dyDescent="0.35">
      <c r="B31" s="8" t="s">
        <v>1936</v>
      </c>
      <c r="C31" s="57" t="s">
        <v>1937</v>
      </c>
      <c r="D31" s="54" t="s">
        <v>1938</v>
      </c>
      <c r="E31" s="6" t="s">
        <v>78</v>
      </c>
      <c r="F31" s="19">
        <v>214208</v>
      </c>
      <c r="G31" s="24">
        <v>767.4</v>
      </c>
      <c r="H31" s="24">
        <v>1.07</v>
      </c>
      <c r="I31" s="31"/>
      <c r="J31" s="31"/>
      <c r="K31" s="35"/>
    </row>
    <row r="32" spans="2:11" x14ac:dyDescent="0.35">
      <c r="B32" s="8" t="s">
        <v>555</v>
      </c>
      <c r="C32" s="57" t="s">
        <v>556</v>
      </c>
      <c r="D32" s="54" t="s">
        <v>557</v>
      </c>
      <c r="E32" s="6" t="s">
        <v>43</v>
      </c>
      <c r="F32" s="19">
        <v>125100</v>
      </c>
      <c r="G32" s="24">
        <v>751.79</v>
      </c>
      <c r="H32" s="24">
        <v>1.05</v>
      </c>
      <c r="I32" s="31"/>
      <c r="J32" s="31"/>
      <c r="K32" s="35"/>
    </row>
    <row r="33" spans="2:11" x14ac:dyDescent="0.35">
      <c r="B33" s="8" t="s">
        <v>399</v>
      </c>
      <c r="C33" s="57" t="s">
        <v>400</v>
      </c>
      <c r="D33" s="54" t="s">
        <v>401</v>
      </c>
      <c r="E33" s="6" t="s">
        <v>139</v>
      </c>
      <c r="F33" s="19">
        <v>116194</v>
      </c>
      <c r="G33" s="24">
        <v>743.87</v>
      </c>
      <c r="H33" s="24">
        <v>1.04</v>
      </c>
      <c r="I33" s="31"/>
      <c r="J33" s="31"/>
      <c r="K33" s="35"/>
    </row>
    <row r="34" spans="2:11" x14ac:dyDescent="0.35">
      <c r="B34" s="8" t="s">
        <v>914</v>
      </c>
      <c r="C34" s="57" t="s">
        <v>915</v>
      </c>
      <c r="D34" s="54" t="s">
        <v>916</v>
      </c>
      <c r="E34" s="6" t="s">
        <v>100</v>
      </c>
      <c r="F34" s="19">
        <v>62372</v>
      </c>
      <c r="G34" s="24">
        <v>730.94</v>
      </c>
      <c r="H34" s="24">
        <v>1.02</v>
      </c>
      <c r="I34" s="31"/>
      <c r="J34" s="31"/>
      <c r="K34" s="35"/>
    </row>
    <row r="35" spans="2:11" x14ac:dyDescent="0.35">
      <c r="B35" s="8" t="s">
        <v>2148</v>
      </c>
      <c r="C35" s="57" t="s">
        <v>2149</v>
      </c>
      <c r="D35" s="54" t="s">
        <v>2150</v>
      </c>
      <c r="E35" s="6" t="s">
        <v>50</v>
      </c>
      <c r="F35" s="19">
        <v>25244</v>
      </c>
      <c r="G35" s="24">
        <v>723.99</v>
      </c>
      <c r="H35" s="24">
        <v>1.01</v>
      </c>
      <c r="I35" s="31"/>
      <c r="J35" s="31"/>
      <c r="K35" s="35"/>
    </row>
    <row r="36" spans="2:11" x14ac:dyDescent="0.35">
      <c r="B36" s="8" t="s">
        <v>495</v>
      </c>
      <c r="C36" s="57" t="s">
        <v>496</v>
      </c>
      <c r="D36" s="54" t="s">
        <v>497</v>
      </c>
      <c r="E36" s="6" t="s">
        <v>143</v>
      </c>
      <c r="F36" s="19">
        <v>58374</v>
      </c>
      <c r="G36" s="24">
        <v>714.53</v>
      </c>
      <c r="H36" s="24">
        <v>1</v>
      </c>
      <c r="I36" s="31"/>
      <c r="J36" s="31"/>
      <c r="K36" s="35"/>
    </row>
    <row r="37" spans="2:11" x14ac:dyDescent="0.35">
      <c r="B37" s="8" t="s">
        <v>1920</v>
      </c>
      <c r="C37" s="57" t="s">
        <v>1099</v>
      </c>
      <c r="D37" s="54" t="s">
        <v>1921</v>
      </c>
      <c r="E37" s="6" t="s">
        <v>89</v>
      </c>
      <c r="F37" s="19">
        <v>15350</v>
      </c>
      <c r="G37" s="24">
        <v>708.71</v>
      </c>
      <c r="H37" s="24">
        <v>0.99</v>
      </c>
      <c r="I37" s="31"/>
      <c r="J37" s="31"/>
      <c r="K37" s="35"/>
    </row>
    <row r="38" spans="2:11" x14ac:dyDescent="0.35">
      <c r="B38" s="8" t="s">
        <v>167</v>
      </c>
      <c r="C38" s="57" t="s">
        <v>168</v>
      </c>
      <c r="D38" s="54" t="s">
        <v>169</v>
      </c>
      <c r="E38" s="6" t="s">
        <v>170</v>
      </c>
      <c r="F38" s="19">
        <v>319423</v>
      </c>
      <c r="G38" s="24">
        <v>692.6</v>
      </c>
      <c r="H38" s="24">
        <v>0.97</v>
      </c>
      <c r="I38" s="31"/>
      <c r="J38" s="31"/>
      <c r="K38" s="35"/>
    </row>
    <row r="39" spans="2:11" x14ac:dyDescent="0.35">
      <c r="B39" s="8" t="s">
        <v>1930</v>
      </c>
      <c r="C39" s="57" t="s">
        <v>1931</v>
      </c>
      <c r="D39" s="54" t="s">
        <v>1932</v>
      </c>
      <c r="E39" s="6" t="s">
        <v>200</v>
      </c>
      <c r="F39" s="19">
        <v>41585</v>
      </c>
      <c r="G39" s="24">
        <v>682.74</v>
      </c>
      <c r="H39" s="24">
        <v>0.95</v>
      </c>
      <c r="I39" s="31"/>
      <c r="J39" s="31"/>
      <c r="K39" s="35"/>
    </row>
    <row r="40" spans="2:11" x14ac:dyDescent="0.35">
      <c r="B40" s="8" t="s">
        <v>2142</v>
      </c>
      <c r="C40" s="57" t="s">
        <v>2143</v>
      </c>
      <c r="D40" s="54" t="s">
        <v>2144</v>
      </c>
      <c r="E40" s="6" t="s">
        <v>436</v>
      </c>
      <c r="F40" s="19">
        <v>112843</v>
      </c>
      <c r="G40" s="24">
        <v>681.29</v>
      </c>
      <c r="H40" s="24">
        <v>0.95</v>
      </c>
      <c r="I40" s="31"/>
      <c r="J40" s="31"/>
      <c r="K40" s="35"/>
    </row>
    <row r="41" spans="2:11" x14ac:dyDescent="0.35">
      <c r="B41" s="8" t="s">
        <v>2203</v>
      </c>
      <c r="C41" s="57" t="s">
        <v>2204</v>
      </c>
      <c r="D41" s="54" t="s">
        <v>2205</v>
      </c>
      <c r="E41" s="6" t="s">
        <v>127</v>
      </c>
      <c r="F41" s="19">
        <v>11221</v>
      </c>
      <c r="G41" s="24">
        <v>677.52</v>
      </c>
      <c r="H41" s="24">
        <v>0.95</v>
      </c>
      <c r="I41" s="31"/>
      <c r="J41" s="31"/>
      <c r="K41" s="35"/>
    </row>
    <row r="42" spans="2:11" x14ac:dyDescent="0.35">
      <c r="B42" s="8" t="s">
        <v>789</v>
      </c>
      <c r="C42" s="57" t="s">
        <v>790</v>
      </c>
      <c r="D42" s="54" t="s">
        <v>791</v>
      </c>
      <c r="E42" s="6" t="s">
        <v>150</v>
      </c>
      <c r="F42" s="19">
        <v>50940</v>
      </c>
      <c r="G42" s="24">
        <v>642.28</v>
      </c>
      <c r="H42" s="24">
        <v>0.9</v>
      </c>
      <c r="I42" s="31"/>
      <c r="J42" s="31"/>
      <c r="K42" s="35"/>
    </row>
    <row r="43" spans="2:11" x14ac:dyDescent="0.35">
      <c r="B43" s="8" t="s">
        <v>2209</v>
      </c>
      <c r="C43" s="57" t="s">
        <v>2210</v>
      </c>
      <c r="D43" s="54" t="s">
        <v>2211</v>
      </c>
      <c r="E43" s="6" t="s">
        <v>85</v>
      </c>
      <c r="F43" s="19">
        <v>57530</v>
      </c>
      <c r="G43" s="24">
        <v>641.89</v>
      </c>
      <c r="H43" s="24">
        <v>0.9</v>
      </c>
      <c r="I43" s="31"/>
      <c r="J43" s="31"/>
      <c r="K43" s="35"/>
    </row>
    <row r="44" spans="2:11" x14ac:dyDescent="0.35">
      <c r="B44" s="8" t="s">
        <v>1953</v>
      </c>
      <c r="C44" s="57" t="s">
        <v>1954</v>
      </c>
      <c r="D44" s="54" t="s">
        <v>1955</v>
      </c>
      <c r="E44" s="6" t="s">
        <v>436</v>
      </c>
      <c r="F44" s="19">
        <v>18109</v>
      </c>
      <c r="G44" s="24">
        <v>630.87</v>
      </c>
      <c r="H44" s="24">
        <v>0.88</v>
      </c>
      <c r="I44" s="31"/>
      <c r="J44" s="31"/>
      <c r="K44" s="35"/>
    </row>
    <row r="45" spans="2:11" x14ac:dyDescent="0.35">
      <c r="B45" s="8" t="s">
        <v>108</v>
      </c>
      <c r="C45" s="57" t="s">
        <v>109</v>
      </c>
      <c r="D45" s="54" t="s">
        <v>110</v>
      </c>
      <c r="E45" s="6" t="s">
        <v>111</v>
      </c>
      <c r="F45" s="19">
        <v>1390</v>
      </c>
      <c r="G45" s="24">
        <v>621.66</v>
      </c>
      <c r="H45" s="24">
        <v>0.87</v>
      </c>
      <c r="I45" s="31"/>
      <c r="J45" s="31"/>
      <c r="K45" s="35"/>
    </row>
    <row r="46" spans="2:11" x14ac:dyDescent="0.35">
      <c r="B46" s="8" t="s">
        <v>216</v>
      </c>
      <c r="C46" s="57" t="s">
        <v>217</v>
      </c>
      <c r="D46" s="54" t="s">
        <v>218</v>
      </c>
      <c r="E46" s="6" t="s">
        <v>119</v>
      </c>
      <c r="F46" s="19">
        <v>42423</v>
      </c>
      <c r="G46" s="24">
        <v>620.84</v>
      </c>
      <c r="H46" s="24">
        <v>0.87</v>
      </c>
      <c r="I46" s="31"/>
      <c r="J46" s="31"/>
      <c r="K46" s="35"/>
    </row>
    <row r="47" spans="2:11" x14ac:dyDescent="0.35">
      <c r="B47" s="8" t="s">
        <v>2206</v>
      </c>
      <c r="C47" s="57" t="s">
        <v>2207</v>
      </c>
      <c r="D47" s="54" t="s">
        <v>2208</v>
      </c>
      <c r="E47" s="6" t="s">
        <v>127</v>
      </c>
      <c r="F47" s="19">
        <v>40378</v>
      </c>
      <c r="G47" s="24">
        <v>609.53</v>
      </c>
      <c r="H47" s="24">
        <v>0.85</v>
      </c>
      <c r="I47" s="31"/>
      <c r="J47" s="31"/>
      <c r="K47" s="35"/>
    </row>
    <row r="48" spans="2:11" x14ac:dyDescent="0.35">
      <c r="B48" s="8" t="s">
        <v>3807</v>
      </c>
      <c r="C48" s="57" t="s">
        <v>3808</v>
      </c>
      <c r="D48" s="54" t="s">
        <v>3809</v>
      </c>
      <c r="E48" s="6" t="s">
        <v>57</v>
      </c>
      <c r="F48" s="19">
        <v>126614</v>
      </c>
      <c r="G48" s="24">
        <v>603.05999999999995</v>
      </c>
      <c r="H48" s="24">
        <v>0.84</v>
      </c>
      <c r="I48" s="31"/>
      <c r="J48" s="31"/>
      <c r="K48" s="35"/>
    </row>
    <row r="49" spans="2:11" x14ac:dyDescent="0.35">
      <c r="B49" s="8" t="s">
        <v>219</v>
      </c>
      <c r="C49" s="57" t="s">
        <v>220</v>
      </c>
      <c r="D49" s="54" t="s">
        <v>221</v>
      </c>
      <c r="E49" s="6" t="s">
        <v>100</v>
      </c>
      <c r="F49" s="19">
        <v>11854</v>
      </c>
      <c r="G49" s="24">
        <v>600.16999999999996</v>
      </c>
      <c r="H49" s="24">
        <v>0.84</v>
      </c>
      <c r="I49" s="31"/>
      <c r="J49" s="31"/>
      <c r="K49" s="35"/>
    </row>
    <row r="50" spans="2:11" x14ac:dyDescent="0.35">
      <c r="B50" s="8" t="s">
        <v>120</v>
      </c>
      <c r="C50" s="57" t="s">
        <v>121</v>
      </c>
      <c r="D50" s="54" t="s">
        <v>122</v>
      </c>
      <c r="E50" s="6" t="s">
        <v>123</v>
      </c>
      <c r="F50" s="19">
        <v>85128</v>
      </c>
      <c r="G50" s="24">
        <v>599.22</v>
      </c>
      <c r="H50" s="24">
        <v>0.84</v>
      </c>
      <c r="I50" s="31"/>
      <c r="J50" s="31"/>
      <c r="K50" s="35"/>
    </row>
    <row r="51" spans="2:11" x14ac:dyDescent="0.35">
      <c r="B51" s="8" t="s">
        <v>2185</v>
      </c>
      <c r="C51" s="57" t="s">
        <v>2186</v>
      </c>
      <c r="D51" s="54" t="s">
        <v>2187</v>
      </c>
      <c r="E51" s="6" t="s">
        <v>849</v>
      </c>
      <c r="F51" s="19">
        <v>75766</v>
      </c>
      <c r="G51" s="24">
        <v>587.75</v>
      </c>
      <c r="H51" s="24">
        <v>0.82</v>
      </c>
      <c r="I51" s="31"/>
      <c r="J51" s="31"/>
      <c r="K51" s="35"/>
    </row>
    <row r="52" spans="2:11" x14ac:dyDescent="0.35">
      <c r="B52" s="8" t="s">
        <v>2116</v>
      </c>
      <c r="C52" s="57" t="s">
        <v>2117</v>
      </c>
      <c r="D52" s="54" t="s">
        <v>2118</v>
      </c>
      <c r="E52" s="6" t="s">
        <v>539</v>
      </c>
      <c r="F52" s="19">
        <v>799666</v>
      </c>
      <c r="G52" s="24">
        <v>581.12</v>
      </c>
      <c r="H52" s="24">
        <v>0.81</v>
      </c>
      <c r="I52" s="31"/>
      <c r="J52" s="31"/>
      <c r="K52" s="35"/>
    </row>
    <row r="53" spans="2:11" x14ac:dyDescent="0.35">
      <c r="B53" s="8" t="s">
        <v>2238</v>
      </c>
      <c r="C53" s="57" t="s">
        <v>2239</v>
      </c>
      <c r="D53" s="54" t="s">
        <v>2240</v>
      </c>
      <c r="E53" s="6" t="s">
        <v>127</v>
      </c>
      <c r="F53" s="19">
        <v>14416</v>
      </c>
      <c r="G53" s="24">
        <v>572.14</v>
      </c>
      <c r="H53" s="24">
        <v>0.8</v>
      </c>
      <c r="I53" s="31"/>
      <c r="J53" s="31"/>
      <c r="K53" s="35"/>
    </row>
    <row r="54" spans="2:11" x14ac:dyDescent="0.35">
      <c r="B54" s="8" t="s">
        <v>332</v>
      </c>
      <c r="C54" s="57" t="s">
        <v>333</v>
      </c>
      <c r="D54" s="54" t="s">
        <v>334</v>
      </c>
      <c r="E54" s="6" t="s">
        <v>100</v>
      </c>
      <c r="F54" s="19">
        <v>23185</v>
      </c>
      <c r="G54" s="24">
        <v>564.65</v>
      </c>
      <c r="H54" s="24">
        <v>0.79</v>
      </c>
      <c r="I54" s="31"/>
      <c r="J54" s="31"/>
      <c r="K54" s="35"/>
    </row>
    <row r="55" spans="2:11" x14ac:dyDescent="0.35">
      <c r="B55" s="8" t="s">
        <v>521</v>
      </c>
      <c r="C55" s="57" t="s">
        <v>522</v>
      </c>
      <c r="D55" s="54" t="s">
        <v>523</v>
      </c>
      <c r="E55" s="6" t="s">
        <v>312</v>
      </c>
      <c r="F55" s="19">
        <v>5434</v>
      </c>
      <c r="G55" s="24">
        <v>553.98</v>
      </c>
      <c r="H55" s="24">
        <v>0.77</v>
      </c>
      <c r="I55" s="31"/>
      <c r="J55" s="31"/>
      <c r="K55" s="35"/>
    </row>
    <row r="56" spans="2:11" x14ac:dyDescent="0.35">
      <c r="B56" s="8" t="s">
        <v>3810</v>
      </c>
      <c r="C56" s="57" t="s">
        <v>3811</v>
      </c>
      <c r="D56" s="54" t="s">
        <v>3812</v>
      </c>
      <c r="E56" s="6" t="s">
        <v>127</v>
      </c>
      <c r="F56" s="19">
        <v>13747</v>
      </c>
      <c r="G56" s="24">
        <v>553.12</v>
      </c>
      <c r="H56" s="24">
        <v>0.77</v>
      </c>
      <c r="I56" s="31"/>
      <c r="J56" s="31"/>
      <c r="K56" s="35"/>
    </row>
    <row r="57" spans="2:11" x14ac:dyDescent="0.35">
      <c r="B57" s="8" t="s">
        <v>210</v>
      </c>
      <c r="C57" s="57" t="s">
        <v>211</v>
      </c>
      <c r="D57" s="54" t="s">
        <v>212</v>
      </c>
      <c r="E57" s="6" t="s">
        <v>89</v>
      </c>
      <c r="F57" s="19">
        <v>23914</v>
      </c>
      <c r="G57" s="24">
        <v>540.16999999999996</v>
      </c>
      <c r="H57" s="24">
        <v>0.75</v>
      </c>
      <c r="I57" s="31"/>
      <c r="J57" s="31"/>
      <c r="K57" s="35"/>
    </row>
    <row r="58" spans="2:11" x14ac:dyDescent="0.35">
      <c r="B58" s="8" t="s">
        <v>415</v>
      </c>
      <c r="C58" s="57" t="s">
        <v>416</v>
      </c>
      <c r="D58" s="54" t="s">
        <v>417</v>
      </c>
      <c r="E58" s="6" t="s">
        <v>344</v>
      </c>
      <c r="F58" s="19">
        <v>167150</v>
      </c>
      <c r="G58" s="24">
        <v>528.53</v>
      </c>
      <c r="H58" s="24">
        <v>0.74</v>
      </c>
      <c r="I58" s="31"/>
      <c r="J58" s="31"/>
      <c r="K58" s="35"/>
    </row>
    <row r="59" spans="2:11" x14ac:dyDescent="0.35">
      <c r="B59" s="8" t="s">
        <v>2133</v>
      </c>
      <c r="C59" s="57" t="s">
        <v>2134</v>
      </c>
      <c r="D59" s="54" t="s">
        <v>2135</v>
      </c>
      <c r="E59" s="6" t="s">
        <v>243</v>
      </c>
      <c r="F59" s="19">
        <v>5788939</v>
      </c>
      <c r="G59" s="24">
        <v>523.9</v>
      </c>
      <c r="H59" s="24">
        <v>0.73</v>
      </c>
      <c r="I59" s="31"/>
      <c r="J59" s="31"/>
      <c r="K59" s="35"/>
    </row>
    <row r="60" spans="2:11" x14ac:dyDescent="0.35">
      <c r="B60" s="8" t="s">
        <v>2602</v>
      </c>
      <c r="C60" s="57" t="s">
        <v>2603</v>
      </c>
      <c r="D60" s="54" t="s">
        <v>2604</v>
      </c>
      <c r="E60" s="6" t="s">
        <v>89</v>
      </c>
      <c r="F60" s="19">
        <v>66777</v>
      </c>
      <c r="G60" s="24">
        <v>519.66</v>
      </c>
      <c r="H60" s="24">
        <v>0.72</v>
      </c>
      <c r="I60" s="31"/>
      <c r="J60" s="31"/>
      <c r="K60" s="35"/>
    </row>
    <row r="61" spans="2:11" x14ac:dyDescent="0.35">
      <c r="B61" s="8" t="s">
        <v>530</v>
      </c>
      <c r="C61" s="57" t="s">
        <v>531</v>
      </c>
      <c r="D61" s="54" t="s">
        <v>532</v>
      </c>
      <c r="E61" s="6" t="s">
        <v>143</v>
      </c>
      <c r="F61" s="19">
        <v>453</v>
      </c>
      <c r="G61" s="24">
        <v>514.76</v>
      </c>
      <c r="H61" s="24">
        <v>0.72</v>
      </c>
      <c r="I61" s="31"/>
      <c r="J61" s="31"/>
      <c r="K61" s="35"/>
    </row>
    <row r="62" spans="2:11" x14ac:dyDescent="0.35">
      <c r="B62" s="8" t="s">
        <v>132</v>
      </c>
      <c r="C62" s="57" t="s">
        <v>133</v>
      </c>
      <c r="D62" s="54" t="s">
        <v>134</v>
      </c>
      <c r="E62" s="6" t="s">
        <v>135</v>
      </c>
      <c r="F62" s="19">
        <v>303739</v>
      </c>
      <c r="G62" s="24">
        <v>513.02</v>
      </c>
      <c r="H62" s="24">
        <v>0.72</v>
      </c>
      <c r="I62" s="31"/>
      <c r="J62" s="31"/>
      <c r="K62" s="35"/>
    </row>
    <row r="63" spans="2:11" x14ac:dyDescent="0.35">
      <c r="B63" s="8" t="s">
        <v>2200</v>
      </c>
      <c r="C63" s="57" t="s">
        <v>2201</v>
      </c>
      <c r="D63" s="54" t="s">
        <v>2202</v>
      </c>
      <c r="E63" s="6" t="s">
        <v>50</v>
      </c>
      <c r="F63" s="19">
        <v>36363</v>
      </c>
      <c r="G63" s="24">
        <v>512.42999999999995</v>
      </c>
      <c r="H63" s="24">
        <v>0.71</v>
      </c>
      <c r="I63" s="31"/>
      <c r="J63" s="31"/>
      <c r="K63" s="35"/>
    </row>
    <row r="64" spans="2:11" x14ac:dyDescent="0.35">
      <c r="B64" s="8" t="s">
        <v>2179</v>
      </c>
      <c r="C64" s="57" t="s">
        <v>2180</v>
      </c>
      <c r="D64" s="54" t="s">
        <v>2181</v>
      </c>
      <c r="E64" s="6" t="s">
        <v>200</v>
      </c>
      <c r="F64" s="19">
        <v>37615</v>
      </c>
      <c r="G64" s="24">
        <v>511.38</v>
      </c>
      <c r="H64" s="24">
        <v>0.71</v>
      </c>
      <c r="I64" s="31"/>
      <c r="J64" s="31"/>
      <c r="K64" s="35"/>
    </row>
    <row r="65" spans="2:11" x14ac:dyDescent="0.35">
      <c r="B65" s="8" t="s">
        <v>1979</v>
      </c>
      <c r="C65" s="57" t="s">
        <v>1980</v>
      </c>
      <c r="D65" s="54" t="s">
        <v>1981</v>
      </c>
      <c r="E65" s="6" t="s">
        <v>405</v>
      </c>
      <c r="F65" s="19">
        <v>121615</v>
      </c>
      <c r="G65" s="24">
        <v>511.33</v>
      </c>
      <c r="H65" s="24">
        <v>0.71</v>
      </c>
      <c r="I65" s="31"/>
      <c r="J65" s="31"/>
      <c r="K65" s="35"/>
    </row>
    <row r="66" spans="2:11" x14ac:dyDescent="0.35">
      <c r="B66" s="8" t="s">
        <v>979</v>
      </c>
      <c r="C66" s="57" t="s">
        <v>980</v>
      </c>
      <c r="D66" s="54" t="s">
        <v>981</v>
      </c>
      <c r="E66" s="6" t="s">
        <v>982</v>
      </c>
      <c r="F66" s="19">
        <v>770656</v>
      </c>
      <c r="G66" s="24">
        <v>509.4</v>
      </c>
      <c r="H66" s="24">
        <v>0.71</v>
      </c>
      <c r="I66" s="31"/>
      <c r="J66" s="31"/>
      <c r="K66" s="35"/>
    </row>
    <row r="67" spans="2:11" x14ac:dyDescent="0.35">
      <c r="B67" s="8" t="s">
        <v>140</v>
      </c>
      <c r="C67" s="57" t="s">
        <v>141</v>
      </c>
      <c r="D67" s="54" t="s">
        <v>142</v>
      </c>
      <c r="E67" s="6" t="s">
        <v>143</v>
      </c>
      <c r="F67" s="19">
        <v>99918</v>
      </c>
      <c r="G67" s="24">
        <v>503.89</v>
      </c>
      <c r="H67" s="24">
        <v>0.7</v>
      </c>
      <c r="I67" s="31"/>
      <c r="J67" s="31"/>
      <c r="K67" s="35"/>
    </row>
    <row r="68" spans="2:11" x14ac:dyDescent="0.35">
      <c r="B68" s="8" t="s">
        <v>281</v>
      </c>
      <c r="C68" s="57" t="s">
        <v>282</v>
      </c>
      <c r="D68" s="54" t="s">
        <v>283</v>
      </c>
      <c r="E68" s="6" t="s">
        <v>143</v>
      </c>
      <c r="F68" s="19">
        <v>17923</v>
      </c>
      <c r="G68" s="24">
        <v>496.69</v>
      </c>
      <c r="H68" s="24">
        <v>0.69</v>
      </c>
      <c r="I68" s="31"/>
      <c r="J68" s="31"/>
      <c r="K68" s="35"/>
    </row>
    <row r="69" spans="2:11" x14ac:dyDescent="0.35">
      <c r="B69" s="8" t="s">
        <v>1933</v>
      </c>
      <c r="C69" s="57" t="s">
        <v>1934</v>
      </c>
      <c r="D69" s="54" t="s">
        <v>1935</v>
      </c>
      <c r="E69" s="6" t="s">
        <v>50</v>
      </c>
      <c r="F69" s="19">
        <v>7735</v>
      </c>
      <c r="G69" s="24">
        <v>490.09</v>
      </c>
      <c r="H69" s="24">
        <v>0.68</v>
      </c>
      <c r="I69" s="31"/>
      <c r="J69" s="31"/>
      <c r="K69" s="35"/>
    </row>
    <row r="70" spans="2:11" x14ac:dyDescent="0.35">
      <c r="B70" s="8" t="s">
        <v>2804</v>
      </c>
      <c r="C70" s="57" t="s">
        <v>2805</v>
      </c>
      <c r="D70" s="54" t="s">
        <v>2806</v>
      </c>
      <c r="E70" s="6" t="s">
        <v>50</v>
      </c>
      <c r="F70" s="19">
        <v>5266</v>
      </c>
      <c r="G70" s="24">
        <v>480.37</v>
      </c>
      <c r="H70" s="24">
        <v>0.67</v>
      </c>
      <c r="I70" s="31"/>
      <c r="J70" s="31"/>
      <c r="K70" s="35"/>
    </row>
    <row r="71" spans="2:11" x14ac:dyDescent="0.35">
      <c r="B71" s="8" t="s">
        <v>2160</v>
      </c>
      <c r="C71" s="57" t="s">
        <v>2161</v>
      </c>
      <c r="D71" s="54" t="s">
        <v>2162</v>
      </c>
      <c r="E71" s="6" t="s">
        <v>198</v>
      </c>
      <c r="F71" s="19">
        <v>61462</v>
      </c>
      <c r="G71" s="24">
        <v>479.47</v>
      </c>
      <c r="H71" s="24">
        <v>0.67</v>
      </c>
      <c r="I71" s="31"/>
      <c r="J71" s="31"/>
      <c r="K71" s="35"/>
    </row>
    <row r="72" spans="2:11" x14ac:dyDescent="0.35">
      <c r="B72" s="8" t="s">
        <v>1942</v>
      </c>
      <c r="C72" s="57" t="s">
        <v>1943</v>
      </c>
      <c r="D72" s="54" t="s">
        <v>1944</v>
      </c>
      <c r="E72" s="6" t="s">
        <v>200</v>
      </c>
      <c r="F72" s="19">
        <v>26245</v>
      </c>
      <c r="G72" s="24">
        <v>475.73</v>
      </c>
      <c r="H72" s="24">
        <v>0.66</v>
      </c>
      <c r="I72" s="31"/>
      <c r="J72" s="31"/>
      <c r="K72" s="35"/>
    </row>
    <row r="73" spans="2:11" x14ac:dyDescent="0.35">
      <c r="B73" s="8" t="s">
        <v>354</v>
      </c>
      <c r="C73" s="57" t="s">
        <v>355</v>
      </c>
      <c r="D73" s="54" t="s">
        <v>356</v>
      </c>
      <c r="E73" s="6" t="s">
        <v>196</v>
      </c>
      <c r="F73" s="19">
        <v>72753</v>
      </c>
      <c r="G73" s="24">
        <v>475.3</v>
      </c>
      <c r="H73" s="24">
        <v>0.66</v>
      </c>
      <c r="I73" s="31"/>
      <c r="J73" s="31"/>
      <c r="K73" s="35"/>
    </row>
    <row r="74" spans="2:11" x14ac:dyDescent="0.35">
      <c r="B74" s="8" t="s">
        <v>952</v>
      </c>
      <c r="C74" s="57" t="s">
        <v>953</v>
      </c>
      <c r="D74" s="54" t="s">
        <v>954</v>
      </c>
      <c r="E74" s="6" t="s">
        <v>436</v>
      </c>
      <c r="F74" s="19">
        <v>26228</v>
      </c>
      <c r="G74" s="24">
        <v>474.61</v>
      </c>
      <c r="H74" s="24">
        <v>0.66</v>
      </c>
      <c r="I74" s="31"/>
      <c r="J74" s="31"/>
      <c r="K74" s="35"/>
    </row>
    <row r="75" spans="2:11" x14ac:dyDescent="0.35">
      <c r="B75" s="8" t="s">
        <v>1924</v>
      </c>
      <c r="C75" s="57" t="s">
        <v>1925</v>
      </c>
      <c r="D75" s="54" t="s">
        <v>1926</v>
      </c>
      <c r="E75" s="6" t="s">
        <v>67</v>
      </c>
      <c r="F75" s="19">
        <v>9332</v>
      </c>
      <c r="G75" s="24">
        <v>451.19</v>
      </c>
      <c r="H75" s="24">
        <v>0.63</v>
      </c>
      <c r="I75" s="31"/>
      <c r="J75" s="31"/>
      <c r="K75" s="35"/>
    </row>
    <row r="76" spans="2:11" x14ac:dyDescent="0.35">
      <c r="B76" s="8" t="s">
        <v>3813</v>
      </c>
      <c r="C76" s="57" t="s">
        <v>3814</v>
      </c>
      <c r="D76" s="54" t="s">
        <v>3815</v>
      </c>
      <c r="E76" s="6" t="s">
        <v>481</v>
      </c>
      <c r="F76" s="19">
        <v>24473</v>
      </c>
      <c r="G76" s="24">
        <v>446.53</v>
      </c>
      <c r="H76" s="24">
        <v>0.62</v>
      </c>
      <c r="I76" s="31"/>
      <c r="J76" s="31"/>
      <c r="K76" s="35"/>
    </row>
    <row r="77" spans="2:11" x14ac:dyDescent="0.35">
      <c r="B77" s="8" t="s">
        <v>2057</v>
      </c>
      <c r="C77" s="57" t="s">
        <v>1319</v>
      </c>
      <c r="D77" s="54" t="s">
        <v>2058</v>
      </c>
      <c r="E77" s="6" t="s">
        <v>43</v>
      </c>
      <c r="F77" s="19">
        <v>78797</v>
      </c>
      <c r="G77" s="24">
        <v>437.91</v>
      </c>
      <c r="H77" s="24">
        <v>0.61</v>
      </c>
      <c r="I77" s="31"/>
      <c r="J77" s="31"/>
      <c r="K77" s="35"/>
    </row>
    <row r="78" spans="2:11" x14ac:dyDescent="0.35">
      <c r="B78" s="8" t="s">
        <v>2282</v>
      </c>
      <c r="C78" s="57" t="s">
        <v>2283</v>
      </c>
      <c r="D78" s="54" t="s">
        <v>2284</v>
      </c>
      <c r="E78" s="6" t="s">
        <v>100</v>
      </c>
      <c r="F78" s="19">
        <v>30285</v>
      </c>
      <c r="G78" s="24">
        <v>437.1</v>
      </c>
      <c r="H78" s="24">
        <v>0.61</v>
      </c>
      <c r="I78" s="31"/>
      <c r="J78" s="31"/>
      <c r="K78" s="35"/>
    </row>
    <row r="79" spans="2:11" x14ac:dyDescent="0.35">
      <c r="B79" s="8" t="s">
        <v>2267</v>
      </c>
      <c r="C79" s="57" t="s">
        <v>2268</v>
      </c>
      <c r="D79" s="54" t="s">
        <v>2269</v>
      </c>
      <c r="E79" s="6" t="s">
        <v>150</v>
      </c>
      <c r="F79" s="19">
        <v>85476</v>
      </c>
      <c r="G79" s="24">
        <v>430.03</v>
      </c>
      <c r="H79" s="24">
        <v>0.6</v>
      </c>
      <c r="I79" s="31"/>
      <c r="J79" s="31"/>
      <c r="K79" s="35"/>
    </row>
    <row r="80" spans="2:11" x14ac:dyDescent="0.35">
      <c r="B80" s="8" t="s">
        <v>2177</v>
      </c>
      <c r="C80" s="57" t="s">
        <v>601</v>
      </c>
      <c r="D80" s="54" t="s">
        <v>2178</v>
      </c>
      <c r="E80" s="6" t="s">
        <v>243</v>
      </c>
      <c r="F80" s="19">
        <v>26189</v>
      </c>
      <c r="G80" s="24">
        <v>427.67</v>
      </c>
      <c r="H80" s="24">
        <v>0.6</v>
      </c>
      <c r="I80" s="31"/>
      <c r="J80" s="31"/>
      <c r="K80" s="35"/>
    </row>
    <row r="81" spans="2:11" x14ac:dyDescent="0.35">
      <c r="B81" s="8" t="s">
        <v>566</v>
      </c>
      <c r="C81" s="57" t="s">
        <v>567</v>
      </c>
      <c r="D81" s="54" t="s">
        <v>568</v>
      </c>
      <c r="E81" s="6" t="s">
        <v>127</v>
      </c>
      <c r="F81" s="19">
        <v>27570</v>
      </c>
      <c r="G81" s="24">
        <v>415.56</v>
      </c>
      <c r="H81" s="24">
        <v>0.57999999999999996</v>
      </c>
      <c r="I81" s="31"/>
      <c r="J81" s="31"/>
      <c r="K81" s="35"/>
    </row>
    <row r="82" spans="2:11" x14ac:dyDescent="0.35">
      <c r="B82" s="8" t="s">
        <v>2166</v>
      </c>
      <c r="C82" s="57" t="s">
        <v>609</v>
      </c>
      <c r="D82" s="54" t="s">
        <v>2167</v>
      </c>
      <c r="E82" s="6" t="s">
        <v>89</v>
      </c>
      <c r="F82" s="19">
        <v>67064</v>
      </c>
      <c r="G82" s="24">
        <v>401.11</v>
      </c>
      <c r="H82" s="24">
        <v>0.56000000000000005</v>
      </c>
      <c r="I82" s="31"/>
      <c r="J82" s="31"/>
      <c r="K82" s="35"/>
    </row>
    <row r="83" spans="2:11" x14ac:dyDescent="0.35">
      <c r="B83" s="8" t="s">
        <v>2145</v>
      </c>
      <c r="C83" s="57" t="s">
        <v>2146</v>
      </c>
      <c r="D83" s="54" t="s">
        <v>2147</v>
      </c>
      <c r="E83" s="6" t="s">
        <v>143</v>
      </c>
      <c r="F83" s="19">
        <v>101486</v>
      </c>
      <c r="G83" s="24">
        <v>380.07</v>
      </c>
      <c r="H83" s="24">
        <v>0.53</v>
      </c>
      <c r="I83" s="31"/>
      <c r="J83" s="31"/>
      <c r="K83" s="35"/>
    </row>
    <row r="84" spans="2:11" x14ac:dyDescent="0.35">
      <c r="B84" s="8" t="s">
        <v>251</v>
      </c>
      <c r="C84" s="57" t="s">
        <v>252</v>
      </c>
      <c r="D84" s="54" t="s">
        <v>253</v>
      </c>
      <c r="E84" s="6" t="s">
        <v>143</v>
      </c>
      <c r="F84" s="19">
        <v>39868</v>
      </c>
      <c r="G84" s="24">
        <v>376.99</v>
      </c>
      <c r="H84" s="24">
        <v>0.53</v>
      </c>
      <c r="I84" s="31"/>
      <c r="J84" s="31"/>
      <c r="K84" s="35"/>
    </row>
    <row r="85" spans="2:11" x14ac:dyDescent="0.35">
      <c r="B85" s="8" t="s">
        <v>393</v>
      </c>
      <c r="C85" s="57" t="s">
        <v>394</v>
      </c>
      <c r="D85" s="54" t="s">
        <v>395</v>
      </c>
      <c r="E85" s="6" t="s">
        <v>89</v>
      </c>
      <c r="F85" s="19">
        <v>131943</v>
      </c>
      <c r="G85" s="24">
        <v>375.97</v>
      </c>
      <c r="H85" s="24">
        <v>0.52</v>
      </c>
      <c r="I85" s="31"/>
      <c r="J85" s="31"/>
      <c r="K85" s="35"/>
    </row>
    <row r="86" spans="2:11" x14ac:dyDescent="0.35">
      <c r="B86" s="8" t="s">
        <v>294</v>
      </c>
      <c r="C86" s="57" t="s">
        <v>295</v>
      </c>
      <c r="D86" s="54" t="s">
        <v>296</v>
      </c>
      <c r="E86" s="6" t="s">
        <v>198</v>
      </c>
      <c r="F86" s="19">
        <v>113665</v>
      </c>
      <c r="G86" s="24">
        <v>364.92</v>
      </c>
      <c r="H86" s="24">
        <v>0.51</v>
      </c>
      <c r="I86" s="31"/>
      <c r="J86" s="31"/>
      <c r="K86" s="35"/>
    </row>
    <row r="87" spans="2:11" x14ac:dyDescent="0.35">
      <c r="B87" s="8" t="s">
        <v>917</v>
      </c>
      <c r="C87" s="57" t="s">
        <v>918</v>
      </c>
      <c r="D87" s="54" t="s">
        <v>919</v>
      </c>
      <c r="E87" s="6" t="s">
        <v>100</v>
      </c>
      <c r="F87" s="19">
        <v>100382</v>
      </c>
      <c r="G87" s="24">
        <v>363.93</v>
      </c>
      <c r="H87" s="24">
        <v>0.51</v>
      </c>
      <c r="I87" s="31"/>
      <c r="J87" s="31"/>
      <c r="K87" s="35"/>
    </row>
    <row r="88" spans="2:11" x14ac:dyDescent="0.35">
      <c r="B88" s="8" t="s">
        <v>247</v>
      </c>
      <c r="C88" s="57" t="s">
        <v>248</v>
      </c>
      <c r="D88" s="54" t="s">
        <v>249</v>
      </c>
      <c r="E88" s="6" t="s">
        <v>250</v>
      </c>
      <c r="F88" s="19">
        <v>16790</v>
      </c>
      <c r="G88" s="24">
        <v>360.31</v>
      </c>
      <c r="H88" s="24">
        <v>0.5</v>
      </c>
      <c r="I88" s="31"/>
      <c r="J88" s="31"/>
      <c r="K88" s="35"/>
    </row>
    <row r="89" spans="2:11" x14ac:dyDescent="0.35">
      <c r="B89" s="8" t="s">
        <v>2264</v>
      </c>
      <c r="C89" s="57" t="s">
        <v>2265</v>
      </c>
      <c r="D89" s="54" t="s">
        <v>2266</v>
      </c>
      <c r="E89" s="6" t="s">
        <v>312</v>
      </c>
      <c r="F89" s="19">
        <v>15328</v>
      </c>
      <c r="G89" s="24">
        <v>356.47</v>
      </c>
      <c r="H89" s="24">
        <v>0.5</v>
      </c>
      <c r="I89" s="31"/>
      <c r="J89" s="31"/>
      <c r="K89" s="35"/>
    </row>
    <row r="90" spans="2:11" x14ac:dyDescent="0.35">
      <c r="B90" s="8" t="s">
        <v>998</v>
      </c>
      <c r="C90" s="57" t="s">
        <v>999</v>
      </c>
      <c r="D90" s="54" t="s">
        <v>1000</v>
      </c>
      <c r="E90" s="6" t="s">
        <v>196</v>
      </c>
      <c r="F90" s="19">
        <v>322334</v>
      </c>
      <c r="G90" s="24">
        <v>346.28</v>
      </c>
      <c r="H90" s="24">
        <v>0.48</v>
      </c>
      <c r="I90" s="31"/>
      <c r="J90" s="31"/>
      <c r="K90" s="35"/>
    </row>
    <row r="91" spans="2:11" x14ac:dyDescent="0.35">
      <c r="B91" s="8" t="s">
        <v>2197</v>
      </c>
      <c r="C91" s="57" t="s">
        <v>2198</v>
      </c>
      <c r="D91" s="54" t="s">
        <v>2199</v>
      </c>
      <c r="E91" s="6" t="s">
        <v>312</v>
      </c>
      <c r="F91" s="19">
        <v>34923</v>
      </c>
      <c r="G91" s="24">
        <v>344.38</v>
      </c>
      <c r="H91" s="24">
        <v>0.48</v>
      </c>
      <c r="I91" s="31"/>
      <c r="J91" s="31"/>
      <c r="K91" s="35"/>
    </row>
    <row r="92" spans="2:11" x14ac:dyDescent="0.35">
      <c r="B92" s="8" t="s">
        <v>3816</v>
      </c>
      <c r="C92" s="57" t="s">
        <v>3817</v>
      </c>
      <c r="D92" s="54" t="s">
        <v>3818</v>
      </c>
      <c r="E92" s="6" t="s">
        <v>290</v>
      </c>
      <c r="F92" s="19">
        <v>13686</v>
      </c>
      <c r="G92" s="24">
        <v>341.94</v>
      </c>
      <c r="H92" s="24">
        <v>0.48</v>
      </c>
      <c r="I92" s="31"/>
      <c r="J92" s="31"/>
      <c r="K92" s="35"/>
    </row>
    <row r="93" spans="2:11" x14ac:dyDescent="0.35">
      <c r="B93" s="8" t="s">
        <v>3819</v>
      </c>
      <c r="C93" s="57" t="s">
        <v>3820</v>
      </c>
      <c r="D93" s="54" t="s">
        <v>3821</v>
      </c>
      <c r="E93" s="6" t="s">
        <v>196</v>
      </c>
      <c r="F93" s="19">
        <v>27068</v>
      </c>
      <c r="G93" s="24">
        <v>335.4</v>
      </c>
      <c r="H93" s="24">
        <v>0.47</v>
      </c>
      <c r="I93" s="31"/>
      <c r="J93" s="31"/>
      <c r="K93" s="35"/>
    </row>
    <row r="94" spans="2:11" x14ac:dyDescent="0.35">
      <c r="B94" s="8" t="s">
        <v>151</v>
      </c>
      <c r="C94" s="57" t="s">
        <v>152</v>
      </c>
      <c r="D94" s="54" t="s">
        <v>153</v>
      </c>
      <c r="E94" s="6" t="s">
        <v>131</v>
      </c>
      <c r="F94" s="19">
        <v>8637</v>
      </c>
      <c r="G94" s="24">
        <v>333.7</v>
      </c>
      <c r="H94" s="24">
        <v>0.47</v>
      </c>
      <c r="I94" s="31"/>
      <c r="J94" s="31"/>
      <c r="K94" s="35"/>
    </row>
    <row r="95" spans="2:11" x14ac:dyDescent="0.35">
      <c r="B95" s="8" t="s">
        <v>101</v>
      </c>
      <c r="C95" s="57" t="s">
        <v>102</v>
      </c>
      <c r="D95" s="54" t="s">
        <v>103</v>
      </c>
      <c r="E95" s="6" t="s">
        <v>104</v>
      </c>
      <c r="F95" s="19">
        <v>6122</v>
      </c>
      <c r="G95" s="24">
        <v>333.61</v>
      </c>
      <c r="H95" s="24">
        <v>0.47</v>
      </c>
      <c r="I95" s="31"/>
      <c r="J95" s="31"/>
      <c r="K95" s="35"/>
    </row>
    <row r="96" spans="2:11" x14ac:dyDescent="0.35">
      <c r="B96" s="8" t="s">
        <v>1950</v>
      </c>
      <c r="C96" s="57" t="s">
        <v>1951</v>
      </c>
      <c r="D96" s="54" t="s">
        <v>1952</v>
      </c>
      <c r="E96" s="6" t="s">
        <v>67</v>
      </c>
      <c r="F96" s="19">
        <v>17825</v>
      </c>
      <c r="G96" s="24">
        <v>332.68</v>
      </c>
      <c r="H96" s="24">
        <v>0.46</v>
      </c>
      <c r="I96" s="31"/>
      <c r="J96" s="31"/>
      <c r="K96" s="35"/>
    </row>
    <row r="97" spans="2:11" x14ac:dyDescent="0.35">
      <c r="B97" s="8" t="s">
        <v>3822</v>
      </c>
      <c r="C97" s="57" t="s">
        <v>3823</v>
      </c>
      <c r="D97" s="54" t="s">
        <v>3824</v>
      </c>
      <c r="E97" s="6" t="s">
        <v>312</v>
      </c>
      <c r="F97" s="19">
        <v>9110</v>
      </c>
      <c r="G97" s="24">
        <v>325.91000000000003</v>
      </c>
      <c r="H97" s="24">
        <v>0.45</v>
      </c>
      <c r="I97" s="31"/>
      <c r="J97" s="31"/>
      <c r="K97" s="35"/>
    </row>
    <row r="98" spans="2:11" x14ac:dyDescent="0.35">
      <c r="B98" s="8" t="s">
        <v>2218</v>
      </c>
      <c r="C98" s="57" t="s">
        <v>2219</v>
      </c>
      <c r="D98" s="54" t="s">
        <v>2220</v>
      </c>
      <c r="E98" s="6" t="s">
        <v>143</v>
      </c>
      <c r="F98" s="19">
        <v>74215</v>
      </c>
      <c r="G98" s="24">
        <v>324.54000000000002</v>
      </c>
      <c r="H98" s="24">
        <v>0.45</v>
      </c>
      <c r="I98" s="31"/>
      <c r="J98" s="31"/>
      <c r="K98" s="35"/>
    </row>
    <row r="99" spans="2:11" x14ac:dyDescent="0.35">
      <c r="B99" s="8" t="s">
        <v>390</v>
      </c>
      <c r="C99" s="57" t="s">
        <v>391</v>
      </c>
      <c r="D99" s="54" t="s">
        <v>392</v>
      </c>
      <c r="E99" s="6" t="s">
        <v>127</v>
      </c>
      <c r="F99" s="19">
        <v>8658</v>
      </c>
      <c r="G99" s="24">
        <v>318.67</v>
      </c>
      <c r="H99" s="24">
        <v>0.44</v>
      </c>
      <c r="I99" s="31"/>
      <c r="J99" s="31"/>
      <c r="K99" s="35"/>
    </row>
    <row r="100" spans="2:11" x14ac:dyDescent="0.35">
      <c r="B100" s="8" t="s">
        <v>2807</v>
      </c>
      <c r="C100" s="57" t="s">
        <v>2808</v>
      </c>
      <c r="D100" s="54" t="s">
        <v>2809</v>
      </c>
      <c r="E100" s="6" t="s">
        <v>344</v>
      </c>
      <c r="F100" s="19">
        <v>156412</v>
      </c>
      <c r="G100" s="24">
        <v>315.64</v>
      </c>
      <c r="H100" s="24">
        <v>0.44</v>
      </c>
      <c r="I100" s="31"/>
      <c r="J100" s="31"/>
      <c r="K100" s="35"/>
    </row>
    <row r="101" spans="2:11" x14ac:dyDescent="0.35">
      <c r="B101" s="8" t="s">
        <v>154</v>
      </c>
      <c r="C101" s="57" t="s">
        <v>155</v>
      </c>
      <c r="D101" s="54" t="s">
        <v>156</v>
      </c>
      <c r="E101" s="6" t="s">
        <v>143</v>
      </c>
      <c r="F101" s="19">
        <v>8984</v>
      </c>
      <c r="G101" s="24">
        <v>307.77</v>
      </c>
      <c r="H101" s="24">
        <v>0.43</v>
      </c>
      <c r="I101" s="31"/>
      <c r="J101" s="31"/>
      <c r="K101" s="35"/>
    </row>
    <row r="102" spans="2:11" x14ac:dyDescent="0.35">
      <c r="B102" s="8" t="s">
        <v>472</v>
      </c>
      <c r="C102" s="57" t="s">
        <v>473</v>
      </c>
      <c r="D102" s="54" t="s">
        <v>474</v>
      </c>
      <c r="E102" s="6" t="s">
        <v>160</v>
      </c>
      <c r="F102" s="19">
        <v>2112</v>
      </c>
      <c r="G102" s="24">
        <v>306.25</v>
      </c>
      <c r="H102" s="24">
        <v>0.43</v>
      </c>
      <c r="I102" s="31"/>
      <c r="J102" s="31"/>
      <c r="K102" s="35"/>
    </row>
    <row r="103" spans="2:11" x14ac:dyDescent="0.35">
      <c r="B103" s="8" t="s">
        <v>306</v>
      </c>
      <c r="C103" s="57" t="s">
        <v>307</v>
      </c>
      <c r="D103" s="54" t="s">
        <v>308</v>
      </c>
      <c r="E103" s="6" t="s">
        <v>43</v>
      </c>
      <c r="F103" s="19">
        <v>270948</v>
      </c>
      <c r="G103" s="24">
        <v>304.87</v>
      </c>
      <c r="H103" s="24">
        <v>0.43</v>
      </c>
      <c r="I103" s="31"/>
      <c r="J103" s="31"/>
      <c r="K103" s="35"/>
    </row>
    <row r="104" spans="2:11" x14ac:dyDescent="0.35">
      <c r="B104" s="8" t="s">
        <v>284</v>
      </c>
      <c r="C104" s="57" t="s">
        <v>285</v>
      </c>
      <c r="D104" s="54" t="s">
        <v>286</v>
      </c>
      <c r="E104" s="6" t="s">
        <v>67</v>
      </c>
      <c r="F104" s="19">
        <v>15175</v>
      </c>
      <c r="G104" s="24">
        <v>304.66000000000003</v>
      </c>
      <c r="H104" s="24">
        <v>0.43</v>
      </c>
      <c r="I104" s="31"/>
      <c r="J104" s="31"/>
      <c r="K104" s="35"/>
    </row>
    <row r="105" spans="2:11" x14ac:dyDescent="0.35">
      <c r="B105" s="8" t="s">
        <v>207</v>
      </c>
      <c r="C105" s="57" t="s">
        <v>208</v>
      </c>
      <c r="D105" s="54" t="s">
        <v>209</v>
      </c>
      <c r="E105" s="6" t="s">
        <v>100</v>
      </c>
      <c r="F105" s="19">
        <v>1163</v>
      </c>
      <c r="G105" s="24">
        <v>304.39999999999998</v>
      </c>
      <c r="H105" s="24">
        <v>0.42</v>
      </c>
      <c r="I105" s="31"/>
      <c r="J105" s="31"/>
      <c r="K105" s="35"/>
    </row>
    <row r="106" spans="2:11" x14ac:dyDescent="0.35">
      <c r="B106" s="8" t="s">
        <v>3825</v>
      </c>
      <c r="C106" s="57" t="s">
        <v>3826</v>
      </c>
      <c r="D106" s="54" t="s">
        <v>3827</v>
      </c>
      <c r="E106" s="6" t="s">
        <v>89</v>
      </c>
      <c r="F106" s="19">
        <v>150231</v>
      </c>
      <c r="G106" s="24">
        <v>303.63</v>
      </c>
      <c r="H106" s="24">
        <v>0.42</v>
      </c>
      <c r="I106" s="31"/>
      <c r="J106" s="31"/>
      <c r="K106" s="35"/>
    </row>
    <row r="107" spans="2:11" x14ac:dyDescent="0.35">
      <c r="B107" s="8" t="s">
        <v>144</v>
      </c>
      <c r="C107" s="57" t="s">
        <v>145</v>
      </c>
      <c r="D107" s="54" t="s">
        <v>146</v>
      </c>
      <c r="E107" s="6" t="s">
        <v>131</v>
      </c>
      <c r="F107" s="19">
        <v>2345</v>
      </c>
      <c r="G107" s="24">
        <v>301.64999999999998</v>
      </c>
      <c r="H107" s="24">
        <v>0.42</v>
      </c>
      <c r="I107" s="31"/>
      <c r="J107" s="31"/>
      <c r="K107" s="35"/>
    </row>
    <row r="108" spans="2:11" x14ac:dyDescent="0.35">
      <c r="B108" s="8" t="s">
        <v>2241</v>
      </c>
      <c r="C108" s="57" t="s">
        <v>2242</v>
      </c>
      <c r="D108" s="54" t="s">
        <v>2243</v>
      </c>
      <c r="E108" s="6" t="s">
        <v>139</v>
      </c>
      <c r="F108" s="19">
        <v>40322</v>
      </c>
      <c r="G108" s="24">
        <v>301.06</v>
      </c>
      <c r="H108" s="24">
        <v>0.42</v>
      </c>
      <c r="I108" s="31"/>
      <c r="J108" s="31"/>
      <c r="K108" s="35"/>
    </row>
    <row r="109" spans="2:11" x14ac:dyDescent="0.35">
      <c r="B109" s="8" t="s">
        <v>225</v>
      </c>
      <c r="C109" s="57" t="s">
        <v>226</v>
      </c>
      <c r="D109" s="54" t="s">
        <v>227</v>
      </c>
      <c r="E109" s="6" t="s">
        <v>150</v>
      </c>
      <c r="F109" s="19">
        <v>63496</v>
      </c>
      <c r="G109" s="24">
        <v>300.18</v>
      </c>
      <c r="H109" s="24">
        <v>0.42</v>
      </c>
      <c r="I109" s="31"/>
      <c r="J109" s="31"/>
      <c r="K109" s="35"/>
    </row>
    <row r="110" spans="2:11" x14ac:dyDescent="0.35">
      <c r="B110" s="8" t="s">
        <v>3828</v>
      </c>
      <c r="C110" s="57" t="s">
        <v>3829</v>
      </c>
      <c r="D110" s="54" t="s">
        <v>3830</v>
      </c>
      <c r="E110" s="6" t="s">
        <v>115</v>
      </c>
      <c r="F110" s="19">
        <v>66486</v>
      </c>
      <c r="G110" s="24">
        <v>299.29000000000002</v>
      </c>
      <c r="H110" s="24">
        <v>0.42</v>
      </c>
      <c r="I110" s="31"/>
      <c r="J110" s="31"/>
      <c r="K110" s="35"/>
    </row>
    <row r="111" spans="2:11" x14ac:dyDescent="0.35">
      <c r="B111" s="8" t="s">
        <v>1917</v>
      </c>
      <c r="C111" s="57" t="s">
        <v>1918</v>
      </c>
      <c r="D111" s="54" t="s">
        <v>1919</v>
      </c>
      <c r="E111" s="6" t="s">
        <v>89</v>
      </c>
      <c r="F111" s="19">
        <v>5438</v>
      </c>
      <c r="G111" s="24">
        <v>295.45999999999998</v>
      </c>
      <c r="H111" s="24">
        <v>0.41</v>
      </c>
      <c r="I111" s="31"/>
      <c r="J111" s="31"/>
      <c r="K111" s="35"/>
    </row>
    <row r="112" spans="2:11" x14ac:dyDescent="0.35">
      <c r="B112" s="8" t="s">
        <v>1001</v>
      </c>
      <c r="C112" s="57" t="s">
        <v>1002</v>
      </c>
      <c r="D112" s="54" t="s">
        <v>1003</v>
      </c>
      <c r="E112" s="6" t="s">
        <v>127</v>
      </c>
      <c r="F112" s="19">
        <v>24857</v>
      </c>
      <c r="G112" s="24">
        <v>294.98</v>
      </c>
      <c r="H112" s="24">
        <v>0.41</v>
      </c>
      <c r="I112" s="31"/>
      <c r="J112" s="31"/>
      <c r="K112" s="35"/>
    </row>
    <row r="113" spans="2:11" x14ac:dyDescent="0.35">
      <c r="B113" s="8" t="s">
        <v>3831</v>
      </c>
      <c r="C113" s="57" t="s">
        <v>3832</v>
      </c>
      <c r="D113" s="54" t="s">
        <v>3833</v>
      </c>
      <c r="E113" s="6" t="s">
        <v>312</v>
      </c>
      <c r="F113" s="19">
        <v>4694</v>
      </c>
      <c r="G113" s="24">
        <v>294.20999999999998</v>
      </c>
      <c r="H113" s="24">
        <v>0.41</v>
      </c>
      <c r="I113" s="31"/>
      <c r="J113" s="31"/>
      <c r="K113" s="35"/>
    </row>
    <row r="114" spans="2:11" x14ac:dyDescent="0.35">
      <c r="B114" s="8" t="s">
        <v>3834</v>
      </c>
      <c r="C114" s="57" t="s">
        <v>3835</v>
      </c>
      <c r="D114" s="54" t="s">
        <v>3836</v>
      </c>
      <c r="E114" s="6" t="s">
        <v>290</v>
      </c>
      <c r="F114" s="19">
        <v>18874</v>
      </c>
      <c r="G114" s="24">
        <v>289.20999999999998</v>
      </c>
      <c r="H114" s="24">
        <v>0.4</v>
      </c>
      <c r="I114" s="31"/>
      <c r="J114" s="31"/>
      <c r="K114" s="35"/>
    </row>
    <row r="115" spans="2:11" x14ac:dyDescent="0.35">
      <c r="B115" s="8" t="s">
        <v>2130</v>
      </c>
      <c r="C115" s="57" t="s">
        <v>2131</v>
      </c>
      <c r="D115" s="54" t="s">
        <v>2132</v>
      </c>
      <c r="E115" s="6" t="s">
        <v>89</v>
      </c>
      <c r="F115" s="19">
        <v>158721</v>
      </c>
      <c r="G115" s="24">
        <v>284.73</v>
      </c>
      <c r="H115" s="24">
        <v>0.4</v>
      </c>
      <c r="I115" s="31"/>
      <c r="J115" s="31"/>
      <c r="K115" s="35"/>
    </row>
    <row r="116" spans="2:11" x14ac:dyDescent="0.35">
      <c r="B116" s="8" t="s">
        <v>2599</v>
      </c>
      <c r="C116" s="57" t="s">
        <v>2600</v>
      </c>
      <c r="D116" s="54" t="s">
        <v>2601</v>
      </c>
      <c r="E116" s="6" t="s">
        <v>85</v>
      </c>
      <c r="F116" s="19">
        <v>68953</v>
      </c>
      <c r="G116" s="24">
        <v>283.70999999999998</v>
      </c>
      <c r="H116" s="24">
        <v>0.4</v>
      </c>
      <c r="I116" s="31"/>
      <c r="J116" s="31"/>
      <c r="K116" s="35"/>
    </row>
    <row r="117" spans="2:11" x14ac:dyDescent="0.35">
      <c r="B117" s="8" t="s">
        <v>2049</v>
      </c>
      <c r="C117" s="57" t="s">
        <v>2050</v>
      </c>
      <c r="D117" s="54" t="s">
        <v>2051</v>
      </c>
      <c r="E117" s="6" t="s">
        <v>43</v>
      </c>
      <c r="F117" s="19">
        <v>185490</v>
      </c>
      <c r="G117" s="24">
        <v>280.79000000000002</v>
      </c>
      <c r="H117" s="24">
        <v>0.39</v>
      </c>
      <c r="I117" s="31"/>
      <c r="J117" s="31"/>
      <c r="K117" s="35"/>
    </row>
    <row r="118" spans="2:11" x14ac:dyDescent="0.35">
      <c r="B118" s="8" t="s">
        <v>2046</v>
      </c>
      <c r="C118" s="57" t="s">
        <v>2047</v>
      </c>
      <c r="D118" s="54" t="s">
        <v>2048</v>
      </c>
      <c r="E118" s="6" t="s">
        <v>104</v>
      </c>
      <c r="F118" s="19">
        <v>34386</v>
      </c>
      <c r="G118" s="24">
        <v>270.82</v>
      </c>
      <c r="H118" s="24">
        <v>0.38</v>
      </c>
      <c r="I118" s="31"/>
      <c r="J118" s="31"/>
      <c r="K118" s="35"/>
    </row>
    <row r="119" spans="2:11" x14ac:dyDescent="0.35">
      <c r="B119" s="8" t="s">
        <v>228</v>
      </c>
      <c r="C119" s="57" t="s">
        <v>229</v>
      </c>
      <c r="D119" s="54" t="s">
        <v>230</v>
      </c>
      <c r="E119" s="6" t="s">
        <v>100</v>
      </c>
      <c r="F119" s="19">
        <v>17747</v>
      </c>
      <c r="G119" s="24">
        <v>270.60000000000002</v>
      </c>
      <c r="H119" s="24">
        <v>0.38</v>
      </c>
      <c r="I119" s="31"/>
      <c r="J119" s="31"/>
      <c r="K119" s="35"/>
    </row>
    <row r="120" spans="2:11" x14ac:dyDescent="0.35">
      <c r="B120" s="8" t="s">
        <v>2221</v>
      </c>
      <c r="C120" s="57" t="s">
        <v>2222</v>
      </c>
      <c r="D120" s="54" t="s">
        <v>2223</v>
      </c>
      <c r="E120" s="6" t="s">
        <v>170</v>
      </c>
      <c r="F120" s="19">
        <v>7404</v>
      </c>
      <c r="G120" s="24">
        <v>268.27999999999997</v>
      </c>
      <c r="H120" s="24">
        <v>0.37</v>
      </c>
      <c r="I120" s="31"/>
      <c r="J120" s="31"/>
      <c r="K120" s="35"/>
    </row>
    <row r="121" spans="2:11" x14ac:dyDescent="0.35">
      <c r="B121" s="8" t="s">
        <v>3837</v>
      </c>
      <c r="C121" s="57" t="s">
        <v>3838</v>
      </c>
      <c r="D121" s="54" t="s">
        <v>3839</v>
      </c>
      <c r="E121" s="6" t="s">
        <v>1048</v>
      </c>
      <c r="F121" s="19">
        <v>20553</v>
      </c>
      <c r="G121" s="24">
        <v>268.22000000000003</v>
      </c>
      <c r="H121" s="24">
        <v>0.37</v>
      </c>
      <c r="I121" s="31"/>
      <c r="J121" s="31"/>
      <c r="K121" s="35"/>
    </row>
    <row r="122" spans="2:11" x14ac:dyDescent="0.35">
      <c r="B122" s="8" t="s">
        <v>3840</v>
      </c>
      <c r="C122" s="57" t="s">
        <v>1245</v>
      </c>
      <c r="D122" s="54" t="s">
        <v>3841</v>
      </c>
      <c r="E122" s="6" t="s">
        <v>89</v>
      </c>
      <c r="F122" s="19">
        <v>179499</v>
      </c>
      <c r="G122" s="24">
        <v>261.12</v>
      </c>
      <c r="H122" s="24">
        <v>0.36</v>
      </c>
      <c r="I122" s="31"/>
      <c r="J122" s="31"/>
      <c r="K122" s="35"/>
    </row>
    <row r="123" spans="2:11" x14ac:dyDescent="0.35">
      <c r="B123" s="8" t="s">
        <v>2151</v>
      </c>
      <c r="C123" s="57" t="s">
        <v>2152</v>
      </c>
      <c r="D123" s="54" t="s">
        <v>2153</v>
      </c>
      <c r="E123" s="6" t="s">
        <v>135</v>
      </c>
      <c r="F123" s="19">
        <v>94998</v>
      </c>
      <c r="G123" s="24">
        <v>260.14999999999998</v>
      </c>
      <c r="H123" s="24">
        <v>0.36</v>
      </c>
      <c r="I123" s="31"/>
      <c r="J123" s="31"/>
      <c r="K123" s="35"/>
    </row>
    <row r="124" spans="2:11" x14ac:dyDescent="0.35">
      <c r="B124" s="8" t="s">
        <v>237</v>
      </c>
      <c r="C124" s="57" t="s">
        <v>238</v>
      </c>
      <c r="D124" s="54" t="s">
        <v>239</v>
      </c>
      <c r="E124" s="6" t="s">
        <v>160</v>
      </c>
      <c r="F124" s="19">
        <v>43969</v>
      </c>
      <c r="G124" s="24">
        <v>259.26</v>
      </c>
      <c r="H124" s="24">
        <v>0.36</v>
      </c>
      <c r="I124" s="31"/>
      <c r="J124" s="31"/>
      <c r="K124" s="35"/>
    </row>
    <row r="125" spans="2:11" x14ac:dyDescent="0.35">
      <c r="B125" s="8" t="s">
        <v>244</v>
      </c>
      <c r="C125" s="57" t="s">
        <v>245</v>
      </c>
      <c r="D125" s="54" t="s">
        <v>246</v>
      </c>
      <c r="E125" s="6" t="s">
        <v>143</v>
      </c>
      <c r="F125" s="19">
        <v>24666</v>
      </c>
      <c r="G125" s="24">
        <v>257.56</v>
      </c>
      <c r="H125" s="24">
        <v>0.36</v>
      </c>
      <c r="I125" s="31"/>
      <c r="J125" s="31"/>
      <c r="K125" s="35"/>
    </row>
    <row r="126" spans="2:11" x14ac:dyDescent="0.35">
      <c r="B126" s="8" t="s">
        <v>2279</v>
      </c>
      <c r="C126" s="57" t="s">
        <v>2280</v>
      </c>
      <c r="D126" s="54" t="s">
        <v>2281</v>
      </c>
      <c r="E126" s="6" t="s">
        <v>89</v>
      </c>
      <c r="F126" s="19">
        <v>111906</v>
      </c>
      <c r="G126" s="24">
        <v>257.05</v>
      </c>
      <c r="H126" s="24">
        <v>0.36</v>
      </c>
      <c r="I126" s="31"/>
      <c r="J126" s="31"/>
      <c r="K126" s="35"/>
    </row>
    <row r="127" spans="2:11" x14ac:dyDescent="0.35">
      <c r="B127" s="8" t="s">
        <v>2229</v>
      </c>
      <c r="C127" s="57" t="s">
        <v>2230</v>
      </c>
      <c r="D127" s="54" t="s">
        <v>2231</v>
      </c>
      <c r="E127" s="6" t="s">
        <v>57</v>
      </c>
      <c r="F127" s="19">
        <v>442424</v>
      </c>
      <c r="G127" s="24">
        <v>253.6</v>
      </c>
      <c r="H127" s="24">
        <v>0.35</v>
      </c>
      <c r="I127" s="31"/>
      <c r="J127" s="31"/>
      <c r="K127" s="35"/>
    </row>
    <row r="128" spans="2:11" x14ac:dyDescent="0.35">
      <c r="B128" s="8" t="s">
        <v>3842</v>
      </c>
      <c r="C128" s="57" t="s">
        <v>3843</v>
      </c>
      <c r="D128" s="54" t="s">
        <v>3844</v>
      </c>
      <c r="E128" s="6" t="s">
        <v>100</v>
      </c>
      <c r="F128" s="19">
        <v>9387</v>
      </c>
      <c r="G128" s="24">
        <v>252.93</v>
      </c>
      <c r="H128" s="24">
        <v>0.35</v>
      </c>
      <c r="I128" s="31"/>
      <c r="J128" s="31"/>
      <c r="K128" s="35"/>
    </row>
    <row r="129" spans="2:11" x14ac:dyDescent="0.35">
      <c r="B129" s="8" t="s">
        <v>124</v>
      </c>
      <c r="C129" s="57" t="s">
        <v>125</v>
      </c>
      <c r="D129" s="54" t="s">
        <v>126</v>
      </c>
      <c r="E129" s="6" t="s">
        <v>127</v>
      </c>
      <c r="F129" s="19">
        <v>8014</v>
      </c>
      <c r="G129" s="24">
        <v>229.02</v>
      </c>
      <c r="H129" s="24">
        <v>0.32</v>
      </c>
      <c r="I129" s="31"/>
      <c r="J129" s="31"/>
      <c r="K129" s="35"/>
    </row>
    <row r="130" spans="2:11" x14ac:dyDescent="0.35">
      <c r="B130" s="8" t="s">
        <v>291</v>
      </c>
      <c r="C130" s="57" t="s">
        <v>292</v>
      </c>
      <c r="D130" s="54" t="s">
        <v>293</v>
      </c>
      <c r="E130" s="6" t="s">
        <v>243</v>
      </c>
      <c r="F130" s="19">
        <v>16772</v>
      </c>
      <c r="G130" s="24">
        <v>227.24</v>
      </c>
      <c r="H130" s="24">
        <v>0.32</v>
      </c>
      <c r="I130" s="31"/>
      <c r="J130" s="31"/>
      <c r="K130" s="35"/>
    </row>
    <row r="131" spans="2:11" x14ac:dyDescent="0.35">
      <c r="B131" s="8" t="s">
        <v>2036</v>
      </c>
      <c r="C131" s="57" t="s">
        <v>2037</v>
      </c>
      <c r="D131" s="54" t="s">
        <v>2038</v>
      </c>
      <c r="E131" s="6" t="s">
        <v>206</v>
      </c>
      <c r="F131" s="19">
        <v>38848</v>
      </c>
      <c r="G131" s="24">
        <v>226.79</v>
      </c>
      <c r="H131" s="24">
        <v>0.32</v>
      </c>
      <c r="I131" s="31"/>
      <c r="J131" s="31"/>
      <c r="K131" s="35"/>
    </row>
    <row r="132" spans="2:11" x14ac:dyDescent="0.35">
      <c r="B132" s="8" t="s">
        <v>3845</v>
      </c>
      <c r="C132" s="57" t="s">
        <v>3846</v>
      </c>
      <c r="D132" s="54" t="s">
        <v>3847</v>
      </c>
      <c r="E132" s="6" t="s">
        <v>85</v>
      </c>
      <c r="F132" s="19">
        <v>49044</v>
      </c>
      <c r="G132" s="24">
        <v>212.48</v>
      </c>
      <c r="H132" s="24">
        <v>0.3</v>
      </c>
      <c r="I132" s="31"/>
      <c r="J132" s="31"/>
      <c r="K132" s="35"/>
    </row>
    <row r="133" spans="2:11" x14ac:dyDescent="0.35">
      <c r="B133" s="8" t="s">
        <v>338</v>
      </c>
      <c r="C133" s="57" t="s">
        <v>339</v>
      </c>
      <c r="D133" s="54" t="s">
        <v>340</v>
      </c>
      <c r="E133" s="6" t="s">
        <v>143</v>
      </c>
      <c r="F133" s="19">
        <v>378112</v>
      </c>
      <c r="G133" s="24">
        <v>212.23</v>
      </c>
      <c r="H133" s="24">
        <v>0.3</v>
      </c>
      <c r="I133" s="31"/>
      <c r="J133" s="31"/>
      <c r="K133" s="35"/>
    </row>
    <row r="134" spans="2:11" x14ac:dyDescent="0.35">
      <c r="B134" s="8" t="s">
        <v>1945</v>
      </c>
      <c r="C134" s="57" t="s">
        <v>1946</v>
      </c>
      <c r="D134" s="54" t="s">
        <v>1947</v>
      </c>
      <c r="E134" s="6" t="s">
        <v>127</v>
      </c>
      <c r="F134" s="19">
        <v>5195</v>
      </c>
      <c r="G134" s="24">
        <v>210.08</v>
      </c>
      <c r="H134" s="24">
        <v>0.28999999999999998</v>
      </c>
      <c r="I134" s="31"/>
      <c r="J134" s="31"/>
      <c r="K134" s="35"/>
    </row>
    <row r="135" spans="2:11" x14ac:dyDescent="0.35">
      <c r="B135" s="8" t="s">
        <v>986</v>
      </c>
      <c r="C135" s="57" t="s">
        <v>987</v>
      </c>
      <c r="D135" s="54" t="s">
        <v>988</v>
      </c>
      <c r="E135" s="6" t="s">
        <v>111</v>
      </c>
      <c r="F135" s="19">
        <v>22394</v>
      </c>
      <c r="G135" s="24">
        <v>208.71</v>
      </c>
      <c r="H135" s="24">
        <v>0.28999999999999998</v>
      </c>
      <c r="I135" s="31"/>
      <c r="J135" s="31"/>
      <c r="K135" s="35"/>
    </row>
    <row r="136" spans="2:11" x14ac:dyDescent="0.35">
      <c r="B136" s="8" t="s">
        <v>3848</v>
      </c>
      <c r="C136" s="57" t="s">
        <v>1250</v>
      </c>
      <c r="D136" s="54" t="s">
        <v>3849</v>
      </c>
      <c r="E136" s="6" t="s">
        <v>89</v>
      </c>
      <c r="F136" s="19">
        <v>65055</v>
      </c>
      <c r="G136" s="24">
        <v>201.93</v>
      </c>
      <c r="H136" s="24">
        <v>0.28000000000000003</v>
      </c>
      <c r="I136" s="31"/>
      <c r="J136" s="31"/>
      <c r="K136" s="35"/>
    </row>
    <row r="137" spans="2:11" x14ac:dyDescent="0.35">
      <c r="B137" s="8" t="s">
        <v>303</v>
      </c>
      <c r="C137" s="57" t="s">
        <v>304</v>
      </c>
      <c r="D137" s="54" t="s">
        <v>305</v>
      </c>
      <c r="E137" s="6" t="s">
        <v>290</v>
      </c>
      <c r="F137" s="19">
        <v>492</v>
      </c>
      <c r="G137" s="24">
        <v>199.12</v>
      </c>
      <c r="H137" s="24">
        <v>0.28000000000000003</v>
      </c>
      <c r="I137" s="31"/>
      <c r="J137" s="31"/>
      <c r="K137" s="35"/>
    </row>
    <row r="138" spans="2:11" x14ac:dyDescent="0.35">
      <c r="B138" s="8" t="s">
        <v>424</v>
      </c>
      <c r="C138" s="57" t="s">
        <v>425</v>
      </c>
      <c r="D138" s="54" t="s">
        <v>426</v>
      </c>
      <c r="E138" s="6" t="s">
        <v>127</v>
      </c>
      <c r="F138" s="19">
        <v>10311</v>
      </c>
      <c r="G138" s="24">
        <v>198.74</v>
      </c>
      <c r="H138" s="24">
        <v>0.28000000000000003</v>
      </c>
      <c r="I138" s="31"/>
      <c r="J138" s="31"/>
      <c r="K138" s="35"/>
    </row>
    <row r="139" spans="2:11" x14ac:dyDescent="0.35">
      <c r="B139" s="8" t="s">
        <v>3850</v>
      </c>
      <c r="C139" s="57" t="s">
        <v>3851</v>
      </c>
      <c r="D139" s="54" t="s">
        <v>3852</v>
      </c>
      <c r="E139" s="6" t="s">
        <v>139</v>
      </c>
      <c r="F139" s="19">
        <v>18533</v>
      </c>
      <c r="G139" s="24">
        <v>192.67</v>
      </c>
      <c r="H139" s="24">
        <v>0.27</v>
      </c>
      <c r="I139" s="31"/>
      <c r="J139" s="31"/>
      <c r="K139" s="35"/>
    </row>
    <row r="140" spans="2:11" x14ac:dyDescent="0.35">
      <c r="B140" s="8" t="s">
        <v>3853</v>
      </c>
      <c r="C140" s="57" t="s">
        <v>3854</v>
      </c>
      <c r="D140" s="54" t="s">
        <v>3855</v>
      </c>
      <c r="E140" s="6" t="s">
        <v>369</v>
      </c>
      <c r="F140" s="19">
        <v>631</v>
      </c>
      <c r="G140" s="24">
        <v>188.62</v>
      </c>
      <c r="H140" s="24">
        <v>0.26</v>
      </c>
      <c r="I140" s="31"/>
      <c r="J140" s="31"/>
      <c r="K140" s="35"/>
    </row>
    <row r="141" spans="2:11" x14ac:dyDescent="0.35">
      <c r="B141" s="8" t="s">
        <v>2273</v>
      </c>
      <c r="C141" s="57" t="s">
        <v>2274</v>
      </c>
      <c r="D141" s="54" t="s">
        <v>2275</v>
      </c>
      <c r="E141" s="6" t="s">
        <v>344</v>
      </c>
      <c r="F141" s="19">
        <v>38461</v>
      </c>
      <c r="G141" s="24">
        <v>186.92</v>
      </c>
      <c r="H141" s="24">
        <v>0.26</v>
      </c>
      <c r="I141" s="31"/>
      <c r="J141" s="31"/>
      <c r="K141" s="35"/>
    </row>
    <row r="142" spans="2:11" x14ac:dyDescent="0.35">
      <c r="B142" s="8" t="s">
        <v>1939</v>
      </c>
      <c r="C142" s="57" t="s">
        <v>1940</v>
      </c>
      <c r="D142" s="54" t="s">
        <v>1941</v>
      </c>
      <c r="E142" s="6" t="s">
        <v>100</v>
      </c>
      <c r="F142" s="19">
        <v>9234</v>
      </c>
      <c r="G142" s="24">
        <v>182.57</v>
      </c>
      <c r="H142" s="24">
        <v>0.25</v>
      </c>
      <c r="I142" s="31"/>
      <c r="J142" s="31"/>
      <c r="K142" s="35"/>
    </row>
    <row r="143" spans="2:11" x14ac:dyDescent="0.35">
      <c r="B143" s="8" t="s">
        <v>3856</v>
      </c>
      <c r="C143" s="57" t="s">
        <v>1334</v>
      </c>
      <c r="D143" s="54" t="s">
        <v>3857</v>
      </c>
      <c r="E143" s="6" t="s">
        <v>43</v>
      </c>
      <c r="F143" s="19">
        <v>350799</v>
      </c>
      <c r="G143" s="24">
        <v>179.92</v>
      </c>
      <c r="H143" s="24">
        <v>0.25</v>
      </c>
      <c r="I143" s="31"/>
      <c r="J143" s="31"/>
      <c r="K143" s="35"/>
    </row>
    <row r="144" spans="2:11" x14ac:dyDescent="0.35">
      <c r="B144" s="8" t="s">
        <v>3858</v>
      </c>
      <c r="C144" s="57" t="s">
        <v>3859</v>
      </c>
      <c r="D144" s="54" t="s">
        <v>3860</v>
      </c>
      <c r="E144" s="6" t="s">
        <v>89</v>
      </c>
      <c r="F144" s="19">
        <v>2955</v>
      </c>
      <c r="G144" s="24">
        <v>178.05</v>
      </c>
      <c r="H144" s="24">
        <v>0.25</v>
      </c>
      <c r="I144" s="31"/>
      <c r="J144" s="31"/>
      <c r="K144" s="35"/>
    </row>
    <row r="145" spans="2:11" x14ac:dyDescent="0.35">
      <c r="B145" s="8" t="s">
        <v>3861</v>
      </c>
      <c r="C145" s="57" t="s">
        <v>1515</v>
      </c>
      <c r="D145" s="54" t="s">
        <v>3862</v>
      </c>
      <c r="E145" s="6" t="s">
        <v>539</v>
      </c>
      <c r="F145" s="19">
        <v>60299</v>
      </c>
      <c r="G145" s="24">
        <v>165.82</v>
      </c>
      <c r="H145" s="24">
        <v>0.23</v>
      </c>
      <c r="I145" s="31"/>
      <c r="J145" s="31"/>
      <c r="K145" s="35"/>
    </row>
    <row r="146" spans="2:11" x14ac:dyDescent="0.35">
      <c r="B146" s="8" t="s">
        <v>3863</v>
      </c>
      <c r="C146" s="57" t="s">
        <v>3864</v>
      </c>
      <c r="D146" s="54" t="s">
        <v>3865</v>
      </c>
      <c r="E146" s="6" t="s">
        <v>119</v>
      </c>
      <c r="F146" s="19">
        <v>72748</v>
      </c>
      <c r="G146" s="24">
        <v>161.44</v>
      </c>
      <c r="H146" s="24">
        <v>0.23</v>
      </c>
      <c r="I146" s="31"/>
      <c r="J146" s="31"/>
      <c r="K146" s="35"/>
    </row>
    <row r="147" spans="2:11" x14ac:dyDescent="0.35">
      <c r="B147" s="8" t="s">
        <v>3017</v>
      </c>
      <c r="C147" s="57" t="s">
        <v>3018</v>
      </c>
      <c r="D147" s="54" t="s">
        <v>3019</v>
      </c>
      <c r="E147" s="6" t="s">
        <v>143</v>
      </c>
      <c r="F147" s="19">
        <v>7864</v>
      </c>
      <c r="G147" s="24">
        <v>156.44999999999999</v>
      </c>
      <c r="H147" s="24">
        <v>0.22</v>
      </c>
      <c r="I147" s="31"/>
      <c r="J147" s="31"/>
      <c r="K147" s="35"/>
    </row>
    <row r="148" spans="2:11" x14ac:dyDescent="0.35">
      <c r="B148" s="8" t="s">
        <v>3866</v>
      </c>
      <c r="C148" s="57" t="s">
        <v>3867</v>
      </c>
      <c r="D148" s="54" t="s">
        <v>3868</v>
      </c>
      <c r="E148" s="6" t="s">
        <v>119</v>
      </c>
      <c r="F148" s="19">
        <v>159491</v>
      </c>
      <c r="G148" s="24">
        <v>155.52000000000001</v>
      </c>
      <c r="H148" s="24">
        <v>0.22</v>
      </c>
      <c r="I148" s="31"/>
      <c r="J148" s="31"/>
      <c r="K148" s="35"/>
    </row>
    <row r="149" spans="2:11" x14ac:dyDescent="0.35">
      <c r="B149" s="8" t="s">
        <v>266</v>
      </c>
      <c r="C149" s="57" t="s">
        <v>267</v>
      </c>
      <c r="D149" s="54" t="s">
        <v>268</v>
      </c>
      <c r="E149" s="6" t="s">
        <v>143</v>
      </c>
      <c r="F149" s="19">
        <v>1369</v>
      </c>
      <c r="G149" s="24">
        <v>151.06</v>
      </c>
      <c r="H149" s="24">
        <v>0.21</v>
      </c>
      <c r="I149" s="31"/>
      <c r="J149" s="31"/>
      <c r="K149" s="35"/>
    </row>
    <row r="150" spans="2:11" x14ac:dyDescent="0.35">
      <c r="B150" s="8" t="s">
        <v>3869</v>
      </c>
      <c r="C150" s="57" t="s">
        <v>3870</v>
      </c>
      <c r="D150" s="54" t="s">
        <v>3871</v>
      </c>
      <c r="E150" s="6" t="s">
        <v>436</v>
      </c>
      <c r="F150" s="19">
        <v>2847</v>
      </c>
      <c r="G150" s="24">
        <v>145.65</v>
      </c>
      <c r="H150" s="24">
        <v>0.2</v>
      </c>
      <c r="I150" s="31"/>
      <c r="J150" s="31"/>
      <c r="K150" s="35"/>
    </row>
    <row r="151" spans="2:11" x14ac:dyDescent="0.35">
      <c r="B151" s="8" t="s">
        <v>3872</v>
      </c>
      <c r="C151" s="57" t="s">
        <v>3873</v>
      </c>
      <c r="D151" s="54" t="s">
        <v>3874</v>
      </c>
      <c r="E151" s="6" t="s">
        <v>436</v>
      </c>
      <c r="F151" s="19">
        <v>13892</v>
      </c>
      <c r="G151" s="24">
        <v>127.94</v>
      </c>
      <c r="H151" s="24">
        <v>0.18</v>
      </c>
      <c r="I151" s="31"/>
      <c r="J151" s="31"/>
      <c r="K151" s="35"/>
    </row>
    <row r="152" spans="2:11" x14ac:dyDescent="0.35">
      <c r="B152" s="8" t="s">
        <v>3875</v>
      </c>
      <c r="C152" s="57" t="s">
        <v>2066</v>
      </c>
      <c r="D152" s="54" t="s">
        <v>3876</v>
      </c>
      <c r="E152" s="6" t="s">
        <v>369</v>
      </c>
      <c r="F152" s="19">
        <v>14238</v>
      </c>
      <c r="G152" s="24">
        <v>126.8</v>
      </c>
      <c r="H152" s="24">
        <v>0.18</v>
      </c>
      <c r="I152" s="31"/>
      <c r="J152" s="31"/>
      <c r="K152" s="35"/>
    </row>
    <row r="153" spans="2:11" x14ac:dyDescent="0.35">
      <c r="B153" s="8" t="s">
        <v>3877</v>
      </c>
      <c r="C153" s="57" t="s">
        <v>3878</v>
      </c>
      <c r="D153" s="54" t="s">
        <v>3879</v>
      </c>
      <c r="E153" s="6" t="s">
        <v>491</v>
      </c>
      <c r="F153" s="19">
        <v>18947</v>
      </c>
      <c r="G153" s="24">
        <v>117.25</v>
      </c>
      <c r="H153" s="24">
        <v>0.16</v>
      </c>
      <c r="I153" s="31"/>
      <c r="J153" s="31"/>
      <c r="K153" s="35"/>
    </row>
    <row r="154" spans="2:11" x14ac:dyDescent="0.35">
      <c r="B154" s="8" t="s">
        <v>3880</v>
      </c>
      <c r="C154" s="57" t="s">
        <v>1602</v>
      </c>
      <c r="D154" s="54" t="s">
        <v>3881</v>
      </c>
      <c r="E154" s="6" t="s">
        <v>43</v>
      </c>
      <c r="F154" s="19">
        <v>125198</v>
      </c>
      <c r="G154" s="24">
        <v>101.56</v>
      </c>
      <c r="H154" s="24">
        <v>0.14000000000000001</v>
      </c>
      <c r="I154" s="31"/>
      <c r="J154" s="31"/>
      <c r="K154" s="35"/>
    </row>
    <row r="155" spans="2:11" x14ac:dyDescent="0.35">
      <c r="B155" s="8" t="s">
        <v>3882</v>
      </c>
      <c r="C155" s="57" t="s">
        <v>3883</v>
      </c>
      <c r="D155" s="54" t="s">
        <v>3884</v>
      </c>
      <c r="E155" s="6" t="s">
        <v>150</v>
      </c>
      <c r="F155" s="19">
        <v>8279</v>
      </c>
      <c r="G155" s="24">
        <v>98.09</v>
      </c>
      <c r="H155" s="24">
        <v>0.14000000000000001</v>
      </c>
      <c r="I155" s="31"/>
      <c r="J155" s="31"/>
      <c r="K155" s="35"/>
    </row>
    <row r="156" spans="2:11" x14ac:dyDescent="0.35">
      <c r="B156" s="8" t="s">
        <v>3885</v>
      </c>
      <c r="C156" s="57" t="s">
        <v>3886</v>
      </c>
      <c r="D156" s="54" t="s">
        <v>3887</v>
      </c>
      <c r="E156" s="6" t="s">
        <v>85</v>
      </c>
      <c r="F156" s="19">
        <v>53660</v>
      </c>
      <c r="G156" s="24">
        <v>97.58</v>
      </c>
      <c r="H156" s="24">
        <v>0.14000000000000001</v>
      </c>
      <c r="I156" s="31"/>
      <c r="J156" s="31"/>
      <c r="K156" s="35"/>
    </row>
    <row r="157" spans="2:11" x14ac:dyDescent="0.35">
      <c r="B157" s="8" t="s">
        <v>3888</v>
      </c>
      <c r="C157" s="57" t="s">
        <v>3889</v>
      </c>
      <c r="D157" s="54" t="s">
        <v>3890</v>
      </c>
      <c r="E157" s="6" t="s">
        <v>481</v>
      </c>
      <c r="F157" s="19">
        <v>35247</v>
      </c>
      <c r="G157" s="24">
        <v>93.99</v>
      </c>
      <c r="H157" s="24">
        <v>0.13</v>
      </c>
      <c r="I157" s="31"/>
      <c r="J157" s="31"/>
      <c r="K157" s="35"/>
    </row>
    <row r="158" spans="2:11" x14ac:dyDescent="0.35">
      <c r="B158" s="8" t="s">
        <v>3891</v>
      </c>
      <c r="C158" s="57" t="s">
        <v>3892</v>
      </c>
      <c r="D158" s="54" t="s">
        <v>3893</v>
      </c>
      <c r="E158" s="6" t="s">
        <v>43</v>
      </c>
      <c r="F158" s="19">
        <v>152958</v>
      </c>
      <c r="G158" s="24">
        <v>78.010000000000005</v>
      </c>
      <c r="H158" s="24">
        <v>0.11</v>
      </c>
      <c r="I158" s="31"/>
      <c r="J158" s="31"/>
      <c r="K158" s="35"/>
    </row>
    <row r="159" spans="2:11" x14ac:dyDescent="0.35">
      <c r="B159" s="8" t="s">
        <v>3894</v>
      </c>
      <c r="C159" s="57" t="s">
        <v>3895</v>
      </c>
      <c r="D159" s="54" t="s">
        <v>3896</v>
      </c>
      <c r="E159" s="6" t="s">
        <v>78</v>
      </c>
      <c r="F159" s="19">
        <v>40862</v>
      </c>
      <c r="G159" s="24">
        <v>52.92</v>
      </c>
      <c r="H159" s="24">
        <v>7.0000000000000007E-2</v>
      </c>
      <c r="I159" s="31"/>
      <c r="J159" s="31"/>
      <c r="K159" s="35"/>
    </row>
    <row r="160" spans="2:11" x14ac:dyDescent="0.35">
      <c r="C160" s="58" t="s">
        <v>171</v>
      </c>
      <c r="D160" s="54"/>
      <c r="E160" s="6"/>
      <c r="F160" s="19"/>
      <c r="G160" s="25">
        <v>71756.789999999994</v>
      </c>
      <c r="H160" s="25">
        <v>100.08</v>
      </c>
      <c r="I160" s="31"/>
      <c r="J160" s="31"/>
      <c r="K160" s="35"/>
    </row>
    <row r="161" spans="3:11" x14ac:dyDescent="0.35">
      <c r="C161" s="57"/>
      <c r="D161" s="54"/>
      <c r="E161" s="6"/>
      <c r="F161" s="19"/>
      <c r="G161" s="24"/>
      <c r="H161" s="24"/>
      <c r="I161" s="31"/>
      <c r="J161" s="31"/>
      <c r="K161" s="35"/>
    </row>
    <row r="162" spans="3:11" x14ac:dyDescent="0.35">
      <c r="C162" s="58" t="s">
        <v>3</v>
      </c>
      <c r="D162" s="54"/>
      <c r="E162" s="6"/>
      <c r="F162" s="19"/>
      <c r="G162" s="24" t="s">
        <v>2</v>
      </c>
      <c r="H162" s="24" t="s">
        <v>2</v>
      </c>
      <c r="I162" s="31"/>
      <c r="J162" s="31"/>
      <c r="K162" s="35"/>
    </row>
    <row r="163" spans="3:11" x14ac:dyDescent="0.35">
      <c r="C163" s="57"/>
      <c r="D163" s="54"/>
      <c r="E163" s="6"/>
      <c r="F163" s="19"/>
      <c r="G163" s="24"/>
      <c r="H163" s="24"/>
      <c r="I163" s="31"/>
      <c r="J163" s="31"/>
      <c r="K163" s="35"/>
    </row>
    <row r="164" spans="3:11" x14ac:dyDescent="0.35">
      <c r="C164" s="58" t="s">
        <v>4</v>
      </c>
      <c r="D164" s="54"/>
      <c r="E164" s="6"/>
      <c r="F164" s="19"/>
      <c r="G164" s="24" t="s">
        <v>2</v>
      </c>
      <c r="H164" s="24" t="s">
        <v>2</v>
      </c>
      <c r="I164" s="31"/>
      <c r="J164" s="31"/>
      <c r="K164" s="35"/>
    </row>
    <row r="165" spans="3:11" x14ac:dyDescent="0.35">
      <c r="C165" s="57"/>
      <c r="D165" s="54"/>
      <c r="E165" s="6"/>
      <c r="F165" s="19"/>
      <c r="G165" s="24"/>
      <c r="H165" s="24"/>
      <c r="I165" s="31"/>
      <c r="J165" s="31"/>
      <c r="K165" s="35"/>
    </row>
    <row r="166" spans="3:11" x14ac:dyDescent="0.35">
      <c r="C166" s="58" t="s">
        <v>5</v>
      </c>
      <c r="D166" s="54"/>
      <c r="E166" s="6"/>
      <c r="F166" s="19"/>
      <c r="G166" s="24"/>
      <c r="H166" s="24"/>
      <c r="I166" s="31"/>
      <c r="J166" s="31"/>
      <c r="K166" s="35"/>
    </row>
    <row r="167" spans="3:11" x14ac:dyDescent="0.35">
      <c r="C167" s="57"/>
      <c r="D167" s="54"/>
      <c r="E167" s="6"/>
      <c r="F167" s="19"/>
      <c r="G167" s="24"/>
      <c r="H167" s="24"/>
      <c r="I167" s="31"/>
      <c r="J167" s="31"/>
      <c r="K167" s="35"/>
    </row>
    <row r="168" spans="3:11" x14ac:dyDescent="0.35">
      <c r="C168" s="58" t="s">
        <v>6</v>
      </c>
      <c r="D168" s="54"/>
      <c r="E168" s="6"/>
      <c r="F168" s="19"/>
      <c r="G168" s="24" t="s">
        <v>2</v>
      </c>
      <c r="H168" s="24" t="s">
        <v>2</v>
      </c>
      <c r="I168" s="31"/>
      <c r="J168" s="31"/>
      <c r="K168" s="35"/>
    </row>
    <row r="169" spans="3:11" x14ac:dyDescent="0.35">
      <c r="C169" s="57"/>
      <c r="D169" s="54"/>
      <c r="E169" s="6"/>
      <c r="F169" s="19"/>
      <c r="G169" s="24"/>
      <c r="H169" s="24"/>
      <c r="I169" s="31"/>
      <c r="J169" s="31"/>
      <c r="K169" s="35"/>
    </row>
    <row r="170" spans="3:11" x14ac:dyDescent="0.35">
      <c r="C170" s="58" t="s">
        <v>7</v>
      </c>
      <c r="D170" s="54"/>
      <c r="E170" s="6"/>
      <c r="F170" s="19"/>
      <c r="G170" s="24" t="s">
        <v>2</v>
      </c>
      <c r="H170" s="24" t="s">
        <v>2</v>
      </c>
      <c r="I170" s="31"/>
      <c r="J170" s="31"/>
      <c r="K170" s="35"/>
    </row>
    <row r="171" spans="3:11" x14ac:dyDescent="0.35">
      <c r="C171" s="57"/>
      <c r="D171" s="54"/>
      <c r="E171" s="6"/>
      <c r="F171" s="19"/>
      <c r="G171" s="24"/>
      <c r="H171" s="24"/>
      <c r="I171" s="31"/>
      <c r="J171" s="31"/>
      <c r="K171" s="35"/>
    </row>
    <row r="172" spans="3:11" x14ac:dyDescent="0.35">
      <c r="C172" s="58" t="s">
        <v>8</v>
      </c>
      <c r="D172" s="54"/>
      <c r="E172" s="6"/>
      <c r="F172" s="19"/>
      <c r="G172" s="24" t="s">
        <v>2</v>
      </c>
      <c r="H172" s="24" t="s">
        <v>2</v>
      </c>
      <c r="I172" s="31"/>
      <c r="J172" s="31"/>
      <c r="K172" s="35"/>
    </row>
    <row r="173" spans="3:11" x14ac:dyDescent="0.35">
      <c r="C173" s="57"/>
      <c r="D173" s="54"/>
      <c r="E173" s="6"/>
      <c r="F173" s="19"/>
      <c r="G173" s="24"/>
      <c r="H173" s="24"/>
      <c r="I173" s="31"/>
      <c r="J173" s="31"/>
      <c r="K173" s="35"/>
    </row>
    <row r="174" spans="3:11" x14ac:dyDescent="0.35">
      <c r="C174" s="58" t="s">
        <v>9</v>
      </c>
      <c r="D174" s="54"/>
      <c r="E174" s="6"/>
      <c r="F174" s="19"/>
      <c r="G174" s="24" t="s">
        <v>2</v>
      </c>
      <c r="H174" s="24" t="s">
        <v>2</v>
      </c>
      <c r="I174" s="31"/>
      <c r="J174" s="31"/>
      <c r="K174" s="35"/>
    </row>
    <row r="175" spans="3:11" x14ac:dyDescent="0.35">
      <c r="C175" s="57"/>
      <c r="D175" s="54"/>
      <c r="E175" s="6"/>
      <c r="F175" s="19"/>
      <c r="G175" s="24"/>
      <c r="H175" s="24"/>
      <c r="I175" s="31"/>
      <c r="J175" s="31"/>
      <c r="K175" s="35"/>
    </row>
    <row r="176" spans="3:11" x14ac:dyDescent="0.35">
      <c r="C176" s="58" t="s">
        <v>10</v>
      </c>
      <c r="D176" s="54"/>
      <c r="E176" s="6"/>
      <c r="F176" s="19"/>
      <c r="G176" s="24" t="s">
        <v>2</v>
      </c>
      <c r="H176" s="24" t="s">
        <v>2</v>
      </c>
      <c r="I176" s="31"/>
      <c r="J176" s="31"/>
      <c r="K176" s="35"/>
    </row>
    <row r="177" spans="1:11" x14ac:dyDescent="0.35">
      <c r="C177" s="57"/>
      <c r="D177" s="54"/>
      <c r="E177" s="6"/>
      <c r="F177" s="19"/>
      <c r="G177" s="24"/>
      <c r="H177" s="24"/>
      <c r="I177" s="31"/>
      <c r="J177" s="31"/>
      <c r="K177" s="35"/>
    </row>
    <row r="178" spans="1:11" x14ac:dyDescent="0.35">
      <c r="C178" s="58" t="s">
        <v>11</v>
      </c>
      <c r="D178" s="54"/>
      <c r="E178" s="6"/>
      <c r="F178" s="19"/>
      <c r="G178" s="24"/>
      <c r="H178" s="24"/>
      <c r="I178" s="31"/>
      <c r="J178" s="31"/>
      <c r="K178" s="35"/>
    </row>
    <row r="179" spans="1:11" x14ac:dyDescent="0.35">
      <c r="C179" s="57"/>
      <c r="D179" s="54"/>
      <c r="E179" s="6"/>
      <c r="F179" s="19"/>
      <c r="G179" s="24"/>
      <c r="H179" s="24"/>
      <c r="I179" s="31"/>
      <c r="J179" s="31"/>
      <c r="K179" s="35"/>
    </row>
    <row r="180" spans="1:11" x14ac:dyDescent="0.35">
      <c r="C180" s="58" t="s">
        <v>13</v>
      </c>
      <c r="D180" s="54"/>
      <c r="E180" s="6"/>
      <c r="F180" s="19"/>
      <c r="G180" s="24" t="s">
        <v>2</v>
      </c>
      <c r="H180" s="24" t="s">
        <v>2</v>
      </c>
      <c r="I180" s="31"/>
      <c r="J180" s="31"/>
      <c r="K180" s="35"/>
    </row>
    <row r="181" spans="1:11" x14ac:dyDescent="0.35">
      <c r="C181" s="57"/>
      <c r="D181" s="54"/>
      <c r="E181" s="6"/>
      <c r="F181" s="19"/>
      <c r="G181" s="24"/>
      <c r="H181" s="24"/>
      <c r="I181" s="31"/>
      <c r="J181" s="31"/>
      <c r="K181" s="35"/>
    </row>
    <row r="182" spans="1:11" x14ac:dyDescent="0.35">
      <c r="C182" s="58" t="s">
        <v>14</v>
      </c>
      <c r="D182" s="54"/>
      <c r="E182" s="6"/>
      <c r="F182" s="19"/>
      <c r="G182" s="24" t="s">
        <v>2</v>
      </c>
      <c r="H182" s="24" t="s">
        <v>2</v>
      </c>
      <c r="I182" s="31"/>
      <c r="J182" s="31"/>
      <c r="K182" s="35"/>
    </row>
    <row r="183" spans="1:11" x14ac:dyDescent="0.35">
      <c r="C183" s="57"/>
      <c r="D183" s="54"/>
      <c r="E183" s="6"/>
      <c r="F183" s="19"/>
      <c r="G183" s="24"/>
      <c r="H183" s="24"/>
      <c r="I183" s="31"/>
      <c r="J183" s="31"/>
      <c r="K183" s="35"/>
    </row>
    <row r="184" spans="1:11" x14ac:dyDescent="0.35">
      <c r="C184" s="58" t="s">
        <v>15</v>
      </c>
      <c r="D184" s="54"/>
      <c r="E184" s="6"/>
      <c r="F184" s="19"/>
      <c r="G184" s="24" t="s">
        <v>2</v>
      </c>
      <c r="H184" s="24" t="s">
        <v>2</v>
      </c>
      <c r="I184" s="31"/>
      <c r="J184" s="31"/>
      <c r="K184" s="35"/>
    </row>
    <row r="185" spans="1:11" x14ac:dyDescent="0.35">
      <c r="C185" s="57"/>
      <c r="D185" s="54"/>
      <c r="E185" s="6"/>
      <c r="F185" s="19"/>
      <c r="G185" s="24"/>
      <c r="H185" s="24"/>
      <c r="I185" s="31"/>
      <c r="J185" s="31"/>
      <c r="K185" s="35"/>
    </row>
    <row r="186" spans="1:11" x14ac:dyDescent="0.35">
      <c r="C186" s="58" t="s">
        <v>16</v>
      </c>
      <c r="D186" s="54"/>
      <c r="E186" s="6"/>
      <c r="F186" s="19"/>
      <c r="G186" s="24" t="s">
        <v>2</v>
      </c>
      <c r="H186" s="24" t="s">
        <v>2</v>
      </c>
      <c r="I186" s="31"/>
      <c r="J186" s="31"/>
      <c r="K186" s="35"/>
    </row>
    <row r="187" spans="1:11" x14ac:dyDescent="0.35">
      <c r="C187" s="57"/>
      <c r="D187" s="54"/>
      <c r="E187" s="6"/>
      <c r="F187" s="19"/>
      <c r="G187" s="24"/>
      <c r="H187" s="24"/>
      <c r="I187" s="31"/>
      <c r="J187" s="31"/>
      <c r="K187" s="35"/>
    </row>
    <row r="188" spans="1:11" x14ac:dyDescent="0.35">
      <c r="C188" s="58" t="s">
        <v>17</v>
      </c>
      <c r="D188" s="54"/>
      <c r="E188" s="6"/>
      <c r="F188" s="19"/>
      <c r="G188" s="24" t="s">
        <v>2</v>
      </c>
      <c r="H188" s="24" t="s">
        <v>2</v>
      </c>
      <c r="I188" s="31"/>
      <c r="J188" s="31"/>
      <c r="K188" s="35"/>
    </row>
    <row r="189" spans="1:11" x14ac:dyDescent="0.35">
      <c r="C189" s="57"/>
      <c r="D189" s="54"/>
      <c r="E189" s="6"/>
      <c r="F189" s="19"/>
      <c r="G189" s="24"/>
      <c r="H189" s="24"/>
      <c r="I189" s="31"/>
      <c r="J189" s="31"/>
      <c r="K189" s="35"/>
    </row>
    <row r="190" spans="1:11" x14ac:dyDescent="0.35">
      <c r="A190" s="10"/>
      <c r="B190" s="28"/>
      <c r="C190" s="58" t="s">
        <v>18</v>
      </c>
      <c r="D190" s="54"/>
      <c r="E190" s="6"/>
      <c r="F190" s="19"/>
      <c r="G190" s="24"/>
      <c r="H190" s="24"/>
      <c r="I190" s="31"/>
      <c r="J190" s="31"/>
      <c r="K190" s="35"/>
    </row>
    <row r="191" spans="1:11" x14ac:dyDescent="0.35">
      <c r="A191" s="28"/>
      <c r="B191" s="28"/>
      <c r="C191" s="58" t="s">
        <v>19</v>
      </c>
      <c r="D191" s="54"/>
      <c r="E191" s="6"/>
      <c r="F191" s="19"/>
      <c r="G191" s="24" t="s">
        <v>2</v>
      </c>
      <c r="H191" s="24" t="s">
        <v>2</v>
      </c>
      <c r="I191" s="31"/>
      <c r="J191" s="31"/>
      <c r="K191" s="35"/>
    </row>
    <row r="192" spans="1:11" x14ac:dyDescent="0.35">
      <c r="A192" s="28"/>
      <c r="B192" s="28"/>
      <c r="C192" s="58"/>
      <c r="D192" s="54"/>
      <c r="E192" s="6"/>
      <c r="F192" s="19"/>
      <c r="G192" s="24"/>
      <c r="H192" s="24"/>
      <c r="I192" s="31"/>
      <c r="J192" s="31"/>
      <c r="K192" s="35"/>
    </row>
    <row r="193" spans="1:54" x14ac:dyDescent="0.35">
      <c r="A193" s="28"/>
      <c r="B193" s="28"/>
      <c r="C193" s="58" t="s">
        <v>20</v>
      </c>
      <c r="D193" s="54"/>
      <c r="E193" s="6"/>
      <c r="F193" s="19"/>
      <c r="G193" s="24" t="s">
        <v>2</v>
      </c>
      <c r="H193" s="24" t="s">
        <v>2</v>
      </c>
      <c r="I193" s="31"/>
      <c r="J193" s="31"/>
      <c r="K193" s="35"/>
    </row>
    <row r="194" spans="1:54" x14ac:dyDescent="0.35">
      <c r="A194" s="28"/>
      <c r="B194" s="28"/>
      <c r="C194" s="58"/>
      <c r="D194" s="54"/>
      <c r="E194" s="6"/>
      <c r="F194" s="19"/>
      <c r="G194" s="24"/>
      <c r="H194" s="24"/>
      <c r="I194" s="31"/>
      <c r="J194" s="31"/>
      <c r="K194" s="35"/>
    </row>
    <row r="195" spans="1:54" x14ac:dyDescent="0.35">
      <c r="A195" s="28"/>
      <c r="B195" s="28"/>
      <c r="C195" s="58" t="s">
        <v>21</v>
      </c>
      <c r="D195" s="54"/>
      <c r="E195" s="6"/>
      <c r="F195" s="19"/>
      <c r="G195" s="24" t="s">
        <v>2</v>
      </c>
      <c r="H195" s="24" t="s">
        <v>2</v>
      </c>
      <c r="I195" s="31"/>
      <c r="J195" s="31"/>
      <c r="K195" s="35"/>
    </row>
    <row r="196" spans="1:54" x14ac:dyDescent="0.35">
      <c r="A196" s="28"/>
      <c r="B196" s="28"/>
      <c r="C196" s="58"/>
      <c r="D196" s="54"/>
      <c r="E196" s="6"/>
      <c r="F196" s="19"/>
      <c r="G196" s="24"/>
      <c r="H196" s="24"/>
      <c r="I196" s="31"/>
      <c r="J196" s="31"/>
      <c r="K196" s="35"/>
    </row>
    <row r="197" spans="1:54" x14ac:dyDescent="0.35">
      <c r="A197" s="28"/>
      <c r="B197" s="28"/>
      <c r="C197" s="58" t="s">
        <v>22</v>
      </c>
      <c r="D197" s="54"/>
      <c r="E197" s="6"/>
      <c r="F197" s="19"/>
      <c r="G197" s="24" t="s">
        <v>2</v>
      </c>
      <c r="H197" s="24" t="s">
        <v>2</v>
      </c>
      <c r="I197" s="31"/>
      <c r="J197" s="31"/>
      <c r="K197" s="35"/>
    </row>
    <row r="198" spans="1:54" x14ac:dyDescent="0.35">
      <c r="A198" s="28"/>
      <c r="B198" s="28"/>
      <c r="C198" s="58"/>
      <c r="D198" s="54"/>
      <c r="E198" s="6"/>
      <c r="F198" s="19"/>
      <c r="G198" s="24"/>
      <c r="H198" s="24"/>
      <c r="I198" s="31"/>
      <c r="J198" s="31"/>
      <c r="K198" s="35"/>
    </row>
    <row r="199" spans="1:54" x14ac:dyDescent="0.35">
      <c r="A199" s="28"/>
      <c r="B199" s="28"/>
      <c r="C199" s="58" t="s">
        <v>23</v>
      </c>
      <c r="D199" s="54"/>
      <c r="E199" s="6"/>
      <c r="F199" s="19"/>
      <c r="G199" s="24" t="s">
        <v>2</v>
      </c>
      <c r="H199" s="24" t="s">
        <v>2</v>
      </c>
      <c r="I199" s="31"/>
      <c r="J199" s="31"/>
      <c r="K199" s="35"/>
    </row>
    <row r="200" spans="1:54" x14ac:dyDescent="0.35">
      <c r="A200" s="28"/>
      <c r="B200" s="28"/>
      <c r="C200" s="58"/>
      <c r="D200" s="54"/>
      <c r="E200" s="6"/>
      <c r="F200" s="19"/>
      <c r="G200" s="24"/>
      <c r="H200" s="24"/>
      <c r="I200" s="31"/>
      <c r="J200" s="31"/>
      <c r="K200" s="35"/>
    </row>
    <row r="201" spans="1:54" x14ac:dyDescent="0.35">
      <c r="C201" s="59" t="s">
        <v>24</v>
      </c>
      <c r="D201" s="54"/>
      <c r="E201" s="6"/>
      <c r="F201" s="19"/>
      <c r="G201" s="24"/>
      <c r="H201" s="24"/>
      <c r="I201" s="31"/>
      <c r="J201" s="31"/>
      <c r="K201" s="35"/>
    </row>
    <row r="202" spans="1:54" x14ac:dyDescent="0.35">
      <c r="B202" s="8" t="s">
        <v>186</v>
      </c>
      <c r="C202" s="57" t="s">
        <v>187</v>
      </c>
      <c r="D202" s="54"/>
      <c r="E202" s="6"/>
      <c r="F202" s="19"/>
      <c r="G202" s="24">
        <v>155.72</v>
      </c>
      <c r="H202" s="24">
        <v>0.22</v>
      </c>
      <c r="I202" s="31"/>
      <c r="J202" s="31"/>
      <c r="K202" s="35"/>
    </row>
    <row r="203" spans="1:54" x14ac:dyDescent="0.35">
      <c r="C203" s="58" t="s">
        <v>171</v>
      </c>
      <c r="D203" s="54"/>
      <c r="E203" s="6"/>
      <c r="F203" s="19"/>
      <c r="G203" s="25">
        <v>155.72</v>
      </c>
      <c r="H203" s="25">
        <v>0.22</v>
      </c>
      <c r="I203" s="31"/>
      <c r="J203" s="31"/>
      <c r="K203" s="35"/>
    </row>
    <row r="204" spans="1:54" x14ac:dyDescent="0.35">
      <c r="C204" s="57"/>
      <c r="D204" s="54"/>
      <c r="E204" s="6"/>
      <c r="F204" s="19"/>
      <c r="G204" s="24"/>
      <c r="H204" s="24"/>
      <c r="I204" s="31"/>
      <c r="J204" s="31"/>
      <c r="K204" s="35"/>
    </row>
    <row r="205" spans="1:54" x14ac:dyDescent="0.35">
      <c r="A205" s="10"/>
      <c r="B205" s="28"/>
      <c r="C205" s="58" t="s">
        <v>25</v>
      </c>
      <c r="D205" s="54"/>
      <c r="E205" s="6"/>
      <c r="F205" s="19"/>
      <c r="G205" s="24"/>
      <c r="H205" s="24"/>
      <c r="I205" s="31"/>
      <c r="J205" s="31"/>
      <c r="K205" s="35"/>
    </row>
    <row r="206" spans="1:54" s="2" customFormat="1" ht="13.5" x14ac:dyDescent="0.35">
      <c r="A206" s="28"/>
      <c r="B206" s="28"/>
      <c r="C206" s="57" t="s">
        <v>4922</v>
      </c>
      <c r="D206" s="54"/>
      <c r="E206" s="6"/>
      <c r="F206" s="19"/>
      <c r="G206" s="24" t="s">
        <v>2</v>
      </c>
      <c r="H206" s="24" t="s">
        <v>2</v>
      </c>
      <c r="I206" s="31"/>
      <c r="J206" s="31"/>
      <c r="K206" s="35"/>
      <c r="L206" s="3"/>
      <c r="AI206" s="3"/>
      <c r="AV206" s="3"/>
      <c r="AX206" s="3"/>
      <c r="BB206" s="3"/>
    </row>
    <row r="207" spans="1:54" x14ac:dyDescent="0.35">
      <c r="B207" s="8"/>
      <c r="C207" s="57" t="s">
        <v>188</v>
      </c>
      <c r="D207" s="54"/>
      <c r="E207" s="6"/>
      <c r="F207" s="19"/>
      <c r="G207" s="24">
        <v>-234.49</v>
      </c>
      <c r="H207" s="24">
        <v>-0.30000000000000004</v>
      </c>
      <c r="I207" s="31"/>
      <c r="J207" s="31"/>
      <c r="K207" s="35"/>
    </row>
    <row r="208" spans="1:54" x14ac:dyDescent="0.35">
      <c r="C208" s="58" t="s">
        <v>171</v>
      </c>
      <c r="D208" s="54"/>
      <c r="E208" s="6"/>
      <c r="F208" s="19"/>
      <c r="G208" s="25">
        <v>-234.49</v>
      </c>
      <c r="H208" s="25">
        <v>-0.30000000000000004</v>
      </c>
      <c r="I208" s="31"/>
      <c r="J208" s="31"/>
      <c r="K208" s="35"/>
    </row>
    <row r="209" spans="3:11" x14ac:dyDescent="0.35">
      <c r="C209" s="57"/>
      <c r="D209" s="54"/>
      <c r="E209" s="6"/>
      <c r="F209" s="19"/>
      <c r="G209" s="24"/>
      <c r="H209" s="24"/>
      <c r="I209" s="31"/>
      <c r="J209" s="31"/>
      <c r="K209" s="35"/>
    </row>
    <row r="210" spans="3:11" x14ac:dyDescent="0.35">
      <c r="C210" s="60" t="s">
        <v>189</v>
      </c>
      <c r="D210" s="55"/>
      <c r="E210" s="5"/>
      <c r="F210" s="20"/>
      <c r="G210" s="26">
        <v>71678.02</v>
      </c>
      <c r="H210" s="26">
        <v>100</v>
      </c>
      <c r="I210" s="32"/>
      <c r="J210" s="32"/>
      <c r="K210" s="36"/>
    </row>
    <row r="213" spans="3:11" x14ac:dyDescent="0.35">
      <c r="C213" s="1" t="s">
        <v>190</v>
      </c>
    </row>
    <row r="214" spans="3:11" x14ac:dyDescent="0.35">
      <c r="C214" s="37" t="s">
        <v>191</v>
      </c>
      <c r="D214" s="37"/>
      <c r="E214" s="37"/>
      <c r="F214" s="37"/>
      <c r="G214" s="37"/>
      <c r="H214" s="37"/>
      <c r="I214" s="37"/>
      <c r="J214" s="37"/>
      <c r="K214" s="37"/>
    </row>
    <row r="215" spans="3:11" x14ac:dyDescent="0.35">
      <c r="C215" s="2" t="s">
        <v>192</v>
      </c>
    </row>
    <row r="216" spans="3:11" x14ac:dyDescent="0.35">
      <c r="C216" s="2" t="s">
        <v>193</v>
      </c>
    </row>
    <row r="217" spans="3:11" ht="30" customHeight="1" x14ac:dyDescent="0.35">
      <c r="C217" s="81" t="s">
        <v>194</v>
      </c>
      <c r="D217" s="82"/>
      <c r="E217" s="82"/>
      <c r="F217" s="82"/>
      <c r="G217" s="82"/>
      <c r="H217" s="82"/>
      <c r="I217" s="82"/>
      <c r="J217" s="82"/>
      <c r="K217" s="82"/>
    </row>
    <row r="218" spans="3:11" x14ac:dyDescent="0.35">
      <c r="C218" s="2" t="s">
        <v>195</v>
      </c>
    </row>
    <row r="220" spans="3:11" x14ac:dyDescent="0.35">
      <c r="C220" s="78" t="s">
        <v>5006</v>
      </c>
      <c r="E220" s="78" t="s">
        <v>5007</v>
      </c>
      <c r="F220" s="79"/>
    </row>
    <row r="221" spans="3:11" x14ac:dyDescent="0.35">
      <c r="E221" s="2" t="s">
        <v>5026</v>
      </c>
    </row>
  </sheetData>
  <mergeCells count="1">
    <mergeCell ref="C217:K217"/>
  </mergeCells>
  <hyperlinks>
    <hyperlink ref="J2" location="'Index'!A1" display="'Index'!A1" xr:uid="{7EFF69B5-F368-4F65-9D57-0454F5AAE37A}"/>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124</vt:i4>
      </vt:variant>
      <vt:variant>
        <vt:lpstr>Named Ranges</vt:lpstr>
      </vt:variant>
      <vt:variant>
        <vt:i4>6283</vt:i4>
      </vt:variant>
    </vt:vector>
  </HeadingPairs>
  <TitlesOfParts>
    <vt:vector size="6407"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SBI Silver ETF</vt:lpstr>
      <vt:lpstr>SBI Silver ETF Fund of Fund</vt:lpstr>
      <vt:lpstr>SBI Nifty50 Equal Weight ETF</vt:lpstr>
      <vt:lpstr>SIOF</vt:lpstr>
      <vt:lpstr>SBI Nifty 500 Index Fund</vt:lpstr>
      <vt:lpstr>SBINICIF</vt:lpstr>
      <vt:lpstr>SBI Quant Fund</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2025-02-07T04:40:20Z</dcterms:modified>
</cp:coreProperties>
</file>